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21.12.2022 г\РД Итог\"/>
    </mc:Choice>
  </mc:AlternateContent>
  <bookViews>
    <workbookView xWindow="0" yWindow="26370" windowWidth="20490" windowHeight="7620" tabRatio="757" firstSheet="183" activeTab="209"/>
  </bookViews>
  <sheets>
    <sheet name="Содержание книги" sheetId="211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23" r:id="rId15"/>
    <sheet name="15" sheetId="24" r:id="rId16"/>
    <sheet name="16" sheetId="25" r:id="rId17"/>
    <sheet name="17" sheetId="26" r:id="rId18"/>
    <sheet name="18" sheetId="27" r:id="rId19"/>
    <sheet name="19" sheetId="28" r:id="rId20"/>
    <sheet name="20" sheetId="29" r:id="rId21"/>
    <sheet name="21" sheetId="30" r:id="rId22"/>
    <sheet name="22" sheetId="31" r:id="rId23"/>
    <sheet name="23" sheetId="32" r:id="rId24"/>
    <sheet name="24" sheetId="33" r:id="rId25"/>
    <sheet name="25" sheetId="34" r:id="rId26"/>
    <sheet name="26" sheetId="35" r:id="rId27"/>
    <sheet name="27" sheetId="36" r:id="rId28"/>
    <sheet name="28" sheetId="37" r:id="rId29"/>
    <sheet name="29" sheetId="38" r:id="rId30"/>
    <sheet name="30" sheetId="40" r:id="rId31"/>
    <sheet name="31" sheetId="39" r:id="rId32"/>
    <sheet name="32" sheetId="41" r:id="rId33"/>
    <sheet name="33" sheetId="42" r:id="rId34"/>
    <sheet name="34" sheetId="43" r:id="rId35"/>
    <sheet name="35" sheetId="44" r:id="rId36"/>
    <sheet name="36" sheetId="45" r:id="rId37"/>
    <sheet name="37" sheetId="46" r:id="rId38"/>
    <sheet name="38" sheetId="47" r:id="rId39"/>
    <sheet name="39" sheetId="48" r:id="rId40"/>
    <sheet name="40" sheetId="49" r:id="rId41"/>
    <sheet name="41" sheetId="50" r:id="rId42"/>
    <sheet name="42" sheetId="51" r:id="rId43"/>
    <sheet name="43" sheetId="52" r:id="rId44"/>
    <sheet name="44" sheetId="53" r:id="rId45"/>
    <sheet name="45" sheetId="54" r:id="rId46"/>
    <sheet name="46" sheetId="55" r:id="rId47"/>
    <sheet name="47" sheetId="56" r:id="rId48"/>
    <sheet name="48" sheetId="57" r:id="rId49"/>
    <sheet name="49" sheetId="58" r:id="rId50"/>
    <sheet name="50" sheetId="59" r:id="rId51"/>
    <sheet name="51" sheetId="60" r:id="rId52"/>
    <sheet name="52" sheetId="61" r:id="rId53"/>
    <sheet name="53" sheetId="62" r:id="rId54"/>
    <sheet name="54" sheetId="63" r:id="rId55"/>
    <sheet name="55" sheetId="64" r:id="rId56"/>
    <sheet name="56" sheetId="65" r:id="rId57"/>
    <sheet name="57" sheetId="66" r:id="rId58"/>
    <sheet name="58" sheetId="67" r:id="rId59"/>
    <sheet name="59" sheetId="68" r:id="rId60"/>
    <sheet name="60" sheetId="69" r:id="rId61"/>
    <sheet name="61" sheetId="70" r:id="rId62"/>
    <sheet name="62" sheetId="71" r:id="rId63"/>
    <sheet name="63" sheetId="72" r:id="rId64"/>
    <sheet name="64" sheetId="73" r:id="rId65"/>
    <sheet name="65" sheetId="74" r:id="rId66"/>
    <sheet name="66" sheetId="75" r:id="rId67"/>
    <sheet name="67" sheetId="76" r:id="rId68"/>
    <sheet name="68" sheetId="77" r:id="rId69"/>
    <sheet name="69" sheetId="78" r:id="rId70"/>
    <sheet name="70" sheetId="79" r:id="rId71"/>
    <sheet name="71" sheetId="80" r:id="rId72"/>
    <sheet name="72" sheetId="81" r:id="rId73"/>
    <sheet name="73" sheetId="82" r:id="rId74"/>
    <sheet name="74" sheetId="83" r:id="rId75"/>
    <sheet name="75" sheetId="85" r:id="rId76"/>
    <sheet name="76" sheetId="86" r:id="rId77"/>
    <sheet name="77" sheetId="87" r:id="rId78"/>
    <sheet name="78" sheetId="88" r:id="rId79"/>
    <sheet name="79" sheetId="89" r:id="rId80"/>
    <sheet name="80" sheetId="90" r:id="rId81"/>
    <sheet name="81" sheetId="91" r:id="rId82"/>
    <sheet name="82" sheetId="92" r:id="rId83"/>
    <sheet name="83" sheetId="93" r:id="rId84"/>
    <sheet name="84" sheetId="94" r:id="rId85"/>
    <sheet name="85" sheetId="95" r:id="rId86"/>
    <sheet name="86" sheetId="97" r:id="rId87"/>
    <sheet name="87" sheetId="96" r:id="rId88"/>
    <sheet name="88" sheetId="98" r:id="rId89"/>
    <sheet name="89" sheetId="99" r:id="rId90"/>
    <sheet name="90" sheetId="100" r:id="rId91"/>
    <sheet name="91" sheetId="101" r:id="rId92"/>
    <sheet name="92" sheetId="102" r:id="rId93"/>
    <sheet name="93" sheetId="103" r:id="rId94"/>
    <sheet name="99" sheetId="109" r:id="rId95"/>
    <sheet name="94" sheetId="104" r:id="rId96"/>
    <sheet name="95" sheetId="105" r:id="rId97"/>
    <sheet name="96" sheetId="106" r:id="rId98"/>
    <sheet name="97" sheetId="107" r:id="rId99"/>
    <sheet name="98" sheetId="108" r:id="rId100"/>
    <sheet name="100" sheetId="110" r:id="rId101"/>
    <sheet name="101" sheetId="111" r:id="rId102"/>
    <sheet name="102" sheetId="112" r:id="rId103"/>
    <sheet name="103" sheetId="214" r:id="rId104"/>
    <sheet name="104" sheetId="215" r:id="rId105"/>
    <sheet name="105" sheetId="216" r:id="rId106"/>
    <sheet name="106" sheetId="217" r:id="rId107"/>
    <sheet name="107" sheetId="218" r:id="rId108"/>
    <sheet name="108" sheetId="219" r:id="rId109"/>
    <sheet name="109" sheetId="220" r:id="rId110"/>
    <sheet name="109-2" sheetId="221" r:id="rId111"/>
    <sheet name="110" sheetId="113" r:id="rId112"/>
    <sheet name="111" sheetId="114" r:id="rId113"/>
    <sheet name="112" sheetId="115" r:id="rId114"/>
    <sheet name="113" sheetId="116" r:id="rId115"/>
    <sheet name="114" sheetId="117" r:id="rId116"/>
    <sheet name="115" sheetId="118" r:id="rId117"/>
    <sheet name="116" sheetId="119" r:id="rId118"/>
    <sheet name="117" sheetId="120" r:id="rId119"/>
    <sheet name="118" sheetId="121" r:id="rId120"/>
    <sheet name="119" sheetId="122" r:id="rId121"/>
    <sheet name="120" sheetId="123" r:id="rId122"/>
    <sheet name="121" sheetId="124" r:id="rId123"/>
    <sheet name="122" sheetId="125" r:id="rId124"/>
    <sheet name="123" sheetId="126" r:id="rId125"/>
    <sheet name="124" sheetId="127" r:id="rId126"/>
    <sheet name="125" sheetId="128" r:id="rId127"/>
    <sheet name="126" sheetId="129" r:id="rId128"/>
    <sheet name="127" sheetId="130" r:id="rId129"/>
    <sheet name="128" sheetId="131" r:id="rId130"/>
    <sheet name="129" sheetId="132" r:id="rId131"/>
    <sheet name="130" sheetId="136" r:id="rId132"/>
    <sheet name="131" sheetId="133" r:id="rId133"/>
    <sheet name="132" sheetId="134" r:id="rId134"/>
    <sheet name="133" sheetId="135" r:id="rId135"/>
    <sheet name="134" sheetId="137" r:id="rId136"/>
    <sheet name="135" sheetId="138" r:id="rId137"/>
    <sheet name="136" sheetId="139" r:id="rId138"/>
    <sheet name="137" sheetId="140" r:id="rId139"/>
    <sheet name="138" sheetId="141" r:id="rId140"/>
    <sheet name="139" sheetId="142" r:id="rId141"/>
    <sheet name="140" sheetId="143" r:id="rId142"/>
    <sheet name="141" sheetId="144" r:id="rId143"/>
    <sheet name="142" sheetId="145" r:id="rId144"/>
    <sheet name="143" sheetId="146" r:id="rId145"/>
    <sheet name="144" sheetId="147" r:id="rId146"/>
    <sheet name="145" sheetId="148" r:id="rId147"/>
    <sheet name="146" sheetId="149" r:id="rId148"/>
    <sheet name="147" sheetId="150" r:id="rId149"/>
    <sheet name="148" sheetId="151" r:id="rId150"/>
    <sheet name="149" sheetId="152" r:id="rId151"/>
    <sheet name="150" sheetId="153" r:id="rId152"/>
    <sheet name="151" sheetId="154" r:id="rId153"/>
    <sheet name="152" sheetId="155" r:id="rId154"/>
    <sheet name="153" sheetId="156" r:id="rId155"/>
    <sheet name="154" sheetId="157" r:id="rId156"/>
    <sheet name="155" sheetId="158" r:id="rId157"/>
    <sheet name="156" sheetId="159" r:id="rId158"/>
    <sheet name="157" sheetId="160" r:id="rId159"/>
    <sheet name="158" sheetId="161" r:id="rId160"/>
    <sheet name="159" sheetId="162" r:id="rId161"/>
    <sheet name="160" sheetId="163" r:id="rId162"/>
    <sheet name="161" sheetId="164" r:id="rId163"/>
    <sheet name="162" sheetId="165" r:id="rId164"/>
    <sheet name="163" sheetId="166" r:id="rId165"/>
    <sheet name="164" sheetId="167" r:id="rId166"/>
    <sheet name="165" sheetId="168" r:id="rId167"/>
    <sheet name="166" sheetId="169" r:id="rId168"/>
    <sheet name="167" sheetId="170" r:id="rId169"/>
    <sheet name="168" sheetId="171" r:id="rId170"/>
    <sheet name="169" sheetId="172" r:id="rId171"/>
    <sheet name="170" sheetId="173" r:id="rId172"/>
    <sheet name="171" sheetId="174" r:id="rId173"/>
    <sheet name="172" sheetId="175" r:id="rId174"/>
    <sheet name="173" sheetId="176" r:id="rId175"/>
    <sheet name="174" sheetId="177" r:id="rId176"/>
    <sheet name="175" sheetId="178" r:id="rId177"/>
    <sheet name="176" sheetId="179" r:id="rId178"/>
    <sheet name="177" sheetId="180" r:id="rId179"/>
    <sheet name="178" sheetId="181" r:id="rId180"/>
    <sheet name="179" sheetId="182" r:id="rId181"/>
    <sheet name="180" sheetId="183" r:id="rId182"/>
    <sheet name="181" sheetId="184" r:id="rId183"/>
    <sheet name="182" sheetId="185" r:id="rId184"/>
    <sheet name="183" sheetId="186" r:id="rId185"/>
    <sheet name="184" sheetId="187" r:id="rId186"/>
    <sheet name="185" sheetId="188" r:id="rId187"/>
    <sheet name="186" sheetId="189" r:id="rId188"/>
    <sheet name="187" sheetId="190" r:id="rId189"/>
    <sheet name="188" sheetId="191" r:id="rId190"/>
    <sheet name="189" sheetId="192" r:id="rId191"/>
    <sheet name="190" sheetId="193" r:id="rId192"/>
    <sheet name="191" sheetId="194" r:id="rId193"/>
    <sheet name="192" sheetId="195" r:id="rId194"/>
    <sheet name="193" sheetId="196" r:id="rId195"/>
    <sheet name="194" sheetId="197" r:id="rId196"/>
    <sheet name="195" sheetId="198" r:id="rId197"/>
    <sheet name="196" sheetId="199" r:id="rId198"/>
    <sheet name="197" sheetId="200" r:id="rId199"/>
    <sheet name="198" sheetId="201" r:id="rId200"/>
    <sheet name="199" sheetId="202" r:id="rId201"/>
    <sheet name="200" sheetId="203" r:id="rId202"/>
    <sheet name="201" sheetId="205" r:id="rId203"/>
    <sheet name="202" sheetId="204" r:id="rId204"/>
    <sheet name="203" sheetId="206" r:id="rId205"/>
    <sheet name="204" sheetId="207" r:id="rId206"/>
    <sheet name="205" sheetId="208" r:id="rId207"/>
    <sheet name="206" sheetId="209" r:id="rId208"/>
    <sheet name="207" sheetId="210" r:id="rId209"/>
    <sheet name="Свод данных" sheetId="212" r:id="rId210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221" l="1"/>
  <c r="M39" i="221"/>
  <c r="J39" i="221"/>
  <c r="D39" i="221"/>
  <c r="M11" i="221"/>
  <c r="J11" i="221"/>
  <c r="E10" i="221"/>
  <c r="K10" i="221" s="1"/>
  <c r="B10" i="221"/>
  <c r="H10" i="221" s="1"/>
  <c r="A7" i="221"/>
  <c r="G39" i="220"/>
  <c r="G39" i="219"/>
  <c r="A7" i="210" l="1"/>
  <c r="A7" i="209"/>
  <c r="A7" i="208"/>
  <c r="A7" i="207"/>
  <c r="A7" i="206"/>
  <c r="A7" i="204"/>
  <c r="A7" i="205"/>
  <c r="A7" i="203"/>
  <c r="A7" i="202"/>
  <c r="A7" i="201"/>
  <c r="A7" i="200"/>
  <c r="A7" i="199"/>
  <c r="A7" i="198"/>
  <c r="A7" i="197"/>
  <c r="A7" i="196"/>
  <c r="A7" i="195"/>
  <c r="A7" i="194"/>
  <c r="A7" i="193"/>
  <c r="A7" i="192"/>
  <c r="A7" i="191"/>
  <c r="A7" i="190"/>
  <c r="A7" i="189"/>
  <c r="A7" i="188"/>
  <c r="A7" i="187"/>
  <c r="A7" i="186"/>
  <c r="A7" i="185"/>
  <c r="A7" i="184"/>
  <c r="A7" i="183"/>
  <c r="A7" i="182"/>
  <c r="A7" i="181"/>
  <c r="A7" i="180"/>
  <c r="A7" i="179"/>
  <c r="A7" i="178"/>
  <c r="A7" i="177"/>
  <c r="A7" i="176"/>
  <c r="A7" i="175"/>
  <c r="A7" i="174"/>
  <c r="A7" i="173"/>
  <c r="A7" i="172"/>
  <c r="A7" i="171"/>
  <c r="A7" i="170"/>
  <c r="A7" i="169"/>
  <c r="A7" i="168"/>
  <c r="A7" i="167"/>
  <c r="A7" i="166"/>
  <c r="A7" i="165"/>
  <c r="A7" i="164"/>
  <c r="A7" i="163"/>
  <c r="A7" i="162"/>
  <c r="A7" i="161"/>
  <c r="A7" i="160"/>
  <c r="A7" i="159"/>
  <c r="A7" i="158"/>
  <c r="A7" i="157"/>
  <c r="A7" i="156"/>
  <c r="A7" i="155"/>
  <c r="A7" i="154"/>
  <c r="A7" i="153"/>
  <c r="A7" i="152"/>
  <c r="A7" i="151"/>
  <c r="A7" i="150"/>
  <c r="A7" i="149"/>
  <c r="A7" i="148"/>
  <c r="A7" i="147"/>
  <c r="A7" i="146"/>
  <c r="A7" i="145"/>
  <c r="A7" i="144"/>
  <c r="A7" i="143"/>
  <c r="A7" i="142"/>
  <c r="A7" i="141"/>
  <c r="A7" i="140"/>
  <c r="A7" i="139"/>
  <c r="A7" i="138"/>
  <c r="A7" i="137"/>
  <c r="A7" i="135"/>
  <c r="A7" i="134"/>
  <c r="A7" i="133"/>
  <c r="A7" i="136"/>
  <c r="A7" i="132"/>
  <c r="A7" i="131"/>
  <c r="A7" i="130"/>
  <c r="A7" i="129"/>
  <c r="A7" i="128"/>
  <c r="A7" i="127"/>
  <c r="A7" i="126"/>
  <c r="A7" i="125"/>
  <c r="A7" i="124"/>
  <c r="A7" i="123"/>
  <c r="A7" i="122"/>
  <c r="A7" i="121"/>
  <c r="A7" i="120"/>
  <c r="A7" i="119"/>
  <c r="A7" i="118"/>
  <c r="A7" i="117"/>
  <c r="A7" i="116"/>
  <c r="A7" i="115"/>
  <c r="A7" i="114"/>
  <c r="A7" i="113"/>
  <c r="A7" i="220"/>
  <c r="A7" i="219"/>
  <c r="A7" i="218"/>
  <c r="A7" i="217"/>
  <c r="A7" i="216"/>
  <c r="A7" i="215"/>
  <c r="A7" i="214"/>
  <c r="A7" i="112"/>
  <c r="A7" i="111"/>
  <c r="A7" i="110"/>
  <c r="A7" i="108"/>
  <c r="A7" i="107"/>
  <c r="A7" i="106"/>
  <c r="A7" i="105"/>
  <c r="A7" i="104"/>
  <c r="A7" i="109"/>
  <c r="A7" i="103"/>
  <c r="A7" i="102"/>
  <c r="A7" i="101"/>
  <c r="A7" i="100"/>
  <c r="A7" i="99"/>
  <c r="A7" i="98"/>
  <c r="A7" i="96"/>
  <c r="A7" i="97"/>
  <c r="A7" i="95"/>
  <c r="A7" i="94"/>
  <c r="A7" i="93"/>
  <c r="A7" i="92"/>
  <c r="A7" i="91"/>
  <c r="A7" i="90"/>
  <c r="A7" i="89"/>
  <c r="A7" i="88"/>
  <c r="A7" i="87"/>
  <c r="A7" i="86"/>
  <c r="A7" i="85"/>
  <c r="A7" i="83"/>
  <c r="A7" i="82"/>
  <c r="A7" i="81"/>
  <c r="A7" i="80"/>
  <c r="A7" i="79"/>
  <c r="A7" i="78"/>
  <c r="A7" i="77"/>
  <c r="A7" i="76"/>
  <c r="A7" i="75"/>
  <c r="A7" i="74"/>
  <c r="A7" i="73"/>
  <c r="A7" i="72"/>
  <c r="A7" i="71"/>
  <c r="A7" i="70"/>
  <c r="A7" i="69"/>
  <c r="A7" i="68"/>
  <c r="A7" i="67"/>
  <c r="A7" i="66"/>
  <c r="A7" i="65"/>
  <c r="A7" i="64"/>
  <c r="A7" i="63"/>
  <c r="A7" i="62"/>
  <c r="A7" i="61"/>
  <c r="A7" i="60"/>
  <c r="A7" i="59"/>
  <c r="A7" i="58"/>
  <c r="A7" i="57"/>
  <c r="A7" i="56"/>
  <c r="A7" i="55"/>
  <c r="A7" i="54"/>
  <c r="A7" i="53"/>
  <c r="A7" i="52"/>
  <c r="A7" i="51"/>
  <c r="A7" i="50"/>
  <c r="A7" i="49"/>
  <c r="A7" i="48"/>
  <c r="A7" i="47"/>
  <c r="A7" i="46"/>
  <c r="A7" i="45"/>
  <c r="A7" i="44"/>
  <c r="A7" i="43"/>
  <c r="A7" i="42"/>
  <c r="A7" i="41"/>
  <c r="A7" i="39"/>
  <c r="A7" i="40"/>
  <c r="A7" i="38"/>
  <c r="A7" i="37"/>
  <c r="A7" i="36"/>
  <c r="A7" i="35"/>
  <c r="A7" i="34"/>
  <c r="A7" i="33"/>
  <c r="A7" i="32"/>
  <c r="A7" i="31"/>
  <c r="A7" i="30"/>
  <c r="A7" i="29"/>
  <c r="A7" i="28"/>
  <c r="A7" i="27"/>
  <c r="A7" i="26"/>
  <c r="A7" i="25"/>
  <c r="A7" i="24"/>
  <c r="A7" i="23"/>
  <c r="A7" i="14"/>
  <c r="A7" i="13"/>
  <c r="A7" i="12"/>
  <c r="A7" i="11"/>
  <c r="A7" i="10"/>
  <c r="A7" i="9"/>
  <c r="A7" i="8"/>
  <c r="B10" i="214" l="1"/>
  <c r="M39" i="220" l="1"/>
  <c r="J39" i="220"/>
  <c r="D39" i="220"/>
  <c r="M11" i="220"/>
  <c r="J11" i="220"/>
  <c r="E10" i="220"/>
  <c r="K10" i="220" s="1"/>
  <c r="B10" i="220"/>
  <c r="H10" i="220" s="1"/>
  <c r="M39" i="219"/>
  <c r="J39" i="219"/>
  <c r="D39" i="219"/>
  <c r="M11" i="219"/>
  <c r="J11" i="219"/>
  <c r="E10" i="219"/>
  <c r="K10" i="219" s="1"/>
  <c r="B10" i="219"/>
  <c r="H10" i="219" s="1"/>
  <c r="M39" i="218"/>
  <c r="J39" i="218"/>
  <c r="G39" i="218"/>
  <c r="D39" i="218"/>
  <c r="M11" i="218"/>
  <c r="J11" i="218"/>
  <c r="E10" i="218"/>
  <c r="K10" i="218" s="1"/>
  <c r="B10" i="218"/>
  <c r="H10" i="218" s="1"/>
  <c r="M39" i="217"/>
  <c r="J39" i="217"/>
  <c r="G39" i="217"/>
  <c r="D39" i="217"/>
  <c r="M11" i="217"/>
  <c r="J11" i="217"/>
  <c r="E10" i="217"/>
  <c r="K10" i="217" s="1"/>
  <c r="B10" i="217"/>
  <c r="H10" i="217" s="1"/>
  <c r="M39" i="216"/>
  <c r="J39" i="216"/>
  <c r="G39" i="216"/>
  <c r="D39" i="216"/>
  <c r="M11" i="216"/>
  <c r="J11" i="216"/>
  <c r="E10" i="216"/>
  <c r="K10" i="216" s="1"/>
  <c r="B10" i="216"/>
  <c r="H10" i="216" s="1"/>
  <c r="M39" i="215"/>
  <c r="J39" i="215"/>
  <c r="G39" i="215"/>
  <c r="D39" i="215"/>
  <c r="M11" i="215"/>
  <c r="J11" i="215"/>
  <c r="E10" i="215"/>
  <c r="K10" i="215" s="1"/>
  <c r="B10" i="215"/>
  <c r="H10" i="215" s="1"/>
  <c r="M39" i="214"/>
  <c r="J39" i="214"/>
  <c r="G39" i="214"/>
  <c r="D39" i="214"/>
  <c r="M11" i="214"/>
  <c r="J11" i="214"/>
  <c r="E10" i="214"/>
  <c r="K10" i="214" s="1"/>
  <c r="H10" i="214"/>
  <c r="A7" i="7"/>
  <c r="A7" i="6"/>
  <c r="A7" i="5"/>
  <c r="A7" i="4"/>
  <c r="A7" i="3"/>
  <c r="E36" i="212" l="1"/>
  <c r="G36" i="212" s="1"/>
  <c r="E35" i="212"/>
  <c r="G35" i="212" s="1"/>
  <c r="B35" i="212"/>
  <c r="D35" i="212" s="1"/>
  <c r="E34" i="212"/>
  <c r="G34" i="212" s="1"/>
  <c r="B34" i="212"/>
  <c r="D34" i="212" s="1"/>
  <c r="E33" i="212"/>
  <c r="G33" i="212" s="1"/>
  <c r="B33" i="212"/>
  <c r="D33" i="212" s="1"/>
  <c r="E32" i="212"/>
  <c r="G32" i="212" s="1"/>
  <c r="B32" i="212"/>
  <c r="D32" i="212" s="1"/>
  <c r="E31" i="212"/>
  <c r="G31" i="212" s="1"/>
  <c r="B31" i="212"/>
  <c r="D31" i="212" s="1"/>
  <c r="E30" i="212"/>
  <c r="G30" i="212" s="1"/>
  <c r="B30" i="212"/>
  <c r="D30" i="212" s="1"/>
  <c r="E29" i="212"/>
  <c r="G29" i="212" s="1"/>
  <c r="B29" i="212"/>
  <c r="D29" i="212" s="1"/>
  <c r="E28" i="212"/>
  <c r="G28" i="212" s="1"/>
  <c r="B28" i="212"/>
  <c r="D28" i="212" s="1"/>
  <c r="E27" i="212"/>
  <c r="G27" i="212" s="1"/>
  <c r="B27" i="212"/>
  <c r="D27" i="212" s="1"/>
  <c r="E26" i="212"/>
  <c r="G26" i="212" s="1"/>
  <c r="B26" i="212"/>
  <c r="D26" i="212" s="1"/>
  <c r="E25" i="212"/>
  <c r="G25" i="212" s="1"/>
  <c r="B25" i="212"/>
  <c r="D25" i="212" s="1"/>
  <c r="E24" i="212"/>
  <c r="G24" i="212" s="1"/>
  <c r="B24" i="212"/>
  <c r="D24" i="212" s="1"/>
  <c r="E23" i="212"/>
  <c r="G23" i="212" s="1"/>
  <c r="B23" i="212"/>
  <c r="D23" i="212" s="1"/>
  <c r="E22" i="212"/>
  <c r="G22" i="212" s="1"/>
  <c r="B22" i="212"/>
  <c r="D22" i="212" s="1"/>
  <c r="E21" i="212"/>
  <c r="G21" i="212" s="1"/>
  <c r="B21" i="212"/>
  <c r="D21" i="212" s="1"/>
  <c r="E20" i="212"/>
  <c r="G20" i="212" s="1"/>
  <c r="B20" i="212"/>
  <c r="D20" i="212" s="1"/>
  <c r="E19" i="212"/>
  <c r="G19" i="212" s="1"/>
  <c r="B19" i="212"/>
  <c r="D19" i="212" s="1"/>
  <c r="E18" i="212"/>
  <c r="G18" i="212" s="1"/>
  <c r="B18" i="212"/>
  <c r="D18" i="212" s="1"/>
  <c r="E17" i="212"/>
  <c r="G17" i="212" s="1"/>
  <c r="B17" i="212"/>
  <c r="D17" i="212" s="1"/>
  <c r="E16" i="212"/>
  <c r="G16" i="212" s="1"/>
  <c r="B16" i="212"/>
  <c r="D16" i="212" s="1"/>
  <c r="E15" i="212"/>
  <c r="G15" i="212" s="1"/>
  <c r="B15" i="212"/>
  <c r="D15" i="212" s="1"/>
  <c r="E14" i="212"/>
  <c r="G14" i="212" s="1"/>
  <c r="B14" i="212"/>
  <c r="D14" i="212" s="1"/>
  <c r="E13" i="212"/>
  <c r="G13" i="212" s="1"/>
  <c r="B13" i="212"/>
  <c r="D13" i="212" s="1"/>
  <c r="Q39" i="210"/>
  <c r="M39" i="210"/>
  <c r="I39" i="210"/>
  <c r="E39" i="210"/>
  <c r="Q11" i="210"/>
  <c r="M11" i="210"/>
  <c r="N10" i="210"/>
  <c r="J10" i="210"/>
  <c r="F10" i="210"/>
  <c r="B10" i="210"/>
  <c r="Q39" i="209"/>
  <c r="M39" i="209"/>
  <c r="I39" i="209"/>
  <c r="E39" i="209"/>
  <c r="Q11" i="209"/>
  <c r="M11" i="209"/>
  <c r="N10" i="209"/>
  <c r="J10" i="209"/>
  <c r="F10" i="209"/>
  <c r="B10" i="209"/>
  <c r="Q39" i="208"/>
  <c r="M39" i="208"/>
  <c r="I39" i="208"/>
  <c r="E39" i="208"/>
  <c r="Q11" i="208"/>
  <c r="M11" i="208"/>
  <c r="N10" i="208"/>
  <c r="J10" i="208"/>
  <c r="F10" i="208"/>
  <c r="B10" i="208"/>
  <c r="Q39" i="207"/>
  <c r="M39" i="207"/>
  <c r="I39" i="207"/>
  <c r="E39" i="207"/>
  <c r="Q11" i="207"/>
  <c r="M11" i="207"/>
  <c r="N10" i="207"/>
  <c r="J10" i="207"/>
  <c r="F10" i="207"/>
  <c r="B10" i="207"/>
  <c r="Q39" i="206"/>
  <c r="M39" i="206"/>
  <c r="I39" i="206"/>
  <c r="E39" i="206"/>
  <c r="Q11" i="206"/>
  <c r="M11" i="206"/>
  <c r="N10" i="206"/>
  <c r="J10" i="206"/>
  <c r="F10" i="206"/>
  <c r="B10" i="206"/>
  <c r="Q39" i="204"/>
  <c r="M39" i="204"/>
  <c r="I39" i="204"/>
  <c r="E39" i="204"/>
  <c r="Q11" i="204"/>
  <c r="M11" i="204"/>
  <c r="N10" i="204"/>
  <c r="J10" i="204"/>
  <c r="F10" i="204"/>
  <c r="B10" i="204"/>
  <c r="Q39" i="205"/>
  <c r="M39" i="205"/>
  <c r="I39" i="205"/>
  <c r="E39" i="205"/>
  <c r="Q11" i="205"/>
  <c r="M11" i="205"/>
  <c r="N10" i="205"/>
  <c r="J10" i="205"/>
  <c r="F10" i="205"/>
  <c r="B10" i="205"/>
  <c r="Q39" i="203"/>
  <c r="M39" i="203"/>
  <c r="I39" i="203"/>
  <c r="E39" i="203"/>
  <c r="Q11" i="203"/>
  <c r="M11" i="203"/>
  <c r="N10" i="203"/>
  <c r="J10" i="203"/>
  <c r="F10" i="203"/>
  <c r="B10" i="203"/>
  <c r="Q39" i="202"/>
  <c r="M39" i="202"/>
  <c r="I39" i="202"/>
  <c r="E39" i="202"/>
  <c r="Q11" i="202"/>
  <c r="M11" i="202"/>
  <c r="N10" i="202"/>
  <c r="J10" i="202"/>
  <c r="F10" i="202"/>
  <c r="B10" i="202"/>
  <c r="Q39" i="201"/>
  <c r="M39" i="201"/>
  <c r="I39" i="201"/>
  <c r="E39" i="201"/>
  <c r="Q11" i="201"/>
  <c r="M11" i="201"/>
  <c r="N10" i="201"/>
  <c r="J10" i="201"/>
  <c r="F10" i="201"/>
  <c r="B10" i="201"/>
  <c r="Q39" i="200"/>
  <c r="M39" i="200"/>
  <c r="I39" i="200"/>
  <c r="E39" i="200"/>
  <c r="Q11" i="200"/>
  <c r="M11" i="200"/>
  <c r="N10" i="200"/>
  <c r="J10" i="200"/>
  <c r="F10" i="200"/>
  <c r="B10" i="200"/>
  <c r="Q39" i="199"/>
  <c r="M39" i="199"/>
  <c r="I39" i="199"/>
  <c r="E39" i="199"/>
  <c r="Q11" i="199"/>
  <c r="M11" i="199"/>
  <c r="N10" i="199"/>
  <c r="J10" i="199"/>
  <c r="F10" i="199"/>
  <c r="B10" i="199"/>
  <c r="Q39" i="198"/>
  <c r="M39" i="198"/>
  <c r="I39" i="198"/>
  <c r="E39" i="198"/>
  <c r="Q11" i="198"/>
  <c r="M11" i="198"/>
  <c r="N10" i="198"/>
  <c r="J10" i="198"/>
  <c r="F10" i="198"/>
  <c r="B10" i="198"/>
  <c r="Q39" i="197"/>
  <c r="M39" i="197"/>
  <c r="I39" i="197"/>
  <c r="E39" i="197"/>
  <c r="Q11" i="197"/>
  <c r="M11" i="197"/>
  <c r="N10" i="197"/>
  <c r="J10" i="197"/>
  <c r="F10" i="197"/>
  <c r="B10" i="197"/>
  <c r="Q39" i="196"/>
  <c r="M39" i="196"/>
  <c r="I39" i="196"/>
  <c r="E39" i="196"/>
  <c r="Q11" i="196"/>
  <c r="M11" i="196"/>
  <c r="N10" i="196"/>
  <c r="J10" i="196"/>
  <c r="F10" i="196"/>
  <c r="B10" i="196"/>
  <c r="Q39" i="195"/>
  <c r="M39" i="195"/>
  <c r="I39" i="195"/>
  <c r="E39" i="195"/>
  <c r="Q11" i="195"/>
  <c r="M11" i="195"/>
  <c r="N10" i="195"/>
  <c r="J10" i="195"/>
  <c r="F10" i="195"/>
  <c r="B10" i="195"/>
  <c r="Q39" i="194"/>
  <c r="M39" i="194"/>
  <c r="I39" i="194"/>
  <c r="E39" i="194"/>
  <c r="Q11" i="194"/>
  <c r="M11" i="194"/>
  <c r="N10" i="194"/>
  <c r="J10" i="194"/>
  <c r="F10" i="194"/>
  <c r="B10" i="194"/>
  <c r="Q39" i="193"/>
  <c r="M39" i="193"/>
  <c r="I39" i="193"/>
  <c r="E39" i="193"/>
  <c r="Q11" i="193"/>
  <c r="M11" i="193"/>
  <c r="N10" i="193"/>
  <c r="J10" i="193"/>
  <c r="F10" i="193"/>
  <c r="B10" i="193"/>
  <c r="Q39" i="192"/>
  <c r="M39" i="192"/>
  <c r="I39" i="192"/>
  <c r="E39" i="192"/>
  <c r="Q11" i="192"/>
  <c r="M11" i="192"/>
  <c r="N10" i="192"/>
  <c r="J10" i="192"/>
  <c r="F10" i="192"/>
  <c r="B10" i="192"/>
  <c r="Q39" i="191"/>
  <c r="M39" i="191"/>
  <c r="I39" i="191"/>
  <c r="E39" i="191"/>
  <c r="Q11" i="191"/>
  <c r="M11" i="191"/>
  <c r="N10" i="191"/>
  <c r="J10" i="191"/>
  <c r="F10" i="191"/>
  <c r="B10" i="191"/>
  <c r="Q39" i="190"/>
  <c r="M39" i="190"/>
  <c r="I39" i="190"/>
  <c r="E39" i="190"/>
  <c r="Q11" i="190"/>
  <c r="M11" i="190"/>
  <c r="N10" i="190"/>
  <c r="J10" i="190"/>
  <c r="F10" i="190"/>
  <c r="B10" i="190"/>
  <c r="Q39" i="189"/>
  <c r="M39" i="189"/>
  <c r="I39" i="189"/>
  <c r="E39" i="189"/>
  <c r="Q11" i="189"/>
  <c r="M11" i="189"/>
  <c r="N10" i="189"/>
  <c r="J10" i="189"/>
  <c r="F10" i="189"/>
  <c r="B10" i="189"/>
  <c r="Q39" i="188"/>
  <c r="M39" i="188"/>
  <c r="I39" i="188"/>
  <c r="E39" i="188"/>
  <c r="Q11" i="188"/>
  <c r="M11" i="188"/>
  <c r="N10" i="188"/>
  <c r="J10" i="188"/>
  <c r="F10" i="188"/>
  <c r="B10" i="188"/>
  <c r="Q39" i="187"/>
  <c r="M39" i="187"/>
  <c r="I39" i="187"/>
  <c r="E39" i="187"/>
  <c r="Q11" i="187"/>
  <c r="M11" i="187"/>
  <c r="N10" i="187"/>
  <c r="J10" i="187"/>
  <c r="F10" i="187"/>
  <c r="B10" i="187"/>
  <c r="Q39" i="186"/>
  <c r="M39" i="186"/>
  <c r="I39" i="186"/>
  <c r="E39" i="186"/>
  <c r="Q11" i="186"/>
  <c r="M11" i="186"/>
  <c r="N10" i="186"/>
  <c r="J10" i="186"/>
  <c r="F10" i="186"/>
  <c r="B10" i="186"/>
  <c r="Q39" i="185"/>
  <c r="M39" i="185"/>
  <c r="I39" i="185"/>
  <c r="E39" i="185"/>
  <c r="Q11" i="185"/>
  <c r="M11" i="185"/>
  <c r="N10" i="185"/>
  <c r="J10" i="185"/>
  <c r="F10" i="185"/>
  <c r="B10" i="185"/>
  <c r="Q39" i="184"/>
  <c r="M39" i="184"/>
  <c r="I39" i="184"/>
  <c r="E39" i="184"/>
  <c r="Q11" i="184"/>
  <c r="M11" i="184"/>
  <c r="N10" i="184"/>
  <c r="J10" i="184"/>
  <c r="F10" i="184"/>
  <c r="B10" i="184"/>
  <c r="Q39" i="183"/>
  <c r="M39" i="183"/>
  <c r="I39" i="183"/>
  <c r="E39" i="183"/>
  <c r="Q11" i="183"/>
  <c r="M11" i="183"/>
  <c r="N10" i="183"/>
  <c r="J10" i="183"/>
  <c r="F10" i="183"/>
  <c r="B10" i="183"/>
  <c r="Q39" i="182"/>
  <c r="M39" i="182"/>
  <c r="I39" i="182"/>
  <c r="E39" i="182"/>
  <c r="Q11" i="182"/>
  <c r="M11" i="182"/>
  <c r="N10" i="182"/>
  <c r="J10" i="182"/>
  <c r="F10" i="182"/>
  <c r="B10" i="182"/>
  <c r="Q39" i="181"/>
  <c r="M39" i="181"/>
  <c r="I39" i="181"/>
  <c r="E39" i="181"/>
  <c r="Q11" i="181"/>
  <c r="M11" i="181"/>
  <c r="N10" i="181"/>
  <c r="J10" i="181"/>
  <c r="F10" i="181"/>
  <c r="B10" i="181"/>
  <c r="Q39" i="180"/>
  <c r="M39" i="180"/>
  <c r="I39" i="180"/>
  <c r="E39" i="180"/>
  <c r="Q11" i="180"/>
  <c r="M11" i="180"/>
  <c r="N10" i="180"/>
  <c r="J10" i="180"/>
  <c r="F10" i="180"/>
  <c r="B10" i="180"/>
  <c r="Q39" i="179"/>
  <c r="M39" i="179"/>
  <c r="I39" i="179"/>
  <c r="E39" i="179"/>
  <c r="Q11" i="179"/>
  <c r="M11" i="179"/>
  <c r="N10" i="179"/>
  <c r="J10" i="179"/>
  <c r="F10" i="179"/>
  <c r="B10" i="179"/>
  <c r="Q39" i="178"/>
  <c r="M39" i="178"/>
  <c r="I39" i="178"/>
  <c r="E39" i="178"/>
  <c r="Q11" i="178"/>
  <c r="M11" i="178"/>
  <c r="N10" i="178"/>
  <c r="J10" i="178"/>
  <c r="F10" i="178"/>
  <c r="B10" i="178"/>
  <c r="Q39" i="177"/>
  <c r="M39" i="177"/>
  <c r="I39" i="177"/>
  <c r="E39" i="177"/>
  <c r="Q11" i="177"/>
  <c r="M11" i="177"/>
  <c r="N10" i="177"/>
  <c r="J10" i="177"/>
  <c r="F10" i="177"/>
  <c r="B10" i="177"/>
  <c r="Q39" i="176"/>
  <c r="M39" i="176"/>
  <c r="I39" i="176"/>
  <c r="E39" i="176"/>
  <c r="Q11" i="176"/>
  <c r="M11" i="176"/>
  <c r="N10" i="176"/>
  <c r="J10" i="176"/>
  <c r="F10" i="176"/>
  <c r="B10" i="176"/>
  <c r="Q39" i="175"/>
  <c r="M39" i="175"/>
  <c r="I39" i="175"/>
  <c r="E39" i="175"/>
  <c r="Q11" i="175"/>
  <c r="M11" i="175"/>
  <c r="N10" i="175"/>
  <c r="J10" i="175"/>
  <c r="F10" i="175"/>
  <c r="B10" i="175"/>
  <c r="Q39" i="174"/>
  <c r="M39" i="174"/>
  <c r="I39" i="174"/>
  <c r="E39" i="174"/>
  <c r="Q11" i="174"/>
  <c r="M11" i="174"/>
  <c r="N10" i="174"/>
  <c r="J10" i="174"/>
  <c r="F10" i="174"/>
  <c r="B10" i="174"/>
  <c r="Q39" i="173"/>
  <c r="M39" i="173"/>
  <c r="I39" i="173"/>
  <c r="E39" i="173"/>
  <c r="Q11" i="173"/>
  <c r="M11" i="173"/>
  <c r="N10" i="173"/>
  <c r="J10" i="173"/>
  <c r="F10" i="173"/>
  <c r="B10" i="173"/>
  <c r="Q39" i="172"/>
  <c r="M39" i="172"/>
  <c r="I39" i="172"/>
  <c r="E39" i="172"/>
  <c r="Q11" i="172"/>
  <c r="M11" i="172"/>
  <c r="N10" i="172"/>
  <c r="J10" i="172"/>
  <c r="F10" i="172"/>
  <c r="B10" i="172"/>
  <c r="Q39" i="171"/>
  <c r="M39" i="171"/>
  <c r="I39" i="171"/>
  <c r="E39" i="171"/>
  <c r="Q11" i="171"/>
  <c r="M11" i="171"/>
  <c r="N10" i="171"/>
  <c r="J10" i="171"/>
  <c r="F10" i="171"/>
  <c r="B10" i="171"/>
  <c r="Q39" i="170"/>
  <c r="M39" i="170"/>
  <c r="E39" i="170"/>
  <c r="I38" i="170"/>
  <c r="B36" i="212" s="1"/>
  <c r="D36" i="212" s="1"/>
  <c r="Q11" i="170"/>
  <c r="M11" i="170"/>
  <c r="N10" i="170"/>
  <c r="J10" i="170"/>
  <c r="F10" i="170"/>
  <c r="B10" i="170"/>
  <c r="Q39" i="169"/>
  <c r="M39" i="169"/>
  <c r="I39" i="169"/>
  <c r="E39" i="169"/>
  <c r="Q11" i="169"/>
  <c r="M11" i="169"/>
  <c r="N10" i="169"/>
  <c r="J10" i="169"/>
  <c r="F10" i="169"/>
  <c r="B10" i="169"/>
  <c r="Q39" i="168"/>
  <c r="M39" i="168"/>
  <c r="I39" i="168"/>
  <c r="E39" i="168"/>
  <c r="Q11" i="168"/>
  <c r="M11" i="168"/>
  <c r="N10" i="168"/>
  <c r="J10" i="168"/>
  <c r="F10" i="168"/>
  <c r="B10" i="168"/>
  <c r="Q39" i="167"/>
  <c r="M39" i="167"/>
  <c r="I39" i="167"/>
  <c r="E39" i="167"/>
  <c r="Q11" i="167"/>
  <c r="M11" i="167"/>
  <c r="N10" i="167"/>
  <c r="J10" i="167"/>
  <c r="F10" i="167"/>
  <c r="B10" i="167"/>
  <c r="Q39" i="166"/>
  <c r="M39" i="166"/>
  <c r="I39" i="166"/>
  <c r="E39" i="166"/>
  <c r="Q11" i="166"/>
  <c r="M11" i="166"/>
  <c r="N10" i="166"/>
  <c r="J10" i="166"/>
  <c r="F10" i="166"/>
  <c r="B10" i="166"/>
  <c r="Q39" i="165"/>
  <c r="M39" i="165"/>
  <c r="I39" i="165"/>
  <c r="E39" i="165"/>
  <c r="Q11" i="165"/>
  <c r="M11" i="165"/>
  <c r="N10" i="165"/>
  <c r="J10" i="165"/>
  <c r="F10" i="165"/>
  <c r="B10" i="165"/>
  <c r="Q39" i="164"/>
  <c r="M39" i="164"/>
  <c r="I39" i="164"/>
  <c r="E39" i="164"/>
  <c r="Q11" i="164"/>
  <c r="M11" i="164"/>
  <c r="N10" i="164"/>
  <c r="J10" i="164"/>
  <c r="F10" i="164"/>
  <c r="B10" i="164"/>
  <c r="Q39" i="163"/>
  <c r="M39" i="163"/>
  <c r="I39" i="163"/>
  <c r="E39" i="163"/>
  <c r="Q11" i="163"/>
  <c r="M11" i="163"/>
  <c r="N10" i="163"/>
  <c r="J10" i="163"/>
  <c r="F10" i="163"/>
  <c r="B10" i="163"/>
  <c r="Q39" i="162"/>
  <c r="M39" i="162"/>
  <c r="I39" i="162"/>
  <c r="E39" i="162"/>
  <c r="Q11" i="162"/>
  <c r="M11" i="162"/>
  <c r="N10" i="162"/>
  <c r="J10" i="162"/>
  <c r="F10" i="162"/>
  <c r="B10" i="162"/>
  <c r="Q39" i="161"/>
  <c r="M39" i="161"/>
  <c r="I39" i="161"/>
  <c r="E39" i="161"/>
  <c r="Q11" i="161"/>
  <c r="M11" i="161"/>
  <c r="N10" i="161"/>
  <c r="J10" i="161"/>
  <c r="F10" i="161"/>
  <c r="B10" i="161"/>
  <c r="Q39" i="160"/>
  <c r="M39" i="160"/>
  <c r="I39" i="160"/>
  <c r="E39" i="160"/>
  <c r="Q11" i="160"/>
  <c r="M11" i="160"/>
  <c r="N10" i="160"/>
  <c r="J10" i="160"/>
  <c r="F10" i="160"/>
  <c r="B10" i="160"/>
  <c r="Q39" i="159"/>
  <c r="M39" i="159"/>
  <c r="I39" i="159"/>
  <c r="E39" i="159"/>
  <c r="Q11" i="159"/>
  <c r="M11" i="159"/>
  <c r="N10" i="159"/>
  <c r="J10" i="159"/>
  <c r="F10" i="159"/>
  <c r="B10" i="159"/>
  <c r="Q39" i="158"/>
  <c r="M39" i="158"/>
  <c r="I39" i="158"/>
  <c r="E39" i="158"/>
  <c r="Q11" i="158"/>
  <c r="M11" i="158"/>
  <c r="N10" i="158"/>
  <c r="J10" i="158"/>
  <c r="F10" i="158"/>
  <c r="B10" i="158"/>
  <c r="Q39" i="157"/>
  <c r="M39" i="157"/>
  <c r="I39" i="157"/>
  <c r="E39" i="157"/>
  <c r="Q11" i="157"/>
  <c r="M11" i="157"/>
  <c r="N10" i="157"/>
  <c r="J10" i="157"/>
  <c r="F10" i="157"/>
  <c r="B10" i="157"/>
  <c r="Q39" i="156"/>
  <c r="M39" i="156"/>
  <c r="I39" i="156"/>
  <c r="E39" i="156"/>
  <c r="Q11" i="156"/>
  <c r="M11" i="156"/>
  <c r="N10" i="156"/>
  <c r="J10" i="156"/>
  <c r="F10" i="156"/>
  <c r="B10" i="156"/>
  <c r="Q39" i="155"/>
  <c r="M39" i="155"/>
  <c r="I39" i="155"/>
  <c r="E39" i="155"/>
  <c r="Q11" i="155"/>
  <c r="M11" i="155"/>
  <c r="N10" i="155"/>
  <c r="J10" i="155"/>
  <c r="F10" i="155"/>
  <c r="B10" i="155"/>
  <c r="Q39" i="154"/>
  <c r="M39" i="154"/>
  <c r="I39" i="154"/>
  <c r="E39" i="154"/>
  <c r="Q11" i="154"/>
  <c r="M11" i="154"/>
  <c r="N10" i="154"/>
  <c r="J10" i="154"/>
  <c r="F10" i="154"/>
  <c r="B10" i="154"/>
  <c r="Q39" i="153"/>
  <c r="M39" i="153"/>
  <c r="I39" i="153"/>
  <c r="E39" i="153"/>
  <c r="Q11" i="153"/>
  <c r="M11" i="153"/>
  <c r="N10" i="153"/>
  <c r="J10" i="153"/>
  <c r="F10" i="153"/>
  <c r="B10" i="153"/>
  <c r="Q39" i="152"/>
  <c r="M39" i="152"/>
  <c r="I39" i="152"/>
  <c r="E39" i="152"/>
  <c r="Q11" i="152"/>
  <c r="M11" i="152"/>
  <c r="N10" i="152"/>
  <c r="J10" i="152"/>
  <c r="F10" i="152"/>
  <c r="B10" i="152"/>
  <c r="Q39" i="151"/>
  <c r="M39" i="151"/>
  <c r="I39" i="151"/>
  <c r="E39" i="151"/>
  <c r="Q11" i="151"/>
  <c r="M11" i="151"/>
  <c r="N10" i="151"/>
  <c r="J10" i="151"/>
  <c r="F10" i="151"/>
  <c r="B10" i="151"/>
  <c r="Q39" i="150"/>
  <c r="M39" i="150"/>
  <c r="I39" i="150"/>
  <c r="E39" i="150"/>
  <c r="Q11" i="150"/>
  <c r="M11" i="150"/>
  <c r="N10" i="150"/>
  <c r="J10" i="150"/>
  <c r="F10" i="150"/>
  <c r="B10" i="150"/>
  <c r="Q39" i="149"/>
  <c r="M39" i="149"/>
  <c r="I39" i="149"/>
  <c r="E39" i="149"/>
  <c r="Q11" i="149"/>
  <c r="M11" i="149"/>
  <c r="N10" i="149"/>
  <c r="J10" i="149"/>
  <c r="F10" i="149"/>
  <c r="B10" i="149"/>
  <c r="Q39" i="148"/>
  <c r="M39" i="148"/>
  <c r="I39" i="148"/>
  <c r="E39" i="148"/>
  <c r="Q11" i="148"/>
  <c r="M11" i="148"/>
  <c r="N10" i="148"/>
  <c r="J10" i="148"/>
  <c r="F10" i="148"/>
  <c r="B10" i="148"/>
  <c r="Q39" i="147"/>
  <c r="M39" i="147"/>
  <c r="I39" i="147"/>
  <c r="E39" i="147"/>
  <c r="Q11" i="147"/>
  <c r="M11" i="147"/>
  <c r="N10" i="147"/>
  <c r="J10" i="147"/>
  <c r="F10" i="147"/>
  <c r="B10" i="147"/>
  <c r="Q39" i="146"/>
  <c r="M39" i="146"/>
  <c r="I39" i="146"/>
  <c r="E39" i="146"/>
  <c r="Q11" i="146"/>
  <c r="M11" i="146"/>
  <c r="N10" i="146"/>
  <c r="J10" i="146"/>
  <c r="F10" i="146"/>
  <c r="B10" i="146"/>
  <c r="Q39" i="145"/>
  <c r="M39" i="145"/>
  <c r="I39" i="145"/>
  <c r="E39" i="145"/>
  <c r="Q11" i="145"/>
  <c r="M11" i="145"/>
  <c r="N10" i="145"/>
  <c r="J10" i="145"/>
  <c r="F10" i="145"/>
  <c r="B10" i="145"/>
  <c r="Q39" i="144"/>
  <c r="M39" i="144"/>
  <c r="I39" i="144"/>
  <c r="E39" i="144"/>
  <c r="Q11" i="144"/>
  <c r="M11" i="144"/>
  <c r="N10" i="144"/>
  <c r="J10" i="144"/>
  <c r="F10" i="144"/>
  <c r="B10" i="144"/>
  <c r="Q39" i="143"/>
  <c r="M39" i="143"/>
  <c r="I39" i="143"/>
  <c r="E39" i="143"/>
  <c r="Q11" i="143"/>
  <c r="M11" i="143"/>
  <c r="N10" i="143"/>
  <c r="J10" i="143"/>
  <c r="F10" i="143"/>
  <c r="B10" i="143"/>
  <c r="Q39" i="142"/>
  <c r="M39" i="142"/>
  <c r="I39" i="142"/>
  <c r="E39" i="142"/>
  <c r="Q11" i="142"/>
  <c r="M11" i="142"/>
  <c r="N10" i="142"/>
  <c r="J10" i="142"/>
  <c r="F10" i="142"/>
  <c r="B10" i="142"/>
  <c r="Q39" i="141"/>
  <c r="M39" i="141"/>
  <c r="I39" i="141"/>
  <c r="E39" i="141"/>
  <c r="Q11" i="141"/>
  <c r="M11" i="141"/>
  <c r="N10" i="141"/>
  <c r="J10" i="141"/>
  <c r="F10" i="141"/>
  <c r="B10" i="141"/>
  <c r="Q39" i="140"/>
  <c r="M39" i="140"/>
  <c r="I39" i="140"/>
  <c r="E39" i="140"/>
  <c r="Q11" i="140"/>
  <c r="M11" i="140"/>
  <c r="N10" i="140"/>
  <c r="J10" i="140"/>
  <c r="F10" i="140"/>
  <c r="B10" i="140"/>
  <c r="Q39" i="139"/>
  <c r="M39" i="139"/>
  <c r="I39" i="139"/>
  <c r="E39" i="139"/>
  <c r="Q11" i="139"/>
  <c r="M11" i="139"/>
  <c r="N10" i="139"/>
  <c r="J10" i="139"/>
  <c r="F10" i="139"/>
  <c r="B10" i="139"/>
  <c r="Q39" i="138"/>
  <c r="M39" i="138"/>
  <c r="I39" i="138"/>
  <c r="E39" i="138"/>
  <c r="Q11" i="138"/>
  <c r="M11" i="138"/>
  <c r="N10" i="138"/>
  <c r="J10" i="138"/>
  <c r="F10" i="138"/>
  <c r="B10" i="138"/>
  <c r="Q39" i="137"/>
  <c r="M39" i="137"/>
  <c r="I39" i="137"/>
  <c r="E39" i="137"/>
  <c r="Q11" i="137"/>
  <c r="M11" i="137"/>
  <c r="N10" i="137"/>
  <c r="J10" i="137"/>
  <c r="F10" i="137"/>
  <c r="B10" i="137"/>
  <c r="Q39" i="135"/>
  <c r="M39" i="135"/>
  <c r="I39" i="135"/>
  <c r="E39" i="135"/>
  <c r="Q11" i="135"/>
  <c r="M11" i="135"/>
  <c r="N10" i="135"/>
  <c r="J10" i="135"/>
  <c r="F10" i="135"/>
  <c r="B10" i="135"/>
  <c r="Q39" i="134"/>
  <c r="M39" i="134"/>
  <c r="I39" i="134"/>
  <c r="E39" i="134"/>
  <c r="Q11" i="134"/>
  <c r="M11" i="134"/>
  <c r="N10" i="134"/>
  <c r="J10" i="134"/>
  <c r="F10" i="134"/>
  <c r="B10" i="134"/>
  <c r="Q39" i="133"/>
  <c r="M39" i="133"/>
  <c r="I39" i="133"/>
  <c r="E39" i="133"/>
  <c r="Q11" i="133"/>
  <c r="M11" i="133"/>
  <c r="N10" i="133"/>
  <c r="J10" i="133"/>
  <c r="F10" i="133"/>
  <c r="B10" i="133"/>
  <c r="Q39" i="136"/>
  <c r="M39" i="136"/>
  <c r="I39" i="136"/>
  <c r="E39" i="136"/>
  <c r="Q11" i="136"/>
  <c r="N10" i="136"/>
  <c r="J10" i="136"/>
  <c r="F10" i="136"/>
  <c r="B10" i="136"/>
  <c r="Q39" i="132"/>
  <c r="M39" i="132"/>
  <c r="I39" i="132"/>
  <c r="E39" i="132"/>
  <c r="Q11" i="132"/>
  <c r="M11" i="132"/>
  <c r="N10" i="132"/>
  <c r="J10" i="132"/>
  <c r="F10" i="132"/>
  <c r="B10" i="132"/>
  <c r="Q39" i="131"/>
  <c r="M39" i="131"/>
  <c r="I39" i="131"/>
  <c r="E39" i="131"/>
  <c r="Q11" i="131"/>
  <c r="M11" i="131"/>
  <c r="N10" i="131"/>
  <c r="J10" i="131"/>
  <c r="F10" i="131"/>
  <c r="B10" i="131"/>
  <c r="Q39" i="130"/>
  <c r="M39" i="130"/>
  <c r="I39" i="130"/>
  <c r="E39" i="130"/>
  <c r="Q11" i="130"/>
  <c r="M11" i="130"/>
  <c r="N10" i="130"/>
  <c r="J10" i="130"/>
  <c r="F10" i="130"/>
  <c r="B10" i="130"/>
  <c r="Q39" i="129"/>
  <c r="M39" i="129"/>
  <c r="I39" i="129"/>
  <c r="E39" i="129"/>
  <c r="Q11" i="129"/>
  <c r="N10" i="129"/>
  <c r="J10" i="129"/>
  <c r="F10" i="129"/>
  <c r="B10" i="129"/>
  <c r="Q39" i="128"/>
  <c r="M39" i="128"/>
  <c r="I39" i="128"/>
  <c r="E39" i="128"/>
  <c r="Q11" i="128"/>
  <c r="M11" i="128"/>
  <c r="N10" i="128"/>
  <c r="J10" i="128"/>
  <c r="F10" i="128"/>
  <c r="B10" i="128"/>
  <c r="Q39" i="127"/>
  <c r="M39" i="127"/>
  <c r="I39" i="127"/>
  <c r="E39" i="127"/>
  <c r="Q11" i="127"/>
  <c r="M11" i="127"/>
  <c r="N10" i="127"/>
  <c r="J10" i="127"/>
  <c r="F10" i="127"/>
  <c r="B10" i="127"/>
  <c r="Q39" i="126"/>
  <c r="M39" i="126"/>
  <c r="I39" i="126"/>
  <c r="E39" i="126"/>
  <c r="Q11" i="126"/>
  <c r="M11" i="126"/>
  <c r="N10" i="126"/>
  <c r="J10" i="126"/>
  <c r="F10" i="126"/>
  <c r="B10" i="126"/>
  <c r="Q39" i="125"/>
  <c r="M39" i="125"/>
  <c r="I39" i="125"/>
  <c r="E39" i="125"/>
  <c r="Q11" i="125"/>
  <c r="M11" i="125"/>
  <c r="N10" i="125"/>
  <c r="J10" i="125"/>
  <c r="F10" i="125"/>
  <c r="B10" i="125"/>
  <c r="Q39" i="124"/>
  <c r="M39" i="124"/>
  <c r="I39" i="124"/>
  <c r="E39" i="124"/>
  <c r="N10" i="124"/>
  <c r="J10" i="124"/>
  <c r="F10" i="124"/>
  <c r="B10" i="124"/>
  <c r="Q39" i="123"/>
  <c r="M39" i="123"/>
  <c r="I39" i="123"/>
  <c r="E39" i="123"/>
  <c r="Q11" i="123"/>
  <c r="M11" i="123"/>
  <c r="N10" i="123"/>
  <c r="J10" i="123"/>
  <c r="F10" i="123"/>
  <c r="B10" i="123"/>
  <c r="Q39" i="122"/>
  <c r="M39" i="122"/>
  <c r="I39" i="122"/>
  <c r="E39" i="122"/>
  <c r="Q11" i="122"/>
  <c r="M11" i="122"/>
  <c r="J10" i="122"/>
  <c r="Q39" i="121"/>
  <c r="M39" i="121"/>
  <c r="I39" i="121"/>
  <c r="E39" i="121"/>
  <c r="Q11" i="121"/>
  <c r="M11" i="121"/>
  <c r="N10" i="121"/>
  <c r="J10" i="121"/>
  <c r="F10" i="121"/>
  <c r="B10" i="121"/>
  <c r="Q39" i="120"/>
  <c r="M39" i="120"/>
  <c r="I39" i="120"/>
  <c r="E39" i="120"/>
  <c r="Q11" i="120"/>
  <c r="M11" i="120"/>
  <c r="N10" i="120"/>
  <c r="J10" i="120"/>
  <c r="F10" i="120"/>
  <c r="B10" i="120"/>
  <c r="Q39" i="119"/>
  <c r="M39" i="119"/>
  <c r="I39" i="119"/>
  <c r="E39" i="119"/>
  <c r="Q11" i="119"/>
  <c r="M11" i="119"/>
  <c r="N10" i="119"/>
  <c r="J10" i="119"/>
  <c r="F10" i="119"/>
  <c r="B10" i="119"/>
  <c r="Q39" i="118"/>
  <c r="M39" i="118"/>
  <c r="I39" i="118"/>
  <c r="E39" i="118"/>
  <c r="Q11" i="118"/>
  <c r="M11" i="118"/>
  <c r="N10" i="118"/>
  <c r="J10" i="118"/>
  <c r="F10" i="118"/>
  <c r="B10" i="118"/>
  <c r="Q39" i="117"/>
  <c r="M39" i="117"/>
  <c r="I39" i="117"/>
  <c r="E39" i="117"/>
  <c r="Q11" i="117"/>
  <c r="M11" i="117"/>
  <c r="N10" i="117"/>
  <c r="J10" i="117"/>
  <c r="F10" i="117"/>
  <c r="B10" i="117"/>
  <c r="Q39" i="116"/>
  <c r="M39" i="116"/>
  <c r="I39" i="116"/>
  <c r="E39" i="116"/>
  <c r="Q11" i="116"/>
  <c r="M11" i="116"/>
  <c r="N10" i="116"/>
  <c r="J10" i="116"/>
  <c r="F10" i="116"/>
  <c r="B10" i="116"/>
  <c r="Q39" i="115"/>
  <c r="M39" i="115"/>
  <c r="I39" i="115"/>
  <c r="E39" i="115"/>
  <c r="Q11" i="115"/>
  <c r="M11" i="115"/>
  <c r="N10" i="115"/>
  <c r="J10" i="115"/>
  <c r="F10" i="115"/>
  <c r="B10" i="115"/>
  <c r="Q39" i="114"/>
  <c r="M39" i="114"/>
  <c r="I39" i="114"/>
  <c r="E39" i="114"/>
  <c r="Q11" i="114"/>
  <c r="M11" i="114"/>
  <c r="N10" i="114"/>
  <c r="J10" i="114"/>
  <c r="F10" i="114"/>
  <c r="B10" i="114"/>
  <c r="Q39" i="113"/>
  <c r="M39" i="113"/>
  <c r="I39" i="113"/>
  <c r="E39" i="113"/>
  <c r="Q11" i="113"/>
  <c r="M11" i="113"/>
  <c r="N10" i="113"/>
  <c r="J10" i="113"/>
  <c r="F10" i="113"/>
  <c r="B10" i="113"/>
  <c r="M39" i="112"/>
  <c r="J39" i="112"/>
  <c r="G39" i="112"/>
  <c r="D39" i="112"/>
  <c r="M11" i="112"/>
  <c r="J11" i="112"/>
  <c r="E10" i="112"/>
  <c r="K10" i="112" s="1"/>
  <c r="B10" i="112"/>
  <c r="H10" i="112" s="1"/>
  <c r="M39" i="111"/>
  <c r="J39" i="111"/>
  <c r="G39" i="111"/>
  <c r="D39" i="111"/>
  <c r="M11" i="111"/>
  <c r="J11" i="111"/>
  <c r="K10" i="111"/>
  <c r="E10" i="111"/>
  <c r="B10" i="111"/>
  <c r="H10" i="111" s="1"/>
  <c r="M39" i="110"/>
  <c r="J39" i="110"/>
  <c r="G39" i="110"/>
  <c r="D39" i="110"/>
  <c r="M11" i="110"/>
  <c r="J11" i="110"/>
  <c r="E10" i="110"/>
  <c r="K10" i="110" s="1"/>
  <c r="B10" i="110"/>
  <c r="H10" i="110" s="1"/>
  <c r="M39" i="108"/>
  <c r="J39" i="108"/>
  <c r="G39" i="108"/>
  <c r="D39" i="108"/>
  <c r="M11" i="108"/>
  <c r="J11" i="108"/>
  <c r="E10" i="108"/>
  <c r="K10" i="108" s="1"/>
  <c r="B10" i="108"/>
  <c r="H10" i="108" s="1"/>
  <c r="M39" i="107"/>
  <c r="J39" i="107"/>
  <c r="G39" i="107"/>
  <c r="D39" i="107"/>
  <c r="M11" i="107"/>
  <c r="J11" i="107"/>
  <c r="E10" i="107"/>
  <c r="K10" i="107" s="1"/>
  <c r="B10" i="107"/>
  <c r="H10" i="107" s="1"/>
  <c r="M39" i="106"/>
  <c r="J39" i="106"/>
  <c r="G39" i="106"/>
  <c r="D39" i="106"/>
  <c r="M11" i="106"/>
  <c r="J11" i="106"/>
  <c r="E10" i="106"/>
  <c r="K10" i="106" s="1"/>
  <c r="B10" i="106"/>
  <c r="H10" i="106" s="1"/>
  <c r="M39" i="105"/>
  <c r="J39" i="105"/>
  <c r="G39" i="105"/>
  <c r="D39" i="105"/>
  <c r="M11" i="105"/>
  <c r="J11" i="105"/>
  <c r="E10" i="105"/>
  <c r="K10" i="105" s="1"/>
  <c r="B10" i="105"/>
  <c r="H10" i="105" s="1"/>
  <c r="M39" i="104"/>
  <c r="J39" i="104"/>
  <c r="G39" i="104"/>
  <c r="D39" i="104"/>
  <c r="M11" i="104"/>
  <c r="J11" i="104"/>
  <c r="E10" i="104"/>
  <c r="K10" i="104" s="1"/>
  <c r="B10" i="104"/>
  <c r="H10" i="104" s="1"/>
  <c r="M39" i="109"/>
  <c r="J39" i="109"/>
  <c r="G39" i="109"/>
  <c r="D39" i="109"/>
  <c r="M11" i="109"/>
  <c r="J11" i="109"/>
  <c r="E10" i="109"/>
  <c r="K10" i="109" s="1"/>
  <c r="B10" i="109"/>
  <c r="H10" i="109" s="1"/>
  <c r="M39" i="103"/>
  <c r="J39" i="103"/>
  <c r="G39" i="103"/>
  <c r="D39" i="103"/>
  <c r="M11" i="103"/>
  <c r="J11" i="103"/>
  <c r="E10" i="103"/>
  <c r="K10" i="103" s="1"/>
  <c r="B10" i="103"/>
  <c r="H10" i="103" s="1"/>
  <c r="M39" i="102"/>
  <c r="J39" i="102"/>
  <c r="G39" i="102"/>
  <c r="D39" i="102"/>
  <c r="M11" i="102"/>
  <c r="J11" i="102"/>
  <c r="E10" i="102"/>
  <c r="K10" i="102" s="1"/>
  <c r="B10" i="102"/>
  <c r="H10" i="102" s="1"/>
  <c r="M39" i="101"/>
  <c r="J39" i="101"/>
  <c r="G39" i="101"/>
  <c r="D39" i="101"/>
  <c r="M11" i="101"/>
  <c r="J11" i="101"/>
  <c r="E10" i="101"/>
  <c r="K10" i="101" s="1"/>
  <c r="B10" i="101"/>
  <c r="H10" i="101" s="1"/>
  <c r="M39" i="100"/>
  <c r="J39" i="100"/>
  <c r="G39" i="100"/>
  <c r="D39" i="100"/>
  <c r="M11" i="100"/>
  <c r="J11" i="100"/>
  <c r="E10" i="100"/>
  <c r="K10" i="100" s="1"/>
  <c r="B10" i="100"/>
  <c r="H10" i="100" s="1"/>
  <c r="M39" i="99"/>
  <c r="J39" i="99"/>
  <c r="G39" i="99"/>
  <c r="D39" i="99"/>
  <c r="M11" i="99"/>
  <c r="J11" i="99"/>
  <c r="E10" i="99"/>
  <c r="K10" i="99" s="1"/>
  <c r="B10" i="99"/>
  <c r="H10" i="99" s="1"/>
  <c r="M39" i="98"/>
  <c r="J39" i="98"/>
  <c r="G39" i="98"/>
  <c r="D39" i="98"/>
  <c r="M11" i="98"/>
  <c r="J11" i="98"/>
  <c r="E10" i="98"/>
  <c r="K10" i="98" s="1"/>
  <c r="B10" i="98"/>
  <c r="H10" i="98" s="1"/>
  <c r="M39" i="96"/>
  <c r="J39" i="96"/>
  <c r="G39" i="96"/>
  <c r="D39" i="96"/>
  <c r="M11" i="96"/>
  <c r="J11" i="96"/>
  <c r="E10" i="96"/>
  <c r="K10" i="96" s="1"/>
  <c r="B10" i="96"/>
  <c r="H10" i="96" s="1"/>
  <c r="M39" i="97"/>
  <c r="J39" i="97"/>
  <c r="G39" i="97"/>
  <c r="D39" i="97"/>
  <c r="M11" i="97"/>
  <c r="J11" i="97"/>
  <c r="E10" i="97"/>
  <c r="K10" i="97" s="1"/>
  <c r="B10" i="97"/>
  <c r="H10" i="97" s="1"/>
  <c r="M39" i="95"/>
  <c r="J39" i="95"/>
  <c r="G39" i="95"/>
  <c r="D39" i="95"/>
  <c r="M11" i="95"/>
  <c r="J11" i="95"/>
  <c r="E10" i="95"/>
  <c r="K10" i="95" s="1"/>
  <c r="B10" i="95"/>
  <c r="H10" i="95" s="1"/>
  <c r="M39" i="94"/>
  <c r="J39" i="94"/>
  <c r="G39" i="94"/>
  <c r="D39" i="94"/>
  <c r="M11" i="94"/>
  <c r="J11" i="94"/>
  <c r="E10" i="94"/>
  <c r="K10" i="94" s="1"/>
  <c r="B10" i="94"/>
  <c r="H10" i="94" s="1"/>
  <c r="M39" i="93"/>
  <c r="J39" i="93"/>
  <c r="G39" i="93"/>
  <c r="D39" i="93"/>
  <c r="M11" i="93"/>
  <c r="J11" i="93"/>
  <c r="E10" i="93"/>
  <c r="K10" i="93" s="1"/>
  <c r="B10" i="93"/>
  <c r="H10" i="93" s="1"/>
  <c r="M39" i="92"/>
  <c r="J39" i="92"/>
  <c r="G39" i="92"/>
  <c r="D39" i="92"/>
  <c r="M11" i="92"/>
  <c r="J11" i="92"/>
  <c r="K10" i="92"/>
  <c r="E10" i="92"/>
  <c r="B10" i="92"/>
  <c r="H10" i="92" s="1"/>
  <c r="M39" i="91"/>
  <c r="J39" i="91"/>
  <c r="G39" i="91"/>
  <c r="D39" i="91"/>
  <c r="M11" i="91"/>
  <c r="J11" i="91"/>
  <c r="E10" i="91"/>
  <c r="K10" i="91" s="1"/>
  <c r="B10" i="91"/>
  <c r="H10" i="91" s="1"/>
  <c r="M39" i="90"/>
  <c r="J39" i="90"/>
  <c r="G39" i="90"/>
  <c r="D39" i="90"/>
  <c r="M11" i="90"/>
  <c r="J11" i="90"/>
  <c r="E10" i="90"/>
  <c r="K10" i="90" s="1"/>
  <c r="B10" i="90"/>
  <c r="H10" i="90" s="1"/>
  <c r="M39" i="89"/>
  <c r="J39" i="89"/>
  <c r="G39" i="89"/>
  <c r="D39" i="89"/>
  <c r="M11" i="89"/>
  <c r="J11" i="89"/>
  <c r="E10" i="89"/>
  <c r="K10" i="89" s="1"/>
  <c r="B10" i="89"/>
  <c r="H10" i="89" s="1"/>
  <c r="M39" i="88"/>
  <c r="J39" i="88"/>
  <c r="G39" i="88"/>
  <c r="D39" i="88"/>
  <c r="M11" i="88"/>
  <c r="J11" i="88"/>
  <c r="E10" i="88"/>
  <c r="K10" i="88" s="1"/>
  <c r="B10" i="88"/>
  <c r="H10" i="88" s="1"/>
  <c r="M39" i="87"/>
  <c r="J39" i="87"/>
  <c r="G39" i="87"/>
  <c r="D39" i="87"/>
  <c r="M11" i="87"/>
  <c r="J11" i="87"/>
  <c r="E10" i="87"/>
  <c r="K10" i="87" s="1"/>
  <c r="B10" i="87"/>
  <c r="H10" i="87" s="1"/>
  <c r="M39" i="86"/>
  <c r="J39" i="86"/>
  <c r="G39" i="86"/>
  <c r="D39" i="86"/>
  <c r="M11" i="86"/>
  <c r="J11" i="86"/>
  <c r="E10" i="86"/>
  <c r="K10" i="86" s="1"/>
  <c r="B10" i="86"/>
  <c r="H10" i="86" s="1"/>
  <c r="M39" i="85"/>
  <c r="J39" i="85"/>
  <c r="G39" i="85"/>
  <c r="D39" i="85"/>
  <c r="M11" i="85"/>
  <c r="J11" i="85"/>
  <c r="H10" i="85"/>
  <c r="E10" i="85"/>
  <c r="K10" i="85" s="1"/>
  <c r="B10" i="85"/>
  <c r="M39" i="83"/>
  <c r="J39" i="83"/>
  <c r="G39" i="83"/>
  <c r="D39" i="83"/>
  <c r="M11" i="83"/>
  <c r="J11" i="83"/>
  <c r="E10" i="83"/>
  <c r="K10" i="83" s="1"/>
  <c r="B10" i="83"/>
  <c r="H10" i="83" s="1"/>
  <c r="M39" i="82"/>
  <c r="J39" i="82"/>
  <c r="G39" i="82"/>
  <c r="D39" i="82"/>
  <c r="M11" i="82"/>
  <c r="J11" i="82"/>
  <c r="E10" i="82"/>
  <c r="K10" i="82" s="1"/>
  <c r="B10" i="82"/>
  <c r="H10" i="82" s="1"/>
  <c r="M39" i="81"/>
  <c r="J39" i="81"/>
  <c r="G39" i="81"/>
  <c r="D39" i="81"/>
  <c r="M11" i="81"/>
  <c r="J11" i="81"/>
  <c r="E10" i="81"/>
  <c r="K10" i="81" s="1"/>
  <c r="B10" i="81"/>
  <c r="H10" i="81" s="1"/>
  <c r="M39" i="80"/>
  <c r="J39" i="80"/>
  <c r="G39" i="80"/>
  <c r="D39" i="80"/>
  <c r="M11" i="80"/>
  <c r="J11" i="80"/>
  <c r="E10" i="80"/>
  <c r="K10" i="80" s="1"/>
  <c r="B10" i="80"/>
  <c r="H10" i="80" s="1"/>
  <c r="M39" i="79"/>
  <c r="J39" i="79"/>
  <c r="G39" i="79"/>
  <c r="D39" i="79"/>
  <c r="M11" i="79"/>
  <c r="J11" i="79"/>
  <c r="E10" i="79"/>
  <c r="K10" i="79" s="1"/>
  <c r="B10" i="79"/>
  <c r="H10" i="79" s="1"/>
  <c r="M39" i="78"/>
  <c r="J39" i="78"/>
  <c r="G39" i="78"/>
  <c r="D39" i="78"/>
  <c r="M11" i="78"/>
  <c r="J11" i="78"/>
  <c r="E10" i="78"/>
  <c r="K10" i="78" s="1"/>
  <c r="B10" i="78"/>
  <c r="H10" i="78" s="1"/>
  <c r="M39" i="77"/>
  <c r="J39" i="77"/>
  <c r="G39" i="77"/>
  <c r="D39" i="77"/>
  <c r="M11" i="77"/>
  <c r="J11" i="77"/>
  <c r="E10" i="77"/>
  <c r="K10" i="77" s="1"/>
  <c r="B10" i="77"/>
  <c r="H10" i="77" s="1"/>
  <c r="M39" i="76"/>
  <c r="J39" i="76"/>
  <c r="G39" i="76"/>
  <c r="D39" i="76"/>
  <c r="M11" i="76"/>
  <c r="J11" i="76"/>
  <c r="E10" i="76"/>
  <c r="K10" i="76" s="1"/>
  <c r="B10" i="76"/>
  <c r="H10" i="76" s="1"/>
  <c r="M39" i="75"/>
  <c r="J39" i="75"/>
  <c r="G39" i="75"/>
  <c r="D39" i="75"/>
  <c r="M11" i="75"/>
  <c r="J11" i="75"/>
  <c r="E10" i="75"/>
  <c r="K10" i="75" s="1"/>
  <c r="B10" i="75"/>
  <c r="H10" i="75" s="1"/>
  <c r="M39" i="74"/>
  <c r="J39" i="74"/>
  <c r="G39" i="74"/>
  <c r="D39" i="74"/>
  <c r="M11" i="74"/>
  <c r="J11" i="74"/>
  <c r="E10" i="74"/>
  <c r="K10" i="74" s="1"/>
  <c r="B10" i="74"/>
  <c r="H10" i="74" s="1"/>
  <c r="M39" i="73"/>
  <c r="J39" i="73"/>
  <c r="G39" i="73"/>
  <c r="D39" i="73"/>
  <c r="M11" i="73"/>
  <c r="J11" i="73"/>
  <c r="E10" i="73"/>
  <c r="K10" i="73" s="1"/>
  <c r="B10" i="73"/>
  <c r="H10" i="73" s="1"/>
  <c r="M39" i="72"/>
  <c r="J39" i="72"/>
  <c r="G39" i="72"/>
  <c r="D39" i="72"/>
  <c r="M11" i="72"/>
  <c r="J11" i="72"/>
  <c r="H10" i="72"/>
  <c r="E10" i="72"/>
  <c r="K10" i="72" s="1"/>
  <c r="B10" i="72"/>
  <c r="M39" i="71"/>
  <c r="J39" i="71"/>
  <c r="G39" i="71"/>
  <c r="D39" i="71"/>
  <c r="M11" i="71"/>
  <c r="J11" i="71"/>
  <c r="E10" i="71"/>
  <c r="K10" i="71" s="1"/>
  <c r="B10" i="71"/>
  <c r="H10" i="71" s="1"/>
  <c r="M39" i="70"/>
  <c r="J39" i="70"/>
  <c r="G39" i="70"/>
  <c r="D39" i="70"/>
  <c r="M11" i="70"/>
  <c r="J11" i="70"/>
  <c r="E10" i="70"/>
  <c r="K10" i="70" s="1"/>
  <c r="B10" i="70"/>
  <c r="H10" i="70" s="1"/>
  <c r="M39" i="69"/>
  <c r="J39" i="69"/>
  <c r="G39" i="69"/>
  <c r="D39" i="69"/>
  <c r="M11" i="69"/>
  <c r="J11" i="69"/>
  <c r="E10" i="69"/>
  <c r="K10" i="69" s="1"/>
  <c r="B10" i="69"/>
  <c r="H10" i="69" s="1"/>
  <c r="N39" i="68"/>
  <c r="K39" i="68"/>
  <c r="H39" i="68"/>
  <c r="D39" i="68"/>
  <c r="N11" i="68"/>
  <c r="K11" i="68"/>
  <c r="E10" i="68"/>
  <c r="L10" i="68" s="1"/>
  <c r="B10" i="68"/>
  <c r="I10" i="68" s="1"/>
  <c r="M39" i="67"/>
  <c r="J39" i="67"/>
  <c r="G39" i="67"/>
  <c r="D39" i="67"/>
  <c r="M11" i="67"/>
  <c r="J11" i="67"/>
  <c r="E10" i="67"/>
  <c r="K10" i="67" s="1"/>
  <c r="B10" i="67"/>
  <c r="H10" i="67" s="1"/>
  <c r="Q39" i="66"/>
  <c r="M39" i="66"/>
  <c r="I39" i="66"/>
  <c r="E39" i="66"/>
  <c r="Q11" i="66"/>
  <c r="M11" i="66"/>
  <c r="J10" i="66"/>
  <c r="F10" i="66"/>
  <c r="N10" i="66" s="1"/>
  <c r="B10" i="66"/>
  <c r="Q39" i="65"/>
  <c r="M39" i="65"/>
  <c r="I39" i="65"/>
  <c r="E39" i="65"/>
  <c r="Q11" i="65"/>
  <c r="M11" i="65"/>
  <c r="N10" i="65"/>
  <c r="F10" i="65"/>
  <c r="B10" i="65"/>
  <c r="J10" i="65" s="1"/>
  <c r="Q39" i="64"/>
  <c r="M39" i="64"/>
  <c r="I39" i="64"/>
  <c r="E39" i="64"/>
  <c r="Q11" i="64"/>
  <c r="M11" i="64"/>
  <c r="F10" i="64"/>
  <c r="N10" i="64" s="1"/>
  <c r="B10" i="64"/>
  <c r="J10" i="64" s="1"/>
  <c r="Q39" i="63"/>
  <c r="M39" i="63"/>
  <c r="I39" i="63"/>
  <c r="E39" i="63"/>
  <c r="Q11" i="63"/>
  <c r="M11" i="63"/>
  <c r="F10" i="63"/>
  <c r="N10" i="63" s="1"/>
  <c r="B10" i="63"/>
  <c r="J10" i="63" s="1"/>
  <c r="Q39" i="62"/>
  <c r="M39" i="62"/>
  <c r="I39" i="62"/>
  <c r="E39" i="62"/>
  <c r="Q11" i="62"/>
  <c r="M11" i="62"/>
  <c r="F10" i="62"/>
  <c r="N10" i="62" s="1"/>
  <c r="B10" i="62"/>
  <c r="J10" i="62" s="1"/>
  <c r="Q39" i="61"/>
  <c r="M39" i="61"/>
  <c r="I39" i="61"/>
  <c r="E39" i="61"/>
  <c r="Q11" i="61"/>
  <c r="M11" i="61"/>
  <c r="F10" i="61"/>
  <c r="N10" i="61" s="1"/>
  <c r="B10" i="61"/>
  <c r="J10" i="61" s="1"/>
  <c r="Q39" i="60"/>
  <c r="M39" i="60"/>
  <c r="I39" i="60"/>
  <c r="E39" i="60"/>
  <c r="Q11" i="60"/>
  <c r="M11" i="60"/>
  <c r="F10" i="60"/>
  <c r="N10" i="60" s="1"/>
  <c r="B10" i="60"/>
  <c r="J10" i="60" s="1"/>
  <c r="Q39" i="59"/>
  <c r="M39" i="59"/>
  <c r="I39" i="59"/>
  <c r="E39" i="59"/>
  <c r="Q11" i="59"/>
  <c r="M11" i="59"/>
  <c r="F10" i="59"/>
  <c r="N10" i="59" s="1"/>
  <c r="B10" i="59"/>
  <c r="J10" i="59" s="1"/>
  <c r="Q39" i="58"/>
  <c r="M39" i="58"/>
  <c r="I39" i="58"/>
  <c r="E39" i="58"/>
  <c r="Q11" i="58"/>
  <c r="M11" i="58"/>
  <c r="F10" i="58"/>
  <c r="N10" i="58" s="1"/>
  <c r="B10" i="58"/>
  <c r="J10" i="58" s="1"/>
  <c r="Q39" i="57"/>
  <c r="M39" i="57"/>
  <c r="I39" i="57"/>
  <c r="E39" i="57"/>
  <c r="Q11" i="57"/>
  <c r="M11" i="57"/>
  <c r="N10" i="57"/>
  <c r="F10" i="57"/>
  <c r="B10" i="57"/>
  <c r="J10" i="57" s="1"/>
  <c r="Q39" i="56"/>
  <c r="M39" i="56"/>
  <c r="I39" i="56"/>
  <c r="E39" i="56"/>
  <c r="Q11" i="56"/>
  <c r="M11" i="56"/>
  <c r="F10" i="56"/>
  <c r="N10" i="56" s="1"/>
  <c r="B10" i="56"/>
  <c r="J10" i="56" s="1"/>
  <c r="Q39" i="55"/>
  <c r="M39" i="55"/>
  <c r="I39" i="55"/>
  <c r="E39" i="55"/>
  <c r="Q11" i="55"/>
  <c r="M11" i="55"/>
  <c r="F10" i="55"/>
  <c r="N10" i="55" s="1"/>
  <c r="B10" i="55"/>
  <c r="J10" i="55" s="1"/>
  <c r="Q39" i="54"/>
  <c r="M39" i="54"/>
  <c r="I39" i="54"/>
  <c r="E39" i="54"/>
  <c r="Q11" i="54"/>
  <c r="M11" i="54"/>
  <c r="F10" i="54"/>
  <c r="N10" i="54" s="1"/>
  <c r="B10" i="54"/>
  <c r="J10" i="54" s="1"/>
  <c r="Q39" i="53"/>
  <c r="M39" i="53"/>
  <c r="I39" i="53"/>
  <c r="E39" i="53"/>
  <c r="Q11" i="53"/>
  <c r="M11" i="53"/>
  <c r="F10" i="53"/>
  <c r="N10" i="53" s="1"/>
  <c r="B10" i="53"/>
  <c r="J10" i="53" s="1"/>
  <c r="Q39" i="52"/>
  <c r="M39" i="52"/>
  <c r="I39" i="52"/>
  <c r="E39" i="52"/>
  <c r="Q11" i="52"/>
  <c r="M11" i="52"/>
  <c r="F10" i="52"/>
  <c r="N10" i="52" s="1"/>
  <c r="B10" i="52"/>
  <c r="J10" i="52" s="1"/>
  <c r="Q39" i="51"/>
  <c r="M39" i="51"/>
  <c r="I39" i="51"/>
  <c r="E39" i="51"/>
  <c r="Q11" i="51"/>
  <c r="M11" i="51"/>
  <c r="F10" i="51"/>
  <c r="N10" i="51" s="1"/>
  <c r="B10" i="51"/>
  <c r="J10" i="51" s="1"/>
  <c r="Q39" i="50"/>
  <c r="M39" i="50"/>
  <c r="I39" i="50"/>
  <c r="E39" i="50"/>
  <c r="Q11" i="50"/>
  <c r="M11" i="50"/>
  <c r="N10" i="50"/>
  <c r="J10" i="50"/>
  <c r="F10" i="50"/>
  <c r="B10" i="50"/>
  <c r="Q39" i="49"/>
  <c r="M39" i="49"/>
  <c r="I39" i="49"/>
  <c r="E39" i="49"/>
  <c r="Q11" i="49"/>
  <c r="M11" i="49"/>
  <c r="F10" i="49"/>
  <c r="N10" i="49" s="1"/>
  <c r="B10" i="49"/>
  <c r="J10" i="49" s="1"/>
  <c r="Q39" i="48"/>
  <c r="M39" i="48"/>
  <c r="I39" i="48"/>
  <c r="E39" i="48"/>
  <c r="Q11" i="48"/>
  <c r="M11" i="48"/>
  <c r="F10" i="48"/>
  <c r="N10" i="48" s="1"/>
  <c r="B10" i="48"/>
  <c r="J10" i="48" s="1"/>
  <c r="Q39" i="47"/>
  <c r="M39" i="47"/>
  <c r="I39" i="47"/>
  <c r="E39" i="47"/>
  <c r="Q11" i="47"/>
  <c r="M11" i="47"/>
  <c r="F10" i="47"/>
  <c r="N10" i="47" s="1"/>
  <c r="B10" i="47"/>
  <c r="J10" i="47" s="1"/>
  <c r="Q39" i="46"/>
  <c r="M39" i="46"/>
  <c r="I39" i="46"/>
  <c r="E39" i="46"/>
  <c r="Q11" i="46"/>
  <c r="M11" i="46"/>
  <c r="F10" i="46"/>
  <c r="N10" i="46" s="1"/>
  <c r="B10" i="46"/>
  <c r="J10" i="46" s="1"/>
  <c r="Q39" i="45"/>
  <c r="M39" i="45"/>
  <c r="I39" i="45"/>
  <c r="E39" i="45"/>
  <c r="Q11" i="45"/>
  <c r="M11" i="45"/>
  <c r="F10" i="45"/>
  <c r="N10" i="45" s="1"/>
  <c r="B10" i="45"/>
  <c r="J10" i="45" s="1"/>
  <c r="Q39" i="44"/>
  <c r="M39" i="44"/>
  <c r="I39" i="44"/>
  <c r="E39" i="44"/>
  <c r="Q11" i="44"/>
  <c r="M11" i="44"/>
  <c r="F10" i="44"/>
  <c r="N10" i="44" s="1"/>
  <c r="B10" i="44"/>
  <c r="J10" i="44" s="1"/>
  <c r="Q39" i="43"/>
  <c r="M39" i="43"/>
  <c r="I39" i="43"/>
  <c r="E39" i="43"/>
  <c r="Q11" i="43"/>
  <c r="M11" i="43"/>
  <c r="F10" i="43"/>
  <c r="N10" i="43" s="1"/>
  <c r="B10" i="43"/>
  <c r="J10" i="43" s="1"/>
  <c r="Q39" i="42"/>
  <c r="M39" i="42"/>
  <c r="I39" i="42"/>
  <c r="E39" i="42"/>
  <c r="Q11" i="42"/>
  <c r="M11" i="42"/>
  <c r="F10" i="42"/>
  <c r="N10" i="42" s="1"/>
  <c r="B10" i="42"/>
  <c r="J10" i="42" s="1"/>
  <c r="Q39" i="41"/>
  <c r="M39" i="41"/>
  <c r="I39" i="41"/>
  <c r="E39" i="41"/>
  <c r="Q11" i="41"/>
  <c r="M11" i="41"/>
  <c r="F10" i="41"/>
  <c r="N10" i="41" s="1"/>
  <c r="B10" i="41"/>
  <c r="J10" i="41" s="1"/>
  <c r="Q39" i="39"/>
  <c r="M39" i="39"/>
  <c r="I39" i="39"/>
  <c r="E39" i="39"/>
  <c r="M11" i="39"/>
  <c r="F10" i="39"/>
  <c r="N10" i="39" s="1"/>
  <c r="B10" i="39"/>
  <c r="J10" i="39" s="1"/>
  <c r="Q39" i="40"/>
  <c r="M39" i="40"/>
  <c r="I39" i="40"/>
  <c r="E39" i="40"/>
  <c r="Q11" i="40"/>
  <c r="M11" i="40"/>
  <c r="F10" i="40"/>
  <c r="N10" i="40" s="1"/>
  <c r="B10" i="40"/>
  <c r="J10" i="40" s="1"/>
  <c r="Q39" i="38"/>
  <c r="M39" i="38"/>
  <c r="I39" i="38"/>
  <c r="E39" i="38"/>
  <c r="Q11" i="38"/>
  <c r="M11" i="38"/>
  <c r="F10" i="38"/>
  <c r="N10" i="38" s="1"/>
  <c r="B10" i="38"/>
  <c r="J10" i="38" s="1"/>
  <c r="Q39" i="37"/>
  <c r="M39" i="37"/>
  <c r="I39" i="37"/>
  <c r="E39" i="37"/>
  <c r="Q11" i="37"/>
  <c r="M11" i="37"/>
  <c r="F10" i="37"/>
  <c r="N10" i="37" s="1"/>
  <c r="B10" i="37"/>
  <c r="J10" i="37" s="1"/>
  <c r="Q39" i="36"/>
  <c r="M39" i="36"/>
  <c r="I39" i="36"/>
  <c r="E39" i="36"/>
  <c r="Q11" i="36"/>
  <c r="M11" i="36"/>
  <c r="F10" i="36"/>
  <c r="N10" i="36" s="1"/>
  <c r="B10" i="36"/>
  <c r="J10" i="36" s="1"/>
  <c r="Q39" i="35"/>
  <c r="M39" i="35"/>
  <c r="I39" i="35"/>
  <c r="E39" i="35"/>
  <c r="Q11" i="35"/>
  <c r="M11" i="35"/>
  <c r="F10" i="35"/>
  <c r="N10" i="35" s="1"/>
  <c r="B10" i="35"/>
  <c r="J10" i="35" s="1"/>
  <c r="Q39" i="34"/>
  <c r="M39" i="34"/>
  <c r="I39" i="34"/>
  <c r="E39" i="34"/>
  <c r="Q11" i="34"/>
  <c r="M11" i="34"/>
  <c r="F10" i="34"/>
  <c r="N10" i="34" s="1"/>
  <c r="B10" i="34"/>
  <c r="J10" i="34" s="1"/>
  <c r="Q39" i="33"/>
  <c r="M39" i="33"/>
  <c r="I39" i="33"/>
  <c r="E39" i="33"/>
  <c r="Q11" i="33"/>
  <c r="M11" i="33"/>
  <c r="N10" i="33"/>
  <c r="F10" i="33"/>
  <c r="B10" i="33"/>
  <c r="J10" i="33" s="1"/>
  <c r="Q39" i="32"/>
  <c r="M39" i="32"/>
  <c r="I39" i="32"/>
  <c r="E39" i="32"/>
  <c r="Q11" i="32"/>
  <c r="M11" i="32"/>
  <c r="F10" i="32"/>
  <c r="N10" i="32" s="1"/>
  <c r="B10" i="32"/>
  <c r="J10" i="32" s="1"/>
  <c r="Q39" i="31"/>
  <c r="M39" i="31"/>
  <c r="I39" i="31"/>
  <c r="E39" i="31"/>
  <c r="Q11" i="31"/>
  <c r="M11" i="31"/>
  <c r="F10" i="31"/>
  <c r="N10" i="31" s="1"/>
  <c r="B10" i="31"/>
  <c r="J10" i="31" s="1"/>
  <c r="Q39" i="30"/>
  <c r="M39" i="30"/>
  <c r="I39" i="30"/>
  <c r="E39" i="30"/>
  <c r="Q11" i="30"/>
  <c r="M11" i="30"/>
  <c r="F10" i="30"/>
  <c r="N10" i="30" s="1"/>
  <c r="B10" i="30"/>
  <c r="J10" i="30" s="1"/>
  <c r="Q39" i="29"/>
  <c r="M39" i="29"/>
  <c r="I39" i="29"/>
  <c r="E39" i="29"/>
  <c r="Q11" i="29"/>
  <c r="M11" i="29"/>
  <c r="F10" i="29"/>
  <c r="N10" i="29" s="1"/>
  <c r="B10" i="29"/>
  <c r="J10" i="29" s="1"/>
  <c r="Q39" i="28"/>
  <c r="M39" i="28"/>
  <c r="I39" i="28"/>
  <c r="E39" i="28"/>
  <c r="Q11" i="28"/>
  <c r="M11" i="28"/>
  <c r="F10" i="28"/>
  <c r="N10" i="28" s="1"/>
  <c r="B10" i="28"/>
  <c r="J10" i="28" s="1"/>
  <c r="Q39" i="27"/>
  <c r="M39" i="27"/>
  <c r="I39" i="27"/>
  <c r="E39" i="27"/>
  <c r="Q11" i="27"/>
  <c r="M11" i="27"/>
  <c r="F10" i="27"/>
  <c r="N10" i="27" s="1"/>
  <c r="B10" i="27"/>
  <c r="J10" i="27" s="1"/>
  <c r="Q39" i="26"/>
  <c r="M39" i="26"/>
  <c r="I39" i="26"/>
  <c r="E39" i="26"/>
  <c r="Q11" i="26"/>
  <c r="M11" i="26"/>
  <c r="F10" i="26"/>
  <c r="N10" i="26" s="1"/>
  <c r="B10" i="26"/>
  <c r="J10" i="26" s="1"/>
  <c r="Q39" i="25"/>
  <c r="M39" i="25"/>
  <c r="I39" i="25"/>
  <c r="E39" i="25"/>
  <c r="Q11" i="25"/>
  <c r="M11" i="25"/>
  <c r="F10" i="25"/>
  <c r="N10" i="25" s="1"/>
  <c r="B10" i="25"/>
  <c r="J10" i="25" s="1"/>
  <c r="Q39" i="24"/>
  <c r="M39" i="24"/>
  <c r="I39" i="24"/>
  <c r="E39" i="24"/>
  <c r="Q11" i="24"/>
  <c r="M11" i="24"/>
  <c r="F10" i="24"/>
  <c r="N10" i="24" s="1"/>
  <c r="B10" i="24"/>
  <c r="J10" i="24" s="1"/>
  <c r="Q39" i="23"/>
  <c r="M39" i="23"/>
  <c r="I39" i="23"/>
  <c r="E39" i="23"/>
  <c r="Q11" i="23"/>
  <c r="M11" i="23"/>
  <c r="F10" i="23"/>
  <c r="N10" i="23" s="1"/>
  <c r="B10" i="23"/>
  <c r="J10" i="23" s="1"/>
  <c r="Q39" i="14"/>
  <c r="M39" i="14"/>
  <c r="I39" i="14"/>
  <c r="E39" i="14"/>
  <c r="Q11" i="14"/>
  <c r="M11" i="14"/>
  <c r="F10" i="14"/>
  <c r="N10" i="14" s="1"/>
  <c r="B10" i="14"/>
  <c r="J10" i="14" s="1"/>
  <c r="Q39" i="13"/>
  <c r="M39" i="13"/>
  <c r="I39" i="13"/>
  <c r="E39" i="13"/>
  <c r="Q11" i="13"/>
  <c r="M11" i="13"/>
  <c r="Q39" i="12"/>
  <c r="M39" i="12"/>
  <c r="I39" i="12"/>
  <c r="E39" i="12"/>
  <c r="Q11" i="12"/>
  <c r="M11" i="12"/>
  <c r="Q39" i="11"/>
  <c r="M39" i="11"/>
  <c r="I39" i="11"/>
  <c r="E39" i="11"/>
  <c r="Q11" i="11"/>
  <c r="M11" i="11"/>
  <c r="Q39" i="10"/>
  <c r="M39" i="10"/>
  <c r="I39" i="10"/>
  <c r="E39" i="10"/>
  <c r="Q11" i="10"/>
  <c r="M11" i="10"/>
  <c r="Q39" i="9"/>
  <c r="M39" i="9"/>
  <c r="I39" i="9"/>
  <c r="E39" i="9"/>
  <c r="Q11" i="9"/>
  <c r="M11" i="9"/>
  <c r="Q39" i="8"/>
  <c r="M39" i="8"/>
  <c r="I39" i="8"/>
  <c r="E39" i="8"/>
  <c r="Q11" i="8"/>
  <c r="M11" i="8"/>
  <c r="Q39" i="7"/>
  <c r="M39" i="7"/>
  <c r="I39" i="7"/>
  <c r="E39" i="7"/>
  <c r="Q11" i="7"/>
  <c r="M11" i="7"/>
  <c r="Q39" i="6"/>
  <c r="M39" i="6"/>
  <c r="I39" i="6"/>
  <c r="E39" i="6"/>
  <c r="Q11" i="6"/>
  <c r="M11" i="6"/>
  <c r="Q39" i="5"/>
  <c r="M39" i="5"/>
  <c r="I39" i="5"/>
  <c r="E39" i="5"/>
  <c r="Q11" i="5"/>
  <c r="M11" i="5"/>
  <c r="Q39" i="4"/>
  <c r="M39" i="4"/>
  <c r="I39" i="4"/>
  <c r="E39" i="4"/>
  <c r="Q11" i="4"/>
  <c r="M11" i="4"/>
  <c r="Q39" i="3"/>
  <c r="M39" i="3"/>
  <c r="I39" i="3"/>
  <c r="E39" i="3"/>
  <c r="Q11" i="3"/>
  <c r="M11" i="3"/>
  <c r="Q39" i="1"/>
  <c r="M39" i="1"/>
  <c r="I39" i="1"/>
  <c r="E39" i="1"/>
  <c r="Q11" i="1"/>
  <c r="M11" i="1"/>
  <c r="I39" i="170" l="1"/>
  <c r="G48" i="212"/>
  <c r="B37" i="212"/>
  <c r="D48" i="212"/>
</calcChain>
</file>

<file path=xl/sharedStrings.xml><?xml version="1.0" encoding="utf-8"?>
<sst xmlns="http://schemas.openxmlformats.org/spreadsheetml/2006/main" count="7671" uniqueCount="670">
  <si>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</si>
  <si>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</si>
  <si>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</si>
  <si>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</si>
  <si>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</si>
  <si>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</si>
  <si>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</si>
  <si>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</si>
  <si>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</si>
  <si>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</si>
  <si>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</si>
  <si>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</si>
  <si>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показания счетчика</t>
  </si>
  <si>
    <t>разность</t>
  </si>
  <si>
    <t>Итого</t>
  </si>
  <si>
    <t>ТП-1 ЦРП Малечкино</t>
  </si>
  <si>
    <t>ТП-5 АВМ</t>
  </si>
  <si>
    <t>ТП-1 ЦРП Малечкино; ТП-5 АВМ</t>
  </si>
  <si>
    <t>ТП-8 ПС Малечкино В-1; В-2</t>
  </si>
  <si>
    <t>ТП-8 ПС Малечкино В-1</t>
  </si>
  <si>
    <t>ТП-8 ПС Малечкино В-2</t>
  </si>
  <si>
    <t>ТП-105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</si>
  <si>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</si>
  <si>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</si>
  <si>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</si>
  <si>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</si>
  <si>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</si>
  <si>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</si>
  <si>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В-1; В-2</t>
  </si>
  <si>
    <t>ТП-15 Кормоцех В-1</t>
  </si>
  <si>
    <t>ТП-15 Кормоцех В-2</t>
  </si>
  <si>
    <t>ЦРП-Парфеново</t>
  </si>
  <si>
    <t>ТП-51; КТП-250 Курилово-ферма</t>
  </si>
  <si>
    <t>ТП-51</t>
  </si>
  <si>
    <t>ТП-33; КТП-400 Пилорама Карат плюс</t>
  </si>
  <si>
    <t>КТП-400 Пилорама Карат плюс</t>
  </si>
  <si>
    <t>ТП-33</t>
  </si>
  <si>
    <t>ЦРП-Парфеново В-1</t>
  </si>
  <si>
    <t>ЦРП-Парфеново В-2</t>
  </si>
  <si>
    <t>ТП-4 очистные В-1; ТП-4 очистные В-2</t>
  </si>
  <si>
    <t>ТП-4 очистные В-1</t>
  </si>
  <si>
    <t>ТП-4 очистные В-2</t>
  </si>
  <si>
    <t>ТП-3 Школа В-1; ТП-3 Школа В-2</t>
  </si>
  <si>
    <t>ТП-3 Школа В-1</t>
  </si>
  <si>
    <t>ТП-3 Школа В-2</t>
  </si>
  <si>
    <t>ТП-5 ПМК-1 В-1</t>
  </si>
  <si>
    <t>ТП-5 ПМК-1 В-2</t>
  </si>
  <si>
    <t>ТП-6 Детский сад В-1</t>
  </si>
  <si>
    <t>ТП-6 Детский сад В-2</t>
  </si>
  <si>
    <t>ТП-2 Поселок</t>
  </si>
  <si>
    <t>ТП-Котельная ПМК-2 В-1</t>
  </si>
  <si>
    <t>ТП-Котельная ПМК-2 В-2</t>
  </si>
  <si>
    <t>ТП-244</t>
  </si>
  <si>
    <t>ТП-250</t>
  </si>
  <si>
    <t>ТП-Поселок</t>
  </si>
  <si>
    <t>ТП-Школа</t>
  </si>
  <si>
    <t>ТП-14 В-1</t>
  </si>
  <si>
    <t>ТП-14 В-2</t>
  </si>
  <si>
    <t>ТП-15 В-1</t>
  </si>
  <si>
    <t>ТП-15 В-2</t>
  </si>
  <si>
    <t>КТП-Ива</t>
  </si>
  <si>
    <t>КТП-1 "Сад-3 ЧМК"</t>
  </si>
  <si>
    <t>КТП-2 "Сад-3 ЧМК"</t>
  </si>
  <si>
    <t>ТП-243</t>
  </si>
  <si>
    <t>КТП-63 Кривец-1</t>
  </si>
  <si>
    <t>КТП общества садоводов "Заря-2"</t>
  </si>
  <si>
    <t>КТП "Дачи"</t>
  </si>
  <si>
    <t>ТП-317</t>
  </si>
  <si>
    <t>ТП-Водозабор (встроен) В-1</t>
  </si>
  <si>
    <t>ТП-Водозабор (встроен) В-2</t>
  </si>
  <si>
    <t>КТП "Очистные" ПС Домозерово</t>
  </si>
  <si>
    <t>ТП-Школа ПС Домозерово В-1</t>
  </si>
  <si>
    <t>ТП-Школа ПС Домозерово В-2</t>
  </si>
  <si>
    <t>ТП "Детский сад" ПС Домозерово</t>
  </si>
  <si>
    <t>КТП-250кВА Зашекснинское</t>
  </si>
  <si>
    <t>КТП-Дачи "Березка"</t>
  </si>
  <si>
    <t>КТП-Пенек</t>
  </si>
  <si>
    <t>КТП-Кацитадзе</t>
  </si>
  <si>
    <t>ТП-75</t>
  </si>
  <si>
    <t>КТП-Коттеджи</t>
  </si>
  <si>
    <t>КТП-118 (Горизонт)</t>
  </si>
  <si>
    <t>ТП-79</t>
  </si>
  <si>
    <t>ТП-72</t>
  </si>
  <si>
    <t>МТП Гоша-2</t>
  </si>
  <si>
    <t>ТП-55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</si>
  <si>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</si>
  <si>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</si>
  <si>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</si>
  <si>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</si>
  <si>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</si>
  <si>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ТП-113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</si>
  <si>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</si>
  <si>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</si>
  <si>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</si>
  <si>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</si>
  <si>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</si>
  <si>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</si>
  <si>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</si>
  <si>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</si>
  <si>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</si>
  <si>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</si>
  <si>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ТП-Поселок (3,4 этажные дома)</t>
  </si>
  <si>
    <t>ТП-211</t>
  </si>
  <si>
    <t>ТП-242</t>
  </si>
  <si>
    <t>ТП-249</t>
  </si>
  <si>
    <t>КТП-Погорелка</t>
  </si>
  <si>
    <t>КТП-Хлебаево</t>
  </si>
  <si>
    <t>ТП-226</t>
  </si>
  <si>
    <t>ТП-257</t>
  </si>
  <si>
    <t>КТП Шухтовское Лесничество</t>
  </si>
  <si>
    <t>ЦРП-Маслово</t>
  </si>
  <si>
    <t>ТП-227</t>
  </si>
  <si>
    <t xml:space="preserve"> 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</si>
  <si>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</si>
  <si>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</si>
  <si>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</si>
  <si>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</si>
  <si>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КТП-Льнозавод</t>
  </si>
  <si>
    <t>КТП-Детский сад</t>
  </si>
  <si>
    <t>ТП-23 В-1</t>
  </si>
  <si>
    <t>ТП-23 В-2</t>
  </si>
  <si>
    <t>ТП-15</t>
  </si>
  <si>
    <t>КТП-Очистные</t>
  </si>
  <si>
    <t>ТП-74</t>
  </si>
  <si>
    <t>ТП-Ферма Фенево В-1</t>
  </si>
  <si>
    <t>ТП-Ферма Фенево В-2</t>
  </si>
  <si>
    <t>ТП-376</t>
  </si>
  <si>
    <t>КТП-ЭСПА</t>
  </si>
  <si>
    <t>КТП-Ново-Дубровка</t>
  </si>
  <si>
    <t>КТП-Козлово-2</t>
  </si>
  <si>
    <t>ТП-319</t>
  </si>
  <si>
    <t>КТП-Броды</t>
  </si>
  <si>
    <t>КТП-100 дачи "Водник"</t>
  </si>
  <si>
    <t>КТП-Сад№11 ЧМХС</t>
  </si>
  <si>
    <t>КТП-КЗС-2</t>
  </si>
  <si>
    <t>КТПН-400 Животноводческий комплекс</t>
  </si>
  <si>
    <t>КТП-Деревня</t>
  </si>
  <si>
    <t>ТП-323</t>
  </si>
  <si>
    <t>КТП-Поселок Поповка</t>
  </si>
  <si>
    <t>ТП-69 (КТПН-23)</t>
  </si>
  <si>
    <t>ТП-Мастерские Шулма</t>
  </si>
  <si>
    <t>КТП-Бомк</t>
  </si>
  <si>
    <t>КТП-ДНТ Ульяновский</t>
  </si>
  <si>
    <t>КТП-250 Курилово-ферма</t>
  </si>
  <si>
    <t>ТП-47 В-1</t>
  </si>
  <si>
    <t>ТП-47 В-2</t>
  </si>
  <si>
    <t>ТП-9 В-2</t>
  </si>
  <si>
    <t>ТП-9 В-1</t>
  </si>
  <si>
    <t>КТП- Мелиоводстрой</t>
  </si>
  <si>
    <t>КТП-100 Детский дом</t>
  </si>
  <si>
    <t>ТП-325</t>
  </si>
  <si>
    <t>ТП-Новое Ботово</t>
  </si>
  <si>
    <t>КТП-100 АЗС №43</t>
  </si>
  <si>
    <t>КТП-63 "ЧЭТС"</t>
  </si>
  <si>
    <t>ТП- "Освещение дороги" (Аэропорт)</t>
  </si>
  <si>
    <t>ТП-321</t>
  </si>
  <si>
    <t>ПС Ирдоматка</t>
  </si>
  <si>
    <t>ПС Енюково</t>
  </si>
  <si>
    <t>ПС Вишняки</t>
  </si>
  <si>
    <t>ПС Искра</t>
  </si>
  <si>
    <t>ПС Климовская</t>
  </si>
  <si>
    <t>ПС Новые Углы</t>
  </si>
  <si>
    <t>ПС Нелазкое</t>
  </si>
  <si>
    <t>ПС Суда</t>
  </si>
  <si>
    <t>ПС Зашекснинская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</si>
  <si>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</si>
  <si>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</si>
  <si>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</si>
  <si>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</si>
  <si>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</si>
  <si>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</si>
  <si>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ТП-59</t>
  </si>
  <si>
    <t>ТП-108-1 В-1</t>
  </si>
  <si>
    <t>ТП-108-1 В-2</t>
  </si>
  <si>
    <t>КТП-62 Новая</t>
  </si>
  <si>
    <t>КТП-62</t>
  </si>
  <si>
    <t>ТП-56</t>
  </si>
  <si>
    <t>ТП-49</t>
  </si>
  <si>
    <t>ТП-17</t>
  </si>
  <si>
    <t>ТП-18</t>
  </si>
  <si>
    <t>ПС Борисово-Суда</t>
  </si>
  <si>
    <t>ПС Пяжелка</t>
  </si>
  <si>
    <t>ПС Бабаево</t>
  </si>
  <si>
    <t xml:space="preserve">ТП-18 </t>
  </si>
  <si>
    <t xml:space="preserve">ТП-59 </t>
  </si>
  <si>
    <t>ТП-57</t>
  </si>
  <si>
    <t>ТП-Грищи</t>
  </si>
  <si>
    <t>КТП-Плоское</t>
  </si>
  <si>
    <t xml:space="preserve">КТП-2 б/о Заозерье </t>
  </si>
  <si>
    <t xml:space="preserve">КТП-1 б/о Заозерье </t>
  </si>
  <si>
    <t>ТП-34</t>
  </si>
  <si>
    <t xml:space="preserve">ТП-12 </t>
  </si>
  <si>
    <t>ТП к-с Чуприно  В-2</t>
  </si>
  <si>
    <t>ТП к-с Чуприно В-1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</si>
  <si>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</si>
  <si>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</si>
  <si>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</si>
  <si>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</si>
  <si>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</si>
  <si>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</si>
  <si>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</si>
  <si>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ТП-65</t>
  </si>
  <si>
    <t>КТП-Ферма Соловьева</t>
  </si>
  <si>
    <t>КТП-Свиноферма Коротово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</si>
  <si>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</si>
  <si>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</si>
  <si>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</si>
  <si>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</si>
  <si>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</si>
  <si>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</si>
  <si>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</si>
  <si>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РП-Жилая Зона В-2</t>
  </si>
  <si>
    <t>РП-Жилая Зона В-1</t>
  </si>
  <si>
    <t>КТПН-Свинокомплекс Кисово</t>
  </si>
  <si>
    <t>КТП- РСП Дачник</t>
  </si>
  <si>
    <t>КТП-Паршин</t>
  </si>
  <si>
    <t>КТП-Борок-2</t>
  </si>
  <si>
    <t>КТП-Борок</t>
  </si>
  <si>
    <t>КТП-Вауч</t>
  </si>
  <si>
    <t>КТП-Новая Ягница</t>
  </si>
  <si>
    <t>ПС Поселковая</t>
  </si>
  <si>
    <t>ПС Андога</t>
  </si>
  <si>
    <t>ПС Кадуй</t>
  </si>
  <si>
    <t>ПС Хохлово</t>
  </si>
  <si>
    <t>ТП-23</t>
  </si>
  <si>
    <t>ТП-43</t>
  </si>
  <si>
    <t>ТП-62</t>
  </si>
  <si>
    <t>ТП-66</t>
  </si>
  <si>
    <t>ТП-63</t>
  </si>
  <si>
    <t>ПС Сазоново</t>
  </si>
  <si>
    <t>ПС Стеклозавод</t>
  </si>
  <si>
    <t>ПС Чагода</t>
  </si>
  <si>
    <t>ТП-68</t>
  </si>
  <si>
    <t>ТП-70</t>
  </si>
  <si>
    <t>ТП-69</t>
  </si>
  <si>
    <t>ТП-76</t>
  </si>
  <si>
    <t>ТП-67</t>
  </si>
  <si>
    <t>ТП-61</t>
  </si>
  <si>
    <t>ТП-102</t>
  </si>
  <si>
    <t>ТП-133</t>
  </si>
  <si>
    <t>ТП-107 В-1</t>
  </si>
  <si>
    <t>ТП-118</t>
  </si>
  <si>
    <t>ТП-107 В-2</t>
  </si>
  <si>
    <t>ТП-106</t>
  </si>
  <si>
    <t>ТП-124</t>
  </si>
  <si>
    <t>ТП-123</t>
  </si>
  <si>
    <t>ТП-119</t>
  </si>
  <si>
    <t>ТП-130</t>
  </si>
  <si>
    <t>ТП-129 В-1</t>
  </si>
  <si>
    <t>ТП-108 В-1</t>
  </si>
  <si>
    <t>ТП-129 В-2</t>
  </si>
  <si>
    <t>ТП-120</t>
  </si>
  <si>
    <t>ТП-101</t>
  </si>
  <si>
    <t>ТП-95</t>
  </si>
  <si>
    <t>ТП-125</t>
  </si>
  <si>
    <t>ТП-112 В-1</t>
  </si>
  <si>
    <t>ТП-112 В-2</t>
  </si>
  <si>
    <t>ТП-54</t>
  </si>
  <si>
    <t>ТП-53</t>
  </si>
  <si>
    <t>ТП-131</t>
  </si>
  <si>
    <t>ТП-111</t>
  </si>
  <si>
    <t>ТП-126</t>
  </si>
  <si>
    <t>ТП-127</t>
  </si>
  <si>
    <t>ТП-116</t>
  </si>
  <si>
    <t>ТП-115</t>
  </si>
  <si>
    <t>ТП-128 В-1</t>
  </si>
  <si>
    <t>ТП-132</t>
  </si>
  <si>
    <t>ТП-128 В-2</t>
  </si>
  <si>
    <t>ТП-135</t>
  </si>
  <si>
    <t>ТП-134</t>
  </si>
  <si>
    <t>ТП-136</t>
  </si>
  <si>
    <t>ТП-109</t>
  </si>
  <si>
    <t>ПС Шексна</t>
  </si>
  <si>
    <t>ПС Нифантово</t>
  </si>
  <si>
    <t>Шекснинская ГЭС, РП-ШРГС</t>
  </si>
  <si>
    <t>ПС Тяговая</t>
  </si>
  <si>
    <t xml:space="preserve">Содержание </t>
  </si>
  <si>
    <t>№ листа</t>
  </si>
  <si>
    <t>Электросетевой участок</t>
  </si>
  <si>
    <t>Центр питания</t>
  </si>
  <si>
    <t>1 а</t>
  </si>
  <si>
    <t>ОАО "БМЗ"</t>
  </si>
  <si>
    <t>ПС "АНАНЬИНО"</t>
  </si>
  <si>
    <t>ПС "МАЕГА"</t>
  </si>
  <si>
    <t xml:space="preserve"> 5,6, 7, 8, 9</t>
  </si>
  <si>
    <t>ПС "ЗАПАДНАЯ</t>
  </si>
  <si>
    <t>ПС "СЕВЕРНАЯ 35/6 кВ</t>
  </si>
  <si>
    <t>РТП "ТЕПЛИЧНОГО ХОЗ - ВА"</t>
  </si>
  <si>
    <t>12,13, 14</t>
  </si>
  <si>
    <t>ГПП   110/10 кВ  "ВОМЗ"</t>
  </si>
  <si>
    <t>ПС ВОЛОГДА-ЮЖНАЯ РУ - 6 -10 кВ</t>
  </si>
  <si>
    <t>ГПП ВОЛОГДА - ТЯГОВАЯ  110/27,5/6 кВ</t>
  </si>
  <si>
    <t>25,26,27,28,29</t>
  </si>
  <si>
    <t>ТГК- 2  ВТЭЦ РП 6 кВ</t>
  </si>
  <si>
    <t>30,31,32,33,34,34-1</t>
  </si>
  <si>
    <t>ПС "ЦЕНТРАЛЬНАЯ" 110/6 кВ</t>
  </si>
  <si>
    <t>35, 36</t>
  </si>
  <si>
    <t xml:space="preserve">ПС "ГОРОДСКАЯ"  35/6 кВ </t>
  </si>
  <si>
    <t>ПС "ВОСТОЧНАЯ" 110/35/10 кВ</t>
  </si>
  <si>
    <t>ПС "ЛУГОВАЯ"</t>
  </si>
  <si>
    <t>РП "ГОРКА"</t>
  </si>
  <si>
    <t>43, 44</t>
  </si>
  <si>
    <t>ГПП 2  ЗАО ВПЗ</t>
  </si>
  <si>
    <t>ГПП 1  ЗАО ВПЗ</t>
  </si>
  <si>
    <t>ЭСУ "Кубенское"</t>
  </si>
  <si>
    <t>ПС "Кубенское"</t>
  </si>
  <si>
    <t>ПС "Молочное" 35/10 кВ</t>
  </si>
  <si>
    <t>ЭСУ "Устье-Кубенское"</t>
  </si>
  <si>
    <t>РТП "КОРНИЛОВО" 35/10 кВ</t>
  </si>
  <si>
    <t>51, 52, 53</t>
  </si>
  <si>
    <t>ЭСУ "Шуйское"</t>
  </si>
  <si>
    <t>ПС  "ШУЙСКОЕ"  35/ 10 кВ</t>
  </si>
  <si>
    <t xml:space="preserve"> ПС "ГДЗ" 110/6 кВ </t>
  </si>
  <si>
    <t xml:space="preserve">56, 57, 58, </t>
  </si>
  <si>
    <t xml:space="preserve">ОАО "Сокольский" ЦБК" ГПП 35/6 кВ </t>
  </si>
  <si>
    <t xml:space="preserve">ОАО "Сокольский" ЦБК" ГПП  110/6 кВ </t>
  </si>
  <si>
    <t>60, 61, 62, 63</t>
  </si>
  <si>
    <t xml:space="preserve">ООО "Сухонский ЦБК" ГПП 110/6 кВ </t>
  </si>
  <si>
    <t>ЭСУ "Белозерск"</t>
  </si>
  <si>
    <t>ЭСУ "Вытегра"</t>
  </si>
  <si>
    <t xml:space="preserve"> 1, 2</t>
  </si>
  <si>
    <t>ПС "ИСКРА"</t>
  </si>
  <si>
    <t>Т1 - РП5ф3 ввод №1, Т2 - РП5ф17 ввод №2</t>
  </si>
  <si>
    <t>15,16,17,18,19,20, 21</t>
  </si>
  <si>
    <t>ТП 10 СЖД ОАО РЖД</t>
  </si>
  <si>
    <t>ТП 34 СЖД ОАО РЖД</t>
  </si>
  <si>
    <t xml:space="preserve"> 37, 38, 39</t>
  </si>
  <si>
    <t>40, 41</t>
  </si>
  <si>
    <t>47, 48</t>
  </si>
  <si>
    <t>49, 50</t>
  </si>
  <si>
    <t xml:space="preserve">ОАО "СОКОЛРЕММАШ" </t>
  </si>
  <si>
    <t>РУ-1 яч 1 - ТП 3, РУ-1 яч 14 - ЛЭП 3</t>
  </si>
  <si>
    <t>64, 65, 66</t>
  </si>
  <si>
    <t>ПС "Белозерск"</t>
  </si>
  <si>
    <t>67, 68, 69, 70, 71, 72,</t>
  </si>
  <si>
    <t>ПС "Белоусово"</t>
  </si>
  <si>
    <t>73, 74, 75</t>
  </si>
  <si>
    <t>ВЛ-6кВ Ф-9 Погрузка, Ф-7 ЛПХ</t>
  </si>
  <si>
    <t>ПС "Ольховская"</t>
  </si>
  <si>
    <t>ВЛ-10 кВ Ф-2 ЛПХ, Ф-3 Мирный</t>
  </si>
  <si>
    <t>ПС "Восточная"</t>
  </si>
  <si>
    <t>ВЛ-10 кВ Центр, Воинская часть</t>
  </si>
  <si>
    <t>ВЛ-10 кВ Шестово</t>
  </si>
  <si>
    <t>ПС "Мегра"</t>
  </si>
  <si>
    <t>ПС "Вытегра"</t>
  </si>
  <si>
    <t>ВЛ-6 кВ Ф-13 Заречье</t>
  </si>
  <si>
    <t>ПС "Анненская"</t>
  </si>
  <si>
    <t>ВЛ-6 кВ Ф-5 Леспромхоз</t>
  </si>
  <si>
    <t>ЭСУ "Череповец"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</si>
  <si>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</si>
  <si>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</si>
  <si>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</si>
  <si>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ПО "Череповецкое"</t>
  </si>
  <si>
    <t>ГПП-5 Фосагро</t>
  </si>
  <si>
    <t>КТП-Шайма</t>
  </si>
  <si>
    <t>ТП-17 (МУП ЭС)</t>
  </si>
  <si>
    <t>г, Вологда</t>
  </si>
  <si>
    <t>яч, Т1, яч, Т2</t>
  </si>
  <si>
    <t>яч,7 - ф,"Город-7"</t>
  </si>
  <si>
    <t>яч,8 - ф,"Городской", яч,2 - ф,"Овощехранилище"</t>
  </si>
  <si>
    <t>яч,18 - ф,"РУБЦОВО"- СВ - ВЛ№2</t>
  </si>
  <si>
    <t>яч,13 - ф,"НИКИТИНО"-СВ - ВЛ№27</t>
  </si>
  <si>
    <t>яч,19 - "РМЗ-1", яч,24 - "РМЗ-2"</t>
  </si>
  <si>
    <t>яч,15 -"ОЧИСТНЫЕ-1", яч,9 -"ГОРОД-1"</t>
  </si>
  <si>
    <t>яч,21- "П/я-1", яч,20 - "П/я-2"</t>
  </si>
  <si>
    <t>яч,33 - "РП-35", яч,35 - "РП-37"</t>
  </si>
  <si>
    <t>яч,11 - "ГОРОД-2", яч,18 - "ОЧИСТНЫЕ-2"</t>
  </si>
  <si>
    <t xml:space="preserve">яч, 3 - ф,"Микрорайон-1" ввод № 1, яч,13 - ф,"Микрорайон-2" ввод № 2 </t>
  </si>
  <si>
    <t xml:space="preserve">яч,47 - РП 29 ввод № 1, яч,31 - РП 29 ввод № 2 </t>
  </si>
  <si>
    <t xml:space="preserve">яч,5 - РП 14 ввод № 1, яч,22 - РП 14 ввод № 2 </t>
  </si>
  <si>
    <t xml:space="preserve">яч,44 - РП 2 ввод № 1, яч,26в - РП 2 ввод № 2 </t>
  </si>
  <si>
    <t>яч,15 - "ГОРОД-15", яч,24 - "ТУБДИСПАНСЕР"</t>
  </si>
  <si>
    <t>яч,10 - "ГОРОД-10", яч,14 - "ГОРОД-14"</t>
  </si>
  <si>
    <t>яч,20 - "ГОРОД 20"</t>
  </si>
  <si>
    <t xml:space="preserve">яч, 7- ф,"ГОРОД 7", яч,17 - ф,"ГОРОД 17" </t>
  </si>
  <si>
    <t>яч,3 - "ГОРОД-3", яч,5 - "ГОРОД-5"</t>
  </si>
  <si>
    <t>яч,  1 - "ГОРОД -1", яч, 20 - "РП 27"</t>
  </si>
  <si>
    <t>яч, 4 ф,"РОДИОНЦЕВО" - ПКУ</t>
  </si>
  <si>
    <t>яч, 307, 409 ф,"Охмыльцево"</t>
  </si>
  <si>
    <t>яч, 1 - ТП 450</t>
  </si>
  <si>
    <t xml:space="preserve">яч,5 - ТП 238, яч,7 - ТП 651 </t>
  </si>
  <si>
    <t>яч,2 - ТП 660, яч,6 - ТП 662</t>
  </si>
  <si>
    <t xml:space="preserve">яч,10 - РП 3 ввод № 1, яч, 115 - РП 3  ввод № 2 </t>
  </si>
  <si>
    <t xml:space="preserve">яч, 114 - РП 23 ввод № 1, яч, 107 - РП 23 ввод № 2 </t>
  </si>
  <si>
    <t>яч, 3 - ТП 217</t>
  </si>
  <si>
    <t xml:space="preserve">яч, 5 - РП 1 ввод № 1, яч, 12 - РП 1 ввод № 2 </t>
  </si>
  <si>
    <t>яч, 4 - РП 20 ввод № 1, яч, 7 - РП 20 ввод № 2</t>
  </si>
  <si>
    <t xml:space="preserve">яч,4 - ТП 54 -Ι  ввод № 1, яч, 30 - ТП 54 - ΙΙ  ввод № 2 </t>
  </si>
  <si>
    <t xml:space="preserve">яч, 14 - РП 13- Ι , яч, 22 - РП 13- ΙΙ  </t>
  </si>
  <si>
    <t xml:space="preserve">яч,12 - РП 4 -Ι  , яч, 24 - РП 4 -ΙΙ  </t>
  </si>
  <si>
    <t>яч, 2 - РП 8 яч, 11</t>
  </si>
  <si>
    <t>яч,28 - ТП 11 -ΙΙ</t>
  </si>
  <si>
    <t>яч,22 - РП 21-I, яч,7 - РП 21-II</t>
  </si>
  <si>
    <t>Т-1 - ЗРУ ф,1 ввод № 1, Т-3 - ЗРУ ф,20 ввод № 2 ,</t>
  </si>
  <si>
    <t xml:space="preserve">Т-2 - РП 9 ф, 11  </t>
  </si>
  <si>
    <t>яч,2 - "РП 39-1", яч, 21 - "РП 39-2"</t>
  </si>
  <si>
    <t>яч,15 - "РМЗ-1", яч,32 - "РМЗ-2"</t>
  </si>
  <si>
    <t>яч,  11- "ГОРОД-1", яч,  28- "ГОРОД-2"</t>
  </si>
  <si>
    <t xml:space="preserve">яч, 23 - ф,"ГОРОД-2  , яч, 2 - ф,"ГОРОД-3" </t>
  </si>
  <si>
    <t xml:space="preserve">яч,10 - ф,"ГОРОД-1"  , яч,25 - ф,"ГОРОД-4"  </t>
  </si>
  <si>
    <t>яч, 4 - ф,"ЛОСТА-1", яч, 8 - ф,"ЛОСТА-2"</t>
  </si>
  <si>
    <t>яч, 53 - ВЛ № 8</t>
  </si>
  <si>
    <t>яч, 6 - ТП 535, яч, 24 - ТП 536</t>
  </si>
  <si>
    <t>яч, 10 - ТП 463, яч, 34 - ТП 463</t>
  </si>
  <si>
    <t>ф, СПТУ</t>
  </si>
  <si>
    <t>ЭСУ п, Молочное</t>
  </si>
  <si>
    <t xml:space="preserve"> яч,,17 - ф,Молочное-1,  яч 12 - ф,Молочное-2</t>
  </si>
  <si>
    <t xml:space="preserve">яч 18  - ф,Молочное-3 , яч 10, - ф,Очистные </t>
  </si>
  <si>
    <t>ф, "КОММУНАЛЬНЫЙ"</t>
  </si>
  <si>
    <t>ф, "УСТЬЕ", ф, "СХТ"</t>
  </si>
  <si>
    <t>ф,7 - КТП-21, ф,7 - КТП-16</t>
  </si>
  <si>
    <t>ф,7 - КТП-4, ф,14 - КТП-24</t>
  </si>
  <si>
    <t>яч, 16 - ф, "Биокомплекс"</t>
  </si>
  <si>
    <t>яч, 14 - ф,"Райцентр"</t>
  </si>
  <si>
    <t>яч, 14 - ф, "Школа"</t>
  </si>
  <si>
    <t>ЭСУ г, Сокол</t>
  </si>
  <si>
    <t>яч, 7 - ГДЗ-1 -РТП 6, яч, 17 - ГДЗ-2 - РТП 6</t>
  </si>
  <si>
    <t>яч, 14 - ГДЗ - ЛПК-1</t>
  </si>
  <si>
    <t>ЗРУ 6 кВ ф,3 - ТП 27,  РУ -0,4 кВ ф,17</t>
  </si>
  <si>
    <t>яч,4 - РП 5,  яч, 6 - РУ 3</t>
  </si>
  <si>
    <t>яч,2 - РТП 2, яч, 3 - РТП 2</t>
  </si>
  <si>
    <t>Освещение города 2-3 РУ-4 яч, 5, РУ-1 яч,9 - ТП 70</t>
  </si>
  <si>
    <t>яч, 14  - Михайлево</t>
  </si>
  <si>
    <t>РУ-3 яч 4 - ТП 7, ЗРУ  яч, 59 - КТП 35</t>
  </si>
  <si>
    <t>ЗРУ  яч, 2- КТП 34</t>
  </si>
  <si>
    <t xml:space="preserve"> яч 7 - ТП 1,   яч, 4 - ТП 2</t>
  </si>
  <si>
    <t>яч, 7 - РП1 (ввод 1), яч, 20 - РП 1 (ввод 2)</t>
  </si>
  <si>
    <t>яч, 13 - ТП 31 (ф, Оптика), яч 18 - РП 1 (резерв)</t>
  </si>
  <si>
    <t>ВЛ-10 кВ Н, Склад</t>
  </si>
  <si>
    <t>ВЛ-6 кВ Ф-8 пр, Победы, Ф-1 Военкомат</t>
  </si>
  <si>
    <t>ВЛ-6 кВ Ф-2 пр, Больница, ВЛ-6 кВ Город</t>
  </si>
  <si>
    <t>ПС "Малечкино" ф,Птицефабрика</t>
  </si>
  <si>
    <t>ул, Горького, 99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</si>
  <si>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</si>
  <si>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</si>
  <si>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</si>
  <si>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</si>
  <si>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</si>
  <si>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</si>
  <si>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ПС Малечкино, ф, Поселок</t>
  </si>
  <si>
    <t>ТП-105; КТП-Дачи п,Малечкино</t>
  </si>
  <si>
    <t>КТП-Дачи п,Малечкино</t>
  </si>
  <si>
    <t>ПС Малечкино, ф, Парфеново-1</t>
  </si>
  <si>
    <t>ПС Малечкино, ф, Киселево</t>
  </si>
  <si>
    <t>ЦРП-Парфеново В ф,Киселево</t>
  </si>
  <si>
    <t>ПС Малечкино, ф, Тепл, комбинат</t>
  </si>
  <si>
    <t>ПС Загородная, ф, Тоншалово-2</t>
  </si>
  <si>
    <t>ПС Загородная, ф, Солманское</t>
  </si>
  <si>
    <t>ПС Нелазское, ф, Шулма</t>
  </si>
  <si>
    <t>ПС Нелазское, ф, К-с Нелазское-2</t>
  </si>
  <si>
    <t>ПС Нелазское, ф, Шулма очистные</t>
  </si>
  <si>
    <t>ПС Нелазское, ф, Крутец</t>
  </si>
  <si>
    <t>ПС Суда, ф,  Андога</t>
  </si>
  <si>
    <t>ПС Суда, ф,  Сойволовское</t>
  </si>
  <si>
    <t>ПС Петринево, ф, Романово</t>
  </si>
  <si>
    <t>ПС Домозерово, ф,Дом-2</t>
  </si>
  <si>
    <t>ПС Нелазское, ф, Цыково</t>
  </si>
  <si>
    <t>ПС Нелазское, ф, Починок</t>
  </si>
  <si>
    <t>ПС Домозерово, ф, Жары</t>
  </si>
  <si>
    <t>ПС Батран, ф, Гоша</t>
  </si>
  <si>
    <t>ПС Южная, ф, Матинга</t>
  </si>
  <si>
    <t>ПС Ирдоматка, ф, Ирдоматка-1</t>
  </si>
  <si>
    <t>ПС Ирдоматка ф,Даргун</t>
  </si>
  <si>
    <t>ПС Абакаеово ф, Осеевская</t>
  </si>
  <si>
    <t>ТП-Лесопильных цех (д,Заручьевье)</t>
  </si>
  <si>
    <t>ПС Новые Углы ф, Кораблево</t>
  </si>
  <si>
    <t>ПС Абаканово, ф, Алексино</t>
  </si>
  <si>
    <t>КТП "Мастерские" с, Абаканово</t>
  </si>
  <si>
    <t>ПС Абаканово, ф, Слабеево</t>
  </si>
  <si>
    <t>ПС Поповка, ф, Привалино</t>
  </si>
  <si>
    <t>ПС Абаканово ф, Покров</t>
  </si>
  <si>
    <t>ПС Абаканово, ф, Маслово</t>
  </si>
  <si>
    <t>ПС Абаканово, ф,Шухободь</t>
  </si>
  <si>
    <t>ПС Искра, ф, Оросительная</t>
  </si>
  <si>
    <t>ПС Батран, ф,Льнозавод</t>
  </si>
  <si>
    <t>ПС Аксеново ф, Шалимово</t>
  </si>
  <si>
    <t>ПС Юрочкино, ф, Фоминское</t>
  </si>
  <si>
    <t>ПС Домозерово, ф, Дом-2</t>
  </si>
  <si>
    <t>ПС Енюково, ф,Борисово</t>
  </si>
  <si>
    <t>ПС Поповка, ф, Аннино</t>
  </si>
  <si>
    <t>ПС Поповка, ф, Красково</t>
  </si>
  <si>
    <t>ПС Петринево, ф,Надпорожье</t>
  </si>
  <si>
    <t>ПС Енюково, ф, Яганово</t>
  </si>
  <si>
    <t>ПС Климовская, ф,Лохта</t>
  </si>
  <si>
    <t>ПС Енюково ф, Соболево</t>
  </si>
  <si>
    <t>ПС Поповка, ф,Привалино</t>
  </si>
  <si>
    <t>ПС Загородная, ф,Парфеново</t>
  </si>
  <si>
    <t>ПС Нелазское, ф, к-сНелазское-1</t>
  </si>
  <si>
    <t>КТП-Шулма, ул,Олимпийская</t>
  </si>
  <si>
    <t>ПС Домозерово, ф, Починок</t>
  </si>
  <si>
    <t>ПС Батран, ф,Гоша</t>
  </si>
  <si>
    <t>ПС Малечкино, ф,Котельная</t>
  </si>
  <si>
    <t>ПС Малечкино, ф,Птицефабрика</t>
  </si>
  <si>
    <t>ПС Загородная, ф,Солнаское</t>
  </si>
  <si>
    <t>ТП Северо-Западный т,д,</t>
  </si>
  <si>
    <t>ПС Суда, ф, Андога</t>
  </si>
  <si>
    <t>ПС Климовская, ф, Лохта</t>
  </si>
  <si>
    <t>ПС Енюково, ф, Ботово</t>
  </si>
  <si>
    <t>КТП- д,Ботово</t>
  </si>
  <si>
    <t>ПС Енюково, ф, Борисово</t>
  </si>
  <si>
    <t>ПС РПП-1, ф, Шубацкое</t>
  </si>
  <si>
    <t>ПС Климоская, ф, Лохта</t>
  </si>
  <si>
    <t>ф, КУФ-3</t>
  </si>
  <si>
    <t>ф, Промкомбинат</t>
  </si>
  <si>
    <t>ф, Романда</t>
  </si>
  <si>
    <t>ф, Парус-1</t>
  </si>
  <si>
    <t>ф, Садовая</t>
  </si>
  <si>
    <t>ф, Газовая-1</t>
  </si>
  <si>
    <t>ф, КУФ-1</t>
  </si>
  <si>
    <t>ф, КУФ-2</t>
  </si>
  <si>
    <t>ф, Поселок</t>
  </si>
  <si>
    <t>ф, ПТФ-2</t>
  </si>
  <si>
    <t>ф, ПТФ-3</t>
  </si>
  <si>
    <t>ф, ПТФ-4</t>
  </si>
  <si>
    <t>ф, Подсобное хоз,-1</t>
  </si>
  <si>
    <t>ф, Подсобное хоз,-2</t>
  </si>
  <si>
    <t>ф, Нелазкое-2</t>
  </si>
  <si>
    <t>ф, Котельная</t>
  </si>
  <si>
    <t>ф, Межное</t>
  </si>
  <si>
    <t>ф, ЛПБ</t>
  </si>
  <si>
    <t>ф, Берег</t>
  </si>
  <si>
    <t>ф, Городище</t>
  </si>
  <si>
    <t>ф,10кВ Шайма (ОборнЭнерго)</t>
  </si>
  <si>
    <t>ПС Южная, ф,Матурино</t>
  </si>
  <si>
    <t>ПС Бабаево, ф,Володино</t>
  </si>
  <si>
    <t>ПС Бабаево, ф,Тимошкино</t>
  </si>
  <si>
    <t>ПС Борисово-Суда, ф,Порошино</t>
  </si>
  <si>
    <t>ф,10кВ Льнозавод-1</t>
  </si>
  <si>
    <t>ф,10кВ Льнозавод-2</t>
  </si>
  <si>
    <t>ф,10кВ Поселок</t>
  </si>
  <si>
    <t>ф,10кВ Пяжелка</t>
  </si>
  <si>
    <t>ф,10кВ Колошма</t>
  </si>
  <si>
    <t>ф,10кВ Горсеть-1</t>
  </si>
  <si>
    <t>ф,10кВ Горсеть-3</t>
  </si>
  <si>
    <t>ф,10кВ Горсеть-4</t>
  </si>
  <si>
    <t>ф,10кВ Горсеть-6</t>
  </si>
  <si>
    <t>ф,10кВ Горсеть-2 (РЖД) ТП-66, ТП-31</t>
  </si>
  <si>
    <t>ПС Поселковая ф,Уйта</t>
  </si>
  <si>
    <t>Отп, ВЛ-10кВ на ТП д,Нижнее</t>
  </si>
  <si>
    <t>ПС Поселковая, ф, Ретранслятор</t>
  </si>
  <si>
    <t>ПС Никольское, ф, Село Никольское</t>
  </si>
  <si>
    <t>ПС Никольское, ф, Смешково</t>
  </si>
  <si>
    <t>ПС Великое, ф, Марыгино</t>
  </si>
  <si>
    <t>ПС Великое, ф, Данилково</t>
  </si>
  <si>
    <t>ПС Кадуй, ф, Вершина</t>
  </si>
  <si>
    <t>ПС Кадуй, ф, Селище</t>
  </si>
  <si>
    <t>ПС Кадуй, ф, Руковицкая</t>
  </si>
  <si>
    <t>ПС Кадуй, ф, к-с Никольское</t>
  </si>
  <si>
    <t>ПС Коротово, ф,Сосновка</t>
  </si>
  <si>
    <t>ПС Коротово, ф,Кисово</t>
  </si>
  <si>
    <t>ПС Коротово, ф,Улома</t>
  </si>
  <si>
    <t>ПС Вешняки, ф, Бор</t>
  </si>
  <si>
    <t>ПС Ягница, ф,Заповедник</t>
  </si>
  <si>
    <t>ПС Ягница, ф,Пленишник</t>
  </si>
  <si>
    <t>ф,10кВ База ГРЭС</t>
  </si>
  <si>
    <t>ф,10кВ Поселок-6</t>
  </si>
  <si>
    <t>ф,10кВ Поселок-1</t>
  </si>
  <si>
    <t>ф,10кВ ДОЗ-1</t>
  </si>
  <si>
    <t>ф,10кВ ДОЗ-2</t>
  </si>
  <si>
    <t>ф,10кВ МКР-1</t>
  </si>
  <si>
    <t>ф,10кВ МКР-2</t>
  </si>
  <si>
    <t>ф,10кВ Котельная-1</t>
  </si>
  <si>
    <t>ф,10кВ Котельная-2</t>
  </si>
  <si>
    <t>ф,10кВ Поселок-3</t>
  </si>
  <si>
    <t>ф,10кВ Поселок-5</t>
  </si>
  <si>
    <t>ф,10кВ Торф-1</t>
  </si>
  <si>
    <t>ф,10кВ Фабрика</t>
  </si>
  <si>
    <t>ф,10кВ Газовая</t>
  </si>
  <si>
    <t>ПС Чагода, ф,Огарево</t>
  </si>
  <si>
    <t>ПС Чагода, ф,Промзона</t>
  </si>
  <si>
    <t>ПС Чагода, ф,Ретранслятор</t>
  </si>
  <si>
    <t>ПС Чагода, ф,Мегрино</t>
  </si>
  <si>
    <t>ПС Анисимово, ф, Стулово</t>
  </si>
  <si>
    <t>ф,10кВ Агрострой</t>
  </si>
  <si>
    <t>ф,10кВ Завод-1</t>
  </si>
  <si>
    <t>ф,10кВ Центральная</t>
  </si>
  <si>
    <t>ф,10кВ ЭСУ-1</t>
  </si>
  <si>
    <t>ф,10кВ ЭСУ-2</t>
  </si>
  <si>
    <t>ф,10кВ Дедово Поле</t>
  </si>
  <si>
    <t>ф,10кВ Котельная</t>
  </si>
  <si>
    <t>ф,10кВ ЛПХ</t>
  </si>
  <si>
    <t>ф,10кВ Сазоново</t>
  </si>
  <si>
    <t>ф,10кВ ЭТС-1</t>
  </si>
  <si>
    <t>ф,10кВ ЭТС-2</t>
  </si>
  <si>
    <t>ф,10кВ ЭТС-3</t>
  </si>
  <si>
    <t>ф,10кВ ЭТС-4</t>
  </si>
  <si>
    <t>ф,10кВ Ретранслятор (ПКУ)</t>
  </si>
  <si>
    <t>ПС Чебсара, ф, Поселок</t>
  </si>
  <si>
    <t>ПС Чебсара, ф, Покровское</t>
  </si>
  <si>
    <t>РП-Ершово, ф,Киргоды</t>
  </si>
  <si>
    <t>РП-Пача, ф,Демидово</t>
  </si>
  <si>
    <t>д,Оношево</t>
  </si>
  <si>
    <t>РП-Пача, ф,Полежайка</t>
  </si>
  <si>
    <t>ПС Поток, ф, Потеряево</t>
  </si>
  <si>
    <t>РП-Пача, ф,Дурасово</t>
  </si>
  <si>
    <t>РП-Пача, ф,Соколье</t>
  </si>
  <si>
    <t>ПС Газ, ф,Подолец</t>
  </si>
  <si>
    <t>ПС Шексна, ф,Лютчик</t>
  </si>
  <si>
    <t>ПС Чаромская, ф,Искра</t>
  </si>
  <si>
    <t>ПС Чаромское, ф,Комплекс</t>
  </si>
  <si>
    <t>ПС Чаромское, ф,Квасюнино-2</t>
  </si>
  <si>
    <t>ПС Нифантово, ф,Тырканово</t>
  </si>
  <si>
    <t>ПС Нифантово, ф,Ершово</t>
  </si>
  <si>
    <t>ПС Нестерово, ф,Чернеево</t>
  </si>
  <si>
    <t>ПС Чуровское, ф,СХТ</t>
  </si>
  <si>
    <t>ПС Чуровское, ф,Малинуха-1</t>
  </si>
  <si>
    <t>ПС Чуровское, ф,им,Кирова</t>
  </si>
  <si>
    <t>ПС Чуровское, ф,Келбуй</t>
  </si>
  <si>
    <t>ПС Чебсара, ф, Думино</t>
  </si>
  <si>
    <t>ф,6кВ Битумная</t>
  </si>
  <si>
    <t>ф,6кВ Горсеть-1</t>
  </si>
  <si>
    <t>ф,10кВ ПМК-22</t>
  </si>
  <si>
    <t>ф,10кВ АБЗ</t>
  </si>
  <si>
    <t>ф,6кВ Горсеть-4</t>
  </si>
  <si>
    <t>ф,6кВ Горсеть-2</t>
  </si>
  <si>
    <t>ф,6кВ Горсеть-3</t>
  </si>
  <si>
    <t>ф,10кВ Льнозавод</t>
  </si>
  <si>
    <t>ф,Парк-1</t>
  </si>
  <si>
    <t>ф,Парк-2</t>
  </si>
  <si>
    <t>ф,6кВ Водозабор-1</t>
  </si>
  <si>
    <t>ф,6кВ Водозабор-2</t>
  </si>
  <si>
    <t>ф,6кВ Производственный</t>
  </si>
  <si>
    <t>ф,10кВ КНС</t>
  </si>
  <si>
    <t>ф,Пищекомбинат</t>
  </si>
  <si>
    <t>Суммарный расход эл,энергии по всем вводам</t>
  </si>
  <si>
    <t>Суммарный расход эл,энергии всеми сторонними потребителями</t>
  </si>
  <si>
    <t>Расход эл,энергии предприятием    (2-3)</t>
  </si>
  <si>
    <t>Расход эл,энергии предприятием    (5-6)</t>
  </si>
  <si>
    <t>ПС Кадуй, ф, Рукавицкая</t>
  </si>
  <si>
    <t xml:space="preserve">КТП- Газ, котельная </t>
  </si>
  <si>
    <t>ТП-СЗМК-2(не баланс)</t>
  </si>
  <si>
    <t>ТП-64</t>
  </si>
  <si>
    <t>ТП-117 В-2</t>
  </si>
  <si>
    <t>ф, Парус-2</t>
  </si>
  <si>
    <t>ЭСУ "Бабаево"+</t>
  </si>
  <si>
    <t>ЭСУ "Кадуй"+</t>
  </si>
  <si>
    <t>ЭСУ "Чагода"+</t>
  </si>
  <si>
    <t>ЭСУ "Шексна"+</t>
  </si>
  <si>
    <t>1-109</t>
  </si>
  <si>
    <t>110-118</t>
  </si>
  <si>
    <t>119-153</t>
  </si>
  <si>
    <t>154-166</t>
  </si>
  <si>
    <t>167-207</t>
  </si>
  <si>
    <t>ТП-101.1 В-1</t>
  </si>
  <si>
    <t>ТП-101.1  В-2</t>
  </si>
  <si>
    <t>РП-33 В-1</t>
  </si>
  <si>
    <t>РП-33 В-2</t>
  </si>
  <si>
    <t>ТП-105.14 В-1</t>
  </si>
  <si>
    <t>ТП-105.14 В-2</t>
  </si>
  <si>
    <t>ТП-144.3 В-1</t>
  </si>
  <si>
    <t>ТП-144.3 В-2</t>
  </si>
  <si>
    <t>ПС Зашекснинская ф.ЗЖР-2, ф.ЗЖР-5</t>
  </si>
  <si>
    <t>ПС Первомайская ф.ЖР-13 ПС Заягорба ф.ЖР-10</t>
  </si>
  <si>
    <t>ПС Зашекснинская ф.ЗЖР-6 ГПП-9 яч. 109</t>
  </si>
  <si>
    <t>ПС Зашекснинская ф. УСК-2 ПС Южная ф. ЮЖР-4</t>
  </si>
  <si>
    <t>сводных данных режимного дня 21 декабря 2022 г,</t>
  </si>
  <si>
    <t>в режимный день 21 ДЕКАБРЯ 2022 г.</t>
  </si>
  <si>
    <t>ТП-356 В-1</t>
  </si>
  <si>
    <t>ТП-356 В-2</t>
  </si>
  <si>
    <t>ТП-602 В-1</t>
  </si>
  <si>
    <t>ТП-602 В-2</t>
  </si>
  <si>
    <t>ТП-102.1 В-2</t>
  </si>
  <si>
    <t>ТП-102.1 В-1</t>
  </si>
  <si>
    <t>ТП-102.1 В-4</t>
  </si>
  <si>
    <t>ТП-102.1 В-3</t>
  </si>
  <si>
    <t>ГПП-6, яч. 106</t>
  </si>
  <si>
    <t>ГПП-9, яч. 203                            ГПП-4 яч.33</t>
  </si>
  <si>
    <t>ПС Зашекснинская, ф. ЗЖР-5</t>
  </si>
  <si>
    <t>Директор ПО "Череповецкое"                                                                В.С. Мурзин</t>
  </si>
  <si>
    <t>Главный инженер                                                                                  А.В. Чурляев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</si>
</sst>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_ ;\-0.00\ 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8"/>
      <name val="Arial Narrow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u/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u/>
      <sz val="10"/>
      <color theme="1"/>
      <name val="Arial"/>
      <family val="2"/>
      <charset val="204"/>
    </font>
    <font>
      <u/>
      <sz val="11"/>
      <name val="Times New Roman"/>
      <family val="1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1"/>
      <name val="Verdana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6"/>
      <color indexed="8"/>
      <name val="Arial"/>
      <family val="2"/>
      <charset val="204"/>
    </font>
    <font>
      <sz val="6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FBFF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8" fillId="0" borderId="0"/>
    <xf numFmtId="0" fontId="40" fillId="4" borderId="0">
      <alignment horizontal="right" vertical="center"/>
    </xf>
    <xf numFmtId="0" fontId="39" fillId="0" borderId="0">
      <alignment horizontal="right" vertical="center"/>
    </xf>
  </cellStyleXfs>
  <cellXfs count="340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10" fillId="0" borderId="7" xfId="0" applyNumberFormat="1" applyFont="1" applyBorder="1" applyAlignment="1" applyProtection="1">
      <alignment horizontal="right"/>
    </xf>
    <xf numFmtId="2" fontId="10" fillId="2" borderId="8" xfId="1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right"/>
    </xf>
    <xf numFmtId="2" fontId="10" fillId="2" borderId="8" xfId="0" applyNumberFormat="1" applyFont="1" applyFill="1" applyBorder="1" applyAlignment="1" applyProtection="1">
      <alignment horizontal="right"/>
    </xf>
    <xf numFmtId="0" fontId="2" fillId="0" borderId="8" xfId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</xf>
    <xf numFmtId="0" fontId="2" fillId="0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164" fontId="10" fillId="0" borderId="8" xfId="1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2" fontId="13" fillId="0" borderId="8" xfId="3" applyNumberFormat="1" applyFont="1" applyFill="1" applyBorder="1" applyAlignment="1">
      <alignment horizontal="center" vertical="center"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2" fontId="13" fillId="2" borderId="8" xfId="3" applyNumberFormat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right" vertical="center"/>
    </xf>
    <xf numFmtId="0" fontId="1" fillId="2" borderId="0" xfId="1" applyFill="1"/>
    <xf numFmtId="2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right"/>
    </xf>
    <xf numFmtId="2" fontId="11" fillId="2" borderId="8" xfId="1" applyNumberFormat="1" applyFont="1" applyFill="1" applyBorder="1" applyAlignment="1">
      <alignment horizontal="right" vertical="center"/>
    </xf>
    <xf numFmtId="2" fontId="11" fillId="2" borderId="8" xfId="0" applyNumberFormat="1" applyFont="1" applyFill="1" applyBorder="1" applyAlignment="1" applyProtection="1">
      <alignment horizontal="right"/>
    </xf>
    <xf numFmtId="0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/>
    <xf numFmtId="0" fontId="11" fillId="2" borderId="8" xfId="0" applyNumberFormat="1" applyFont="1" applyFill="1" applyBorder="1"/>
    <xf numFmtId="0" fontId="10" fillId="2" borderId="8" xfId="1" applyNumberFormat="1" applyFont="1" applyFill="1" applyBorder="1" applyAlignment="1">
      <alignment horizontal="right" vertical="center"/>
    </xf>
    <xf numFmtId="0" fontId="10" fillId="2" borderId="8" xfId="0" applyNumberFormat="1" applyFont="1" applyFill="1" applyBorder="1" applyAlignment="1" applyProtection="1">
      <alignment horizontal="right"/>
    </xf>
    <xf numFmtId="0" fontId="10" fillId="2" borderId="8" xfId="0" applyNumberFormat="1" applyFont="1" applyFill="1" applyBorder="1" applyAlignment="1">
      <alignment horizontal="right"/>
    </xf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164" fontId="2" fillId="2" borderId="7" xfId="1" applyNumberFormat="1" applyFont="1" applyFill="1" applyBorder="1" applyAlignment="1">
      <alignment horizontal="right" vertical="center"/>
    </xf>
    <xf numFmtId="0" fontId="0" fillId="0" borderId="8" xfId="0" applyBorder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2" fontId="2" fillId="2" borderId="7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center" vertical="center"/>
    </xf>
    <xf numFmtId="164" fontId="2" fillId="0" borderId="8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 applyProtection="1">
      <alignment horizontal="right"/>
    </xf>
    <xf numFmtId="0" fontId="6" fillId="2" borderId="8" xfId="1" applyNumberFormat="1" applyFont="1" applyFill="1" applyBorder="1" applyAlignment="1">
      <alignment horizontal="center" vertical="center"/>
    </xf>
    <xf numFmtId="2" fontId="9" fillId="2" borderId="8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10" fillId="0" borderId="8" xfId="1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2" fontId="9" fillId="0" borderId="8" xfId="1" applyNumberFormat="1" applyFont="1" applyBorder="1" applyAlignment="1">
      <alignment horizontal="center" vertical="center" wrapText="1"/>
    </xf>
    <xf numFmtId="2" fontId="8" fillId="0" borderId="0" xfId="1" applyNumberFormat="1" applyFont="1"/>
    <xf numFmtId="0" fontId="2" fillId="0" borderId="0" xfId="1" applyFont="1" applyAlignment="1">
      <alignment horizontal="left"/>
    </xf>
    <xf numFmtId="164" fontId="10" fillId="2" borderId="8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center" vertical="center"/>
    </xf>
    <xf numFmtId="0" fontId="8" fillId="2" borderId="0" xfId="1" applyFont="1" applyFill="1"/>
    <xf numFmtId="2" fontId="10" fillId="2" borderId="7" xfId="0" applyNumberFormat="1" applyFont="1" applyFill="1" applyBorder="1" applyAlignment="1" applyProtection="1">
      <alignment horizontal="right"/>
    </xf>
    <xf numFmtId="2" fontId="4" fillId="0" borderId="7" xfId="1" applyNumberFormat="1" applyFont="1" applyBorder="1" applyAlignment="1">
      <alignment horizontal="right" vertical="center"/>
    </xf>
    <xf numFmtId="1" fontId="6" fillId="0" borderId="8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2" fontId="2" fillId="2" borderId="8" xfId="1" applyNumberFormat="1" applyFont="1" applyFill="1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right" vertical="center"/>
    </xf>
    <xf numFmtId="164" fontId="13" fillId="0" borderId="8" xfId="3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/>
    <xf numFmtId="2" fontId="8" fillId="2" borderId="0" xfId="1" applyNumberFormat="1" applyFont="1" applyFill="1"/>
    <xf numFmtId="0" fontId="2" fillId="2" borderId="0" xfId="1" applyNumberFormat="1" applyFont="1" applyFill="1" applyAlignment="1"/>
    <xf numFmtId="0" fontId="15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8" xfId="0" applyFont="1" applyBorder="1" applyAlignment="1">
      <alignment horizontal="left"/>
    </xf>
    <xf numFmtId="0" fontId="16" fillId="0" borderId="8" xfId="0" applyFont="1" applyBorder="1"/>
    <xf numFmtId="0" fontId="15" fillId="0" borderId="3" xfId="0" applyFont="1" applyBorder="1" applyAlignment="1">
      <alignment horizontal="left"/>
    </xf>
    <xf numFmtId="0" fontId="16" fillId="0" borderId="5" xfId="0" applyFont="1" applyBorder="1"/>
    <xf numFmtId="0" fontId="15" fillId="0" borderId="3" xfId="4" applyFont="1" applyBorder="1" applyAlignment="1"/>
    <xf numFmtId="0" fontId="17" fillId="0" borderId="5" xfId="4" applyFont="1" applyBorder="1" applyAlignment="1"/>
    <xf numFmtId="0" fontId="5" fillId="0" borderId="0" xfId="4" applyFont="1" applyAlignment="1"/>
    <xf numFmtId="0" fontId="15" fillId="0" borderId="3" xfId="5" applyFont="1" applyBorder="1" applyAlignment="1"/>
    <xf numFmtId="0" fontId="17" fillId="0" borderId="5" xfId="6" applyFont="1" applyBorder="1" applyAlignment="1"/>
    <xf numFmtId="0" fontId="5" fillId="0" borderId="0" xfId="6" applyFont="1" applyAlignment="1"/>
    <xf numFmtId="0" fontId="15" fillId="0" borderId="8" xfId="0" applyFont="1" applyBorder="1"/>
    <xf numFmtId="0" fontId="15" fillId="0" borderId="3" xfId="7" applyFont="1" applyBorder="1" applyAlignment="1"/>
    <xf numFmtId="0" fontId="16" fillId="0" borderId="5" xfId="7" applyFont="1" applyBorder="1" applyAlignment="1"/>
    <xf numFmtId="0" fontId="4" fillId="0" borderId="0" xfId="7" applyFont="1" applyAlignment="1"/>
    <xf numFmtId="2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Border="1"/>
    <xf numFmtId="0" fontId="18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13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15" xfId="0" applyBorder="1"/>
    <xf numFmtId="0" fontId="11" fillId="0" borderId="16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2" fillId="0" borderId="0" xfId="27" applyFont="1" applyBorder="1" applyAlignment="1" applyProtection="1"/>
    <xf numFmtId="0" fontId="23" fillId="0" borderId="0" xfId="0" applyFont="1" applyBorder="1"/>
    <xf numFmtId="0" fontId="11" fillId="0" borderId="16" xfId="0" applyFont="1" applyBorder="1"/>
    <xf numFmtId="0" fontId="24" fillId="0" borderId="17" xfId="0" applyFont="1" applyBorder="1" applyAlignment="1">
      <alignment horizontal="left"/>
    </xf>
    <xf numFmtId="0" fontId="24" fillId="0" borderId="0" xfId="0" applyFont="1" applyBorder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19" fillId="0" borderId="17" xfId="0" applyFont="1" applyBorder="1" applyAlignment="1">
      <alignment horizontal="left"/>
    </xf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11" fillId="0" borderId="1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2" fillId="0" borderId="0" xfId="27" applyFont="1" applyBorder="1" applyAlignment="1" applyProtection="1">
      <alignment horizontal="left"/>
    </xf>
    <xf numFmtId="0" fontId="25" fillId="0" borderId="0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0" fillId="0" borderId="0" xfId="10" applyFont="1" applyBorder="1" applyAlignment="1"/>
    <xf numFmtId="0" fontId="26" fillId="0" borderId="0" xfId="27" applyFont="1" applyBorder="1" applyAlignment="1" applyProtection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13" applyFont="1" applyBorder="1" applyAlignment="1"/>
    <xf numFmtId="0" fontId="27" fillId="0" borderId="0" xfId="27" applyFont="1" applyBorder="1" applyAlignment="1" applyProtection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19" fillId="0" borderId="17" xfId="18" applyFont="1" applyBorder="1" applyAlignment="1">
      <alignment horizontal="left"/>
    </xf>
    <xf numFmtId="0" fontId="20" fillId="0" borderId="0" xfId="18" applyFont="1" applyBorder="1" applyAlignment="1"/>
    <xf numFmtId="0" fontId="19" fillId="0" borderId="17" xfId="19" applyFont="1" applyBorder="1" applyAlignment="1">
      <alignment horizontal="left"/>
    </xf>
    <xf numFmtId="0" fontId="20" fillId="0" borderId="0" xfId="19" applyFont="1" applyBorder="1" applyAlignment="1"/>
    <xf numFmtId="0" fontId="19" fillId="0" borderId="17" xfId="20" applyFont="1" applyBorder="1" applyAlignment="1">
      <alignment horizontal="left"/>
    </xf>
    <xf numFmtId="0" fontId="20" fillId="0" borderId="0" xfId="20" applyFont="1" applyBorder="1" applyAlignment="1"/>
    <xf numFmtId="0" fontId="19" fillId="0" borderId="17" xfId="21" applyFont="1" applyBorder="1" applyAlignment="1">
      <alignment horizontal="left"/>
    </xf>
    <xf numFmtId="0" fontId="20" fillId="0" borderId="0" xfId="21" applyFont="1" applyBorder="1" applyAlignment="1"/>
    <xf numFmtId="0" fontId="19" fillId="0" borderId="17" xfId="22" applyFont="1" applyBorder="1" applyAlignment="1">
      <alignment horizontal="left"/>
    </xf>
    <xf numFmtId="0" fontId="20" fillId="0" borderId="0" xfId="22" applyFont="1" applyBorder="1" applyAlignment="1"/>
    <xf numFmtId="0" fontId="20" fillId="0" borderId="0" xfId="23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19" fillId="0" borderId="17" xfId="22" applyFont="1" applyFill="1" applyBorder="1" applyAlignment="1">
      <alignment horizontal="left"/>
    </xf>
    <xf numFmtId="0" fontId="20" fillId="0" borderId="0" xfId="26" applyFont="1" applyFill="1" applyBorder="1" applyAlignment="1"/>
    <xf numFmtId="0" fontId="11" fillId="0" borderId="17" xfId="0" applyFont="1" applyBorder="1"/>
    <xf numFmtId="0" fontId="19" fillId="0" borderId="17" xfId="0" applyFont="1" applyBorder="1"/>
    <xf numFmtId="0" fontId="11" fillId="0" borderId="0" xfId="0" applyFont="1" applyBorder="1"/>
    <xf numFmtId="0" fontId="19" fillId="0" borderId="16" xfId="0" applyFont="1" applyBorder="1"/>
    <xf numFmtId="0" fontId="19" fillId="0" borderId="0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27" fillId="0" borderId="21" xfId="27" applyFont="1" applyBorder="1" applyAlignment="1" applyProtection="1"/>
    <xf numFmtId="0" fontId="0" fillId="0" borderId="21" xfId="0" applyBorder="1"/>
    <xf numFmtId="0" fontId="0" fillId="0" borderId="22" xfId="0" applyBorder="1"/>
    <xf numFmtId="0" fontId="11" fillId="0" borderId="0" xfId="0" applyFont="1"/>
    <xf numFmtId="0" fontId="2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7" fillId="0" borderId="0" xfId="2" applyFont="1" applyAlignment="1"/>
    <xf numFmtId="0" fontId="15" fillId="0" borderId="0" xfId="0" applyFont="1" applyAlignment="1"/>
    <xf numFmtId="0" fontId="2" fillId="0" borderId="0" xfId="2" applyFont="1" applyAlignment="1"/>
    <xf numFmtId="0" fontId="9" fillId="0" borderId="8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28" fillId="0" borderId="0" xfId="2" applyFont="1" applyAlignment="1">
      <alignment horizontal="center"/>
    </xf>
    <xf numFmtId="0" fontId="10" fillId="0" borderId="8" xfId="2" applyFont="1" applyBorder="1" applyAlignment="1">
      <alignment horizontal="center"/>
    </xf>
    <xf numFmtId="1" fontId="10" fillId="0" borderId="8" xfId="2" applyNumberFormat="1" applyFont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" fillId="0" borderId="0" xfId="2" applyFill="1"/>
    <xf numFmtId="0" fontId="29" fillId="3" borderId="8" xfId="2" applyFont="1" applyFill="1" applyBorder="1" applyAlignment="1">
      <alignment horizontal="center"/>
    </xf>
    <xf numFmtId="0" fontId="30" fillId="3" borderId="8" xfId="2" applyFont="1" applyFill="1" applyBorder="1" applyAlignment="1">
      <alignment horizontal="center"/>
    </xf>
    <xf numFmtId="0" fontId="31" fillId="0" borderId="8" xfId="2" applyFont="1" applyBorder="1" applyAlignment="1">
      <alignment horizontal="center"/>
    </xf>
    <xf numFmtId="1" fontId="32" fillId="0" borderId="8" xfId="2" applyNumberFormat="1" applyFont="1" applyBorder="1" applyAlignment="1">
      <alignment horizontal="center"/>
    </xf>
    <xf numFmtId="3" fontId="32" fillId="0" borderId="8" xfId="2" applyNumberFormat="1" applyFont="1" applyBorder="1" applyAlignment="1">
      <alignment horizontal="center"/>
    </xf>
    <xf numFmtId="0" fontId="2" fillId="0" borderId="0" xfId="2" applyFont="1"/>
    <xf numFmtId="3" fontId="32" fillId="0" borderId="0" xfId="2" applyNumberFormat="1" applyFont="1" applyAlignment="1">
      <alignment horizontal="center"/>
    </xf>
    <xf numFmtId="0" fontId="31" fillId="0" borderId="0" xfId="2" applyFont="1" applyBorder="1" applyAlignment="1">
      <alignment horizontal="center"/>
    </xf>
    <xf numFmtId="1" fontId="32" fillId="0" borderId="0" xfId="2" applyNumberFormat="1" applyFont="1" applyBorder="1" applyAlignment="1">
      <alignment horizontal="center"/>
    </xf>
    <xf numFmtId="0" fontId="32" fillId="0" borderId="0" xfId="2" applyFont="1" applyBorder="1" applyAlignment="1">
      <alignment horizontal="center"/>
    </xf>
    <xf numFmtId="0" fontId="3" fillId="0" borderId="0" xfId="2" applyFont="1" applyAlignment="1"/>
    <xf numFmtId="0" fontId="33" fillId="0" borderId="0" xfId="2" applyFont="1"/>
    <xf numFmtId="1" fontId="2" fillId="0" borderId="0" xfId="2" applyNumberFormat="1" applyFont="1"/>
    <xf numFmtId="1" fontId="36" fillId="0" borderId="8" xfId="2" applyNumberFormat="1" applyFont="1" applyBorder="1" applyAlignment="1">
      <alignment horizontal="center"/>
    </xf>
    <xf numFmtId="164" fontId="4" fillId="0" borderId="8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/>
    </xf>
    <xf numFmtId="165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NumberFormat="1"/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2" fontId="10" fillId="0" borderId="8" xfId="1" applyNumberFormat="1" applyFont="1" applyFill="1" applyBorder="1" applyAlignment="1">
      <alignment horizontal="right" vertical="center"/>
    </xf>
    <xf numFmtId="2" fontId="11" fillId="0" borderId="8" xfId="0" applyNumberFormat="1" applyFont="1" applyFill="1" applyBorder="1"/>
    <xf numFmtId="2" fontId="0" fillId="0" borderId="8" xfId="0" applyNumberFormat="1" applyBorder="1"/>
    <xf numFmtId="164" fontId="2" fillId="0" borderId="8" xfId="1" applyNumberFormat="1" applyFont="1" applyBorder="1" applyAlignment="1">
      <alignment horizontal="right" vertical="center"/>
    </xf>
    <xf numFmtId="2" fontId="10" fillId="2" borderId="8" xfId="1" applyNumberFormat="1" applyFont="1" applyFill="1" applyBorder="1" applyAlignment="1">
      <alignment vertical="center"/>
    </xf>
    <xf numFmtId="2" fontId="37" fillId="0" borderId="0" xfId="1" applyNumberFormat="1" applyFont="1" applyAlignment="1">
      <alignment vertical="center"/>
    </xf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0" fontId="41" fillId="2" borderId="25" xfId="0" applyNumberFormat="1" applyFont="1" applyFill="1" applyBorder="1" applyAlignment="1">
      <alignment horizontal="left" vertical="top"/>
    </xf>
    <xf numFmtId="0" fontId="42" fillId="5" borderId="26" xfId="0" applyNumberFormat="1" applyFont="1" applyFill="1" applyBorder="1" applyAlignment="1">
      <alignment horizontal="left" vertical="top"/>
    </xf>
    <xf numFmtId="0" fontId="23" fillId="2" borderId="25" xfId="0" applyNumberFormat="1" applyFont="1" applyFill="1" applyBorder="1" applyAlignment="1">
      <alignment horizontal="left" vertical="top"/>
    </xf>
    <xf numFmtId="2" fontId="41" fillId="2" borderId="25" xfId="0" applyNumberFormat="1" applyFont="1" applyFill="1" applyBorder="1" applyAlignment="1">
      <alignment horizontal="left" vertical="top"/>
    </xf>
    <xf numFmtId="2" fontId="23" fillId="2" borderId="25" xfId="0" applyNumberFormat="1" applyFont="1" applyFill="1" applyBorder="1" applyAlignment="1">
      <alignment horizontal="left" vertical="top"/>
    </xf>
    <xf numFmtId="2" fontId="23" fillId="0" borderId="25" xfId="0" applyNumberFormat="1" applyFont="1" applyFill="1" applyBorder="1" applyAlignment="1">
      <alignment horizontal="left" vertical="top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0" fillId="0" borderId="0" xfId="4" applyFont="1" applyBorder="1" applyAlignment="1"/>
    <xf numFmtId="0" fontId="24" fillId="0" borderId="0" xfId="0" applyFont="1" applyBorder="1" applyAlignment="1"/>
    <xf numFmtId="0" fontId="14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8" xfId="0" applyFont="1" applyBorder="1" applyAlignment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1" fillId="0" borderId="0" xfId="0" applyFont="1" applyBorder="1" applyAlignment="1"/>
    <xf numFmtId="0" fontId="20" fillId="0" borderId="0" xfId="13" applyFont="1" applyBorder="1" applyAlignment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23" applyFont="1" applyBorder="1" applyAlignment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20" fillId="0" borderId="0" xfId="18" applyFont="1" applyBorder="1" applyAlignment="1"/>
    <xf numFmtId="0" fontId="20" fillId="0" borderId="0" xfId="19" applyFont="1" applyBorder="1" applyAlignment="1"/>
    <xf numFmtId="0" fontId="20" fillId="0" borderId="0" xfId="20" applyFont="1" applyBorder="1" applyAlignment="1"/>
    <xf numFmtId="0" fontId="20" fillId="0" borderId="0" xfId="21" applyFont="1" applyBorder="1" applyAlignment="1"/>
    <xf numFmtId="0" fontId="20" fillId="0" borderId="0" xfId="22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20" fillId="0" borderId="0" xfId="26" applyFont="1" applyFill="1" applyBorder="1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0" borderId="0" xfId="0" applyAlignment="1"/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49" fontId="2" fillId="0" borderId="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34" fillId="0" borderId="0" xfId="2" applyNumberFormat="1" applyFont="1" applyAlignment="1">
      <alignment horizontal="left"/>
    </xf>
    <xf numFmtId="0" fontId="35" fillId="0" borderId="0" xfId="2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5" fillId="0" borderId="0" xfId="0" applyFont="1" applyAlignment="1"/>
    <xf numFmtId="0" fontId="3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4" fillId="0" borderId="0" xfId="2" applyFont="1" applyAlignment="1">
      <alignment horizontal="left"/>
    </xf>
  </cellXfs>
  <cellStyles count="32">
    <cellStyle name="Normal" xfId="3"/>
    <cellStyle name="S10" xfId="30"/>
    <cellStyle name="S8" xfId="31"/>
    <cellStyle name="Гиперссылка" xfId="27" builtinId="8"/>
    <cellStyle name="Обычный" xfId="0" builtinId="0"/>
    <cellStyle name="Обычный 2" xfId="29"/>
    <cellStyle name="Обычный 3" xfId="28"/>
    <cellStyle name="Обычный_ГДЗ (РП 6)" xfId="22"/>
    <cellStyle name="Обычный_Мол1,2" xfId="19"/>
    <cellStyle name="Обычный_Соколреммаш" xfId="23"/>
    <cellStyle name="Обычный_Сокольский ЦБК 1" xfId="24"/>
    <cellStyle name="Обычный_Сокольский ЦБК 110" xfId="25"/>
    <cellStyle name="Обычный_Сухонский ЦБК 1" xfId="26"/>
    <cellStyle name="Обычный_Т1(ЗРУФ1), Т3 (ЗРУФ 20)" xfId="14"/>
    <cellStyle name="Обычный_Т1(РП 5 Ф3)Т2 (РП 5 Ф17)" xfId="8"/>
    <cellStyle name="Обычный_Табл.1" xfId="18"/>
    <cellStyle name="Обычный_Табл.1 ф Биокомплекс" xfId="21"/>
    <cellStyle name="Обычный_Ф. РУБЦОВО" xfId="5"/>
    <cellStyle name="Обычный_ф.Коммунальный" xfId="20"/>
    <cellStyle name="Обычный_Ф.НИКИТИНО" xfId="2"/>
    <cellStyle name="Обычный_ЯЧ 10, 115 (РП 3)" xfId="12"/>
    <cellStyle name="Обычный_ЯЧ. 1" xfId="11"/>
    <cellStyle name="Обычный_ЯЧ. 15" xfId="10"/>
    <cellStyle name="Обычный_ЯЧ. 2(РП 36), 8(ТП 360)" xfId="1"/>
    <cellStyle name="Обычный_ЯЧ. 53 (ВЛ 8)" xfId="6"/>
    <cellStyle name="Обычный_ЯЧ. 7 (вл №31)" xfId="4"/>
    <cellStyle name="Обычный_ЯЧ.11. 28 (РП 31)" xfId="15"/>
    <cellStyle name="Обычный_ЯЧ.14. ЯЧ 22 (РП 13)" xfId="13"/>
    <cellStyle name="Обычный_ЯЧ.2, 23 (РП 19)" xfId="16"/>
    <cellStyle name="Обычный_ЯЧ.33, 39 (РП 14)" xfId="9"/>
    <cellStyle name="Обычный_ЯЧ.4, 8" xfId="17"/>
    <cellStyle name="Обычный_ЯЧ.9 (ТП 182)" xfId="7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1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tyles" Target="styles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calcChain" Target="calcChain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V147"/>
  <sheetViews>
    <sheetView topLeftCell="F1" zoomScaleNormal="100" workbookViewId="0">
      <selection activeCell="A133" sqref="A133"/>
    </sheetView>
  </sheetViews>
  <sheetFormatPr defaultRowHeight="15" x14ac:dyDescent="0.25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255" t="s">
        <v>276</v>
      </c>
      <c r="B1" s="255"/>
      <c r="C1" s="255"/>
    </row>
    <row r="4" spans="1:9" ht="15.75" x14ac:dyDescent="0.25">
      <c r="A4" s="103" t="s">
        <v>277</v>
      </c>
      <c r="B4" s="104" t="s">
        <v>278</v>
      </c>
      <c r="C4" s="256" t="s">
        <v>279</v>
      </c>
      <c r="D4" s="257"/>
    </row>
    <row r="5" spans="1:9" ht="15.75" x14ac:dyDescent="0.25">
      <c r="A5" s="105" t="s">
        <v>638</v>
      </c>
      <c r="B5" s="106" t="s">
        <v>348</v>
      </c>
      <c r="C5" s="107"/>
      <c r="D5" s="108"/>
    </row>
    <row r="6" spans="1:9" ht="15.75" x14ac:dyDescent="0.25">
      <c r="A6" s="105" t="s">
        <v>639</v>
      </c>
      <c r="B6" s="106" t="s">
        <v>634</v>
      </c>
      <c r="C6" s="109"/>
      <c r="D6" s="110"/>
      <c r="E6" s="111"/>
      <c r="F6" s="111"/>
    </row>
    <row r="7" spans="1:9" ht="15.75" x14ac:dyDescent="0.25">
      <c r="A7" s="105" t="s">
        <v>640</v>
      </c>
      <c r="B7" s="106" t="s">
        <v>635</v>
      </c>
      <c r="C7" s="112"/>
      <c r="D7" s="113"/>
      <c r="E7" s="114"/>
      <c r="F7" s="114"/>
    </row>
    <row r="8" spans="1:9" ht="15.75" x14ac:dyDescent="0.25">
      <c r="A8" s="105" t="s">
        <v>641</v>
      </c>
      <c r="B8" s="106" t="s">
        <v>636</v>
      </c>
      <c r="C8" s="112"/>
      <c r="D8" s="113"/>
      <c r="E8" s="114"/>
      <c r="F8" s="114"/>
    </row>
    <row r="9" spans="1:9" ht="15.75" x14ac:dyDescent="0.25">
      <c r="A9" s="115" t="s">
        <v>642</v>
      </c>
      <c r="B9" s="106" t="s">
        <v>637</v>
      </c>
      <c r="C9" s="116"/>
      <c r="D9" s="117"/>
      <c r="E9" s="118"/>
      <c r="F9" s="118"/>
    </row>
    <row r="10" spans="1:9" x14ac:dyDescent="0.25">
      <c r="A10" s="120"/>
      <c r="B10" s="121"/>
      <c r="C10" s="121"/>
      <c r="I10" s="119"/>
    </row>
    <row r="11" spans="1:9" ht="20.25" hidden="1" x14ac:dyDescent="0.3">
      <c r="A11" s="255" t="s">
        <v>276</v>
      </c>
      <c r="B11" s="255"/>
      <c r="C11" s="255"/>
      <c r="D11" s="121"/>
      <c r="I11" s="119"/>
    </row>
    <row r="12" spans="1:9" hidden="1" x14ac:dyDescent="0.25">
      <c r="D12" s="121"/>
      <c r="I12" s="119"/>
    </row>
    <row r="13" spans="1:9" hidden="1" x14ac:dyDescent="0.25">
      <c r="A13" s="121"/>
      <c r="B13" s="121"/>
      <c r="C13" s="121"/>
      <c r="D13" s="121"/>
      <c r="G13" s="121"/>
      <c r="H13" s="121"/>
    </row>
    <row r="14" spans="1:9" ht="16.5" hidden="1" thickBot="1" x14ac:dyDescent="0.3">
      <c r="A14" s="122" t="s">
        <v>277</v>
      </c>
      <c r="B14" s="123" t="s">
        <v>278</v>
      </c>
      <c r="C14" s="258" t="s">
        <v>279</v>
      </c>
      <c r="D14" s="259"/>
      <c r="E14" s="124"/>
      <c r="F14" s="125"/>
      <c r="G14" s="126"/>
    </row>
    <row r="15" spans="1:9" hidden="1" x14ac:dyDescent="0.25">
      <c r="A15" s="127" t="s">
        <v>280</v>
      </c>
      <c r="B15" s="128" t="s">
        <v>356</v>
      </c>
      <c r="C15" s="260" t="s">
        <v>281</v>
      </c>
      <c r="D15" s="261"/>
      <c r="E15" s="121"/>
      <c r="F15" s="129"/>
      <c r="G15" s="126"/>
    </row>
    <row r="16" spans="1:9" hidden="1" x14ac:dyDescent="0.25">
      <c r="A16" s="130"/>
      <c r="B16" s="131"/>
      <c r="C16" s="132"/>
      <c r="D16" s="133" t="s">
        <v>357</v>
      </c>
      <c r="E16" s="134"/>
      <c r="F16" s="129"/>
      <c r="G16" s="126"/>
    </row>
    <row r="17" spans="1:7" hidden="1" x14ac:dyDescent="0.25">
      <c r="A17" s="130" t="s">
        <v>320</v>
      </c>
      <c r="B17" s="131" t="s">
        <v>356</v>
      </c>
      <c r="C17" s="253" t="s">
        <v>282</v>
      </c>
      <c r="D17" s="254"/>
      <c r="E17" s="134"/>
      <c r="F17" s="129"/>
      <c r="G17" s="126"/>
    </row>
    <row r="18" spans="1:7" hidden="1" x14ac:dyDescent="0.25">
      <c r="A18" s="135"/>
      <c r="B18" s="136"/>
      <c r="C18" s="137"/>
      <c r="D18" s="133" t="s">
        <v>358</v>
      </c>
      <c r="E18" s="134"/>
      <c r="F18" s="129"/>
      <c r="G18" s="126"/>
    </row>
    <row r="19" spans="1:7" hidden="1" x14ac:dyDescent="0.25">
      <c r="A19" s="135"/>
      <c r="B19" s="136"/>
      <c r="C19" s="137"/>
      <c r="D19" s="133" t="s">
        <v>359</v>
      </c>
      <c r="E19" s="134"/>
      <c r="F19" s="129"/>
      <c r="G19" s="126"/>
    </row>
    <row r="20" spans="1:7" hidden="1" x14ac:dyDescent="0.25">
      <c r="A20" s="130">
        <v>3</v>
      </c>
      <c r="B20" s="131" t="s">
        <v>356</v>
      </c>
      <c r="C20" s="263" t="s">
        <v>321</v>
      </c>
      <c r="D20" s="254"/>
      <c r="E20" s="134"/>
      <c r="F20" s="129"/>
      <c r="G20" s="126"/>
    </row>
    <row r="21" spans="1:7" hidden="1" x14ac:dyDescent="0.25">
      <c r="A21" s="130"/>
      <c r="B21" s="131"/>
      <c r="C21" s="138"/>
      <c r="D21" s="133" t="s">
        <v>360</v>
      </c>
      <c r="E21" s="134"/>
      <c r="F21" s="129"/>
      <c r="G21" s="126"/>
    </row>
    <row r="22" spans="1:7" hidden="1" x14ac:dyDescent="0.25">
      <c r="A22" s="130">
        <v>4</v>
      </c>
      <c r="B22" s="131" t="s">
        <v>356</v>
      </c>
      <c r="C22" s="263" t="s">
        <v>283</v>
      </c>
      <c r="D22" s="254"/>
      <c r="E22" s="134"/>
      <c r="F22" s="129"/>
      <c r="G22" s="126"/>
    </row>
    <row r="23" spans="1:7" hidden="1" x14ac:dyDescent="0.25">
      <c r="A23" s="130"/>
      <c r="B23" s="131"/>
      <c r="C23" s="138"/>
      <c r="D23" s="133" t="s">
        <v>361</v>
      </c>
      <c r="E23" s="134"/>
      <c r="F23" s="129"/>
      <c r="G23" s="126"/>
    </row>
    <row r="24" spans="1:7" hidden="1" x14ac:dyDescent="0.25">
      <c r="A24" s="135" t="s">
        <v>284</v>
      </c>
      <c r="B24" s="131" t="s">
        <v>356</v>
      </c>
      <c r="C24" s="264" t="s">
        <v>285</v>
      </c>
      <c r="D24" s="254"/>
      <c r="E24" s="134"/>
      <c r="F24" s="129"/>
      <c r="G24" s="126"/>
    </row>
    <row r="25" spans="1:7" hidden="1" x14ac:dyDescent="0.25">
      <c r="A25" s="135"/>
      <c r="B25" s="131"/>
      <c r="C25" s="139"/>
      <c r="D25" s="133" t="s">
        <v>362</v>
      </c>
      <c r="E25" s="134"/>
      <c r="F25" s="129"/>
      <c r="G25" s="126"/>
    </row>
    <row r="26" spans="1:7" hidden="1" x14ac:dyDescent="0.25">
      <c r="A26" s="135"/>
      <c r="B26" s="131"/>
      <c r="C26" s="139"/>
      <c r="D26" s="133" t="s">
        <v>363</v>
      </c>
      <c r="E26" s="134"/>
      <c r="F26" s="129"/>
      <c r="G26" s="126"/>
    </row>
    <row r="27" spans="1:7" hidden="1" x14ac:dyDescent="0.25">
      <c r="A27" s="135"/>
      <c r="B27" s="131"/>
      <c r="C27" s="139"/>
      <c r="D27" s="133" t="s">
        <v>364</v>
      </c>
      <c r="E27" s="134"/>
      <c r="F27" s="129"/>
      <c r="G27" s="126"/>
    </row>
    <row r="28" spans="1:7" hidden="1" x14ac:dyDescent="0.25">
      <c r="A28" s="135"/>
      <c r="B28" s="131"/>
      <c r="C28" s="139"/>
      <c r="D28" s="133" t="s">
        <v>365</v>
      </c>
      <c r="E28" s="134"/>
      <c r="F28" s="129"/>
      <c r="G28" s="126"/>
    </row>
    <row r="29" spans="1:7" hidden="1" x14ac:dyDescent="0.25">
      <c r="A29" s="135"/>
      <c r="B29" s="131"/>
      <c r="C29" s="139"/>
      <c r="D29" s="133" t="s">
        <v>366</v>
      </c>
      <c r="E29" s="134"/>
      <c r="F29" s="129"/>
      <c r="G29" s="126"/>
    </row>
    <row r="30" spans="1:7" hidden="1" x14ac:dyDescent="0.25">
      <c r="A30" s="130">
        <v>10</v>
      </c>
      <c r="B30" s="131" t="s">
        <v>356</v>
      </c>
      <c r="C30" s="265" t="s">
        <v>286</v>
      </c>
      <c r="D30" s="254"/>
      <c r="E30" s="134"/>
      <c r="F30" s="129"/>
      <c r="G30" s="126"/>
    </row>
    <row r="31" spans="1:7" hidden="1" x14ac:dyDescent="0.25">
      <c r="A31" s="130"/>
      <c r="B31" s="131"/>
      <c r="C31" s="140"/>
      <c r="D31" s="133" t="s">
        <v>322</v>
      </c>
      <c r="E31" s="134"/>
      <c r="F31" s="129"/>
      <c r="G31" s="126"/>
    </row>
    <row r="32" spans="1:7" hidden="1" x14ac:dyDescent="0.25">
      <c r="A32" s="130">
        <v>11</v>
      </c>
      <c r="B32" s="141" t="s">
        <v>356</v>
      </c>
      <c r="C32" s="266" t="s">
        <v>287</v>
      </c>
      <c r="D32" s="266"/>
      <c r="E32" s="121"/>
      <c r="F32" s="129"/>
      <c r="G32" s="126"/>
    </row>
    <row r="33" spans="1:256" hidden="1" x14ac:dyDescent="0.25">
      <c r="A33" s="130"/>
      <c r="B33" s="141"/>
      <c r="C33" s="142"/>
      <c r="D33" s="133" t="s">
        <v>367</v>
      </c>
      <c r="E33" s="121"/>
      <c r="F33" s="129"/>
      <c r="G33" s="126"/>
    </row>
    <row r="34" spans="1:256" hidden="1" x14ac:dyDescent="0.25">
      <c r="A34" s="130" t="s">
        <v>288</v>
      </c>
      <c r="B34" s="141" t="s">
        <v>356</v>
      </c>
      <c r="C34" s="267" t="s">
        <v>289</v>
      </c>
      <c r="D34" s="261"/>
      <c r="E34" s="121"/>
      <c r="F34" s="129"/>
      <c r="G34" s="126"/>
    </row>
    <row r="35" spans="1:256" hidden="1" x14ac:dyDescent="0.25">
      <c r="A35" s="130"/>
      <c r="B35" s="141"/>
      <c r="C35" s="143"/>
      <c r="D35" s="133" t="s">
        <v>368</v>
      </c>
      <c r="E35" s="134"/>
      <c r="F35" s="129"/>
      <c r="G35" s="126"/>
    </row>
    <row r="36" spans="1:256" hidden="1" x14ac:dyDescent="0.25">
      <c r="A36" s="130"/>
      <c r="B36" s="141"/>
      <c r="C36" s="143"/>
      <c r="D36" s="133" t="s">
        <v>369</v>
      </c>
      <c r="E36" s="134"/>
      <c r="F36" s="129"/>
      <c r="G36" s="126"/>
    </row>
    <row r="37" spans="1:256" hidden="1" x14ac:dyDescent="0.25">
      <c r="A37" s="130"/>
      <c r="B37" s="141"/>
      <c r="C37" s="143"/>
      <c r="D37" s="133" t="s">
        <v>370</v>
      </c>
      <c r="E37" s="134"/>
      <c r="F37" s="129"/>
      <c r="G37" s="126"/>
    </row>
    <row r="38" spans="1:256" hidden="1" x14ac:dyDescent="0.25">
      <c r="A38" s="130" t="s">
        <v>323</v>
      </c>
      <c r="B38" s="141" t="s">
        <v>356</v>
      </c>
      <c r="C38" s="268" t="s">
        <v>290</v>
      </c>
      <c r="D38" s="261"/>
      <c r="E38" s="121"/>
      <c r="F38" s="129"/>
      <c r="G38" s="126"/>
    </row>
    <row r="39" spans="1:256" hidden="1" x14ac:dyDescent="0.25">
      <c r="A39" s="130"/>
      <c r="B39" s="141"/>
      <c r="C39" s="144"/>
      <c r="D39" s="133" t="s">
        <v>371</v>
      </c>
      <c r="E39" s="134"/>
      <c r="F39" s="129"/>
      <c r="G39" s="126"/>
    </row>
    <row r="40" spans="1:256" hidden="1" x14ac:dyDescent="0.25">
      <c r="A40" s="130"/>
      <c r="B40" s="141"/>
      <c r="C40" s="144"/>
      <c r="D40" s="133" t="s">
        <v>372</v>
      </c>
      <c r="E40" s="134"/>
      <c r="F40" s="129"/>
      <c r="G40" s="126"/>
    </row>
    <row r="41" spans="1:256" s="121" customFormat="1" hidden="1" x14ac:dyDescent="0.25">
      <c r="A41" s="130"/>
      <c r="B41" s="141"/>
      <c r="C41" s="144"/>
      <c r="D41" s="133" t="s">
        <v>373</v>
      </c>
      <c r="E41" s="134"/>
      <c r="F41" s="129"/>
      <c r="G41" s="126"/>
    </row>
    <row r="42" spans="1:256" s="121" customFormat="1" ht="15.75" hidden="1" x14ac:dyDescent="0.25">
      <c r="A42" s="130"/>
      <c r="B42" s="145"/>
      <c r="C42" s="146"/>
      <c r="D42" s="147" t="s">
        <v>374</v>
      </c>
      <c r="E42" s="148"/>
      <c r="F42" s="149"/>
      <c r="G42" s="150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151"/>
      <c r="BO42" s="151"/>
      <c r="BP42" s="151"/>
      <c r="BQ42" s="151"/>
      <c r="BR42" s="151"/>
      <c r="BS42" s="151"/>
      <c r="BT42" s="151"/>
      <c r="BU42" s="151"/>
      <c r="BV42" s="151"/>
      <c r="BW42" s="151"/>
      <c r="BX42" s="151"/>
      <c r="BY42" s="151"/>
      <c r="BZ42" s="151"/>
      <c r="CA42" s="151"/>
      <c r="CB42" s="151"/>
      <c r="CC42" s="151"/>
      <c r="CD42" s="151"/>
      <c r="CE42" s="151"/>
      <c r="CF42" s="151"/>
      <c r="CG42" s="151"/>
      <c r="CH42" s="151"/>
      <c r="CI42" s="151"/>
      <c r="CJ42" s="151"/>
      <c r="CK42" s="151"/>
      <c r="CL42" s="151"/>
      <c r="CM42" s="151"/>
      <c r="CN42" s="151"/>
      <c r="CO42" s="151"/>
      <c r="CP42" s="151"/>
      <c r="CQ42" s="151"/>
      <c r="CR42" s="151"/>
      <c r="CS42" s="151"/>
      <c r="CT42" s="151"/>
      <c r="CU42" s="151"/>
      <c r="CV42" s="151"/>
      <c r="CW42" s="151"/>
      <c r="CX42" s="151"/>
      <c r="CY42" s="151"/>
      <c r="CZ42" s="151"/>
      <c r="DA42" s="151"/>
      <c r="DB42" s="151"/>
      <c r="DC42" s="151"/>
      <c r="DD42" s="151"/>
      <c r="DE42" s="151"/>
      <c r="DF42" s="151"/>
      <c r="DG42" s="151"/>
      <c r="DH42" s="151"/>
      <c r="DI42" s="151"/>
      <c r="DJ42" s="151"/>
      <c r="DK42" s="151"/>
      <c r="DL42" s="151"/>
      <c r="DM42" s="151"/>
      <c r="DN42" s="151"/>
      <c r="DO42" s="151"/>
      <c r="DP42" s="151"/>
      <c r="DQ42" s="151"/>
      <c r="DR42" s="151"/>
      <c r="DS42" s="151"/>
      <c r="DT42" s="151"/>
      <c r="DU42" s="151"/>
      <c r="DV42" s="151"/>
      <c r="DW42" s="151"/>
      <c r="DX42" s="151"/>
      <c r="DY42" s="151"/>
      <c r="DZ42" s="151"/>
      <c r="EA42" s="151"/>
      <c r="EB42" s="151"/>
      <c r="EC42" s="151"/>
      <c r="ED42" s="151"/>
      <c r="EE42" s="151"/>
      <c r="EF42" s="151"/>
      <c r="EG42" s="151"/>
      <c r="EH42" s="151"/>
      <c r="EI42" s="151"/>
      <c r="EJ42" s="151"/>
      <c r="EK42" s="151"/>
      <c r="EL42" s="151"/>
      <c r="EM42" s="151"/>
      <c r="EN42" s="151"/>
      <c r="EO42" s="151"/>
      <c r="EP42" s="151"/>
      <c r="EQ42" s="151"/>
      <c r="ER42" s="151"/>
      <c r="ES42" s="151"/>
      <c r="ET42" s="151"/>
      <c r="EU42" s="151"/>
      <c r="EV42" s="151"/>
      <c r="EW42" s="151"/>
      <c r="EX42" s="151"/>
      <c r="EY42" s="151"/>
      <c r="EZ42" s="151"/>
      <c r="FA42" s="151"/>
      <c r="FB42" s="151"/>
      <c r="FC42" s="151"/>
      <c r="FD42" s="151"/>
      <c r="FE42" s="151"/>
      <c r="FF42" s="151"/>
      <c r="FG42" s="151"/>
      <c r="FH42" s="151"/>
      <c r="FI42" s="151"/>
      <c r="FJ42" s="151"/>
      <c r="FK42" s="151"/>
      <c r="FL42" s="151"/>
      <c r="FM42" s="151"/>
      <c r="FN42" s="151"/>
      <c r="FO42" s="151"/>
      <c r="FP42" s="151"/>
      <c r="FQ42" s="151"/>
      <c r="FR42" s="151"/>
      <c r="FS42" s="151"/>
      <c r="FT42" s="151"/>
      <c r="FU42" s="151"/>
      <c r="FV42" s="151"/>
      <c r="FW42" s="151"/>
      <c r="FX42" s="151"/>
      <c r="FY42" s="151"/>
      <c r="FZ42" s="151"/>
      <c r="GA42" s="151"/>
      <c r="GB42" s="151"/>
      <c r="GC42" s="151"/>
      <c r="GD42" s="151"/>
      <c r="GE42" s="151"/>
      <c r="GF42" s="151"/>
      <c r="GG42" s="151"/>
      <c r="GH42" s="151"/>
      <c r="GI42" s="151"/>
      <c r="GJ42" s="151"/>
      <c r="GK42" s="151"/>
      <c r="GL42" s="151"/>
      <c r="GM42" s="151"/>
      <c r="GN42" s="151"/>
      <c r="GO42" s="151"/>
      <c r="GP42" s="151"/>
      <c r="GQ42" s="151"/>
      <c r="GR42" s="151"/>
      <c r="GS42" s="151"/>
      <c r="GT42" s="151"/>
      <c r="GU42" s="151"/>
      <c r="GV42" s="151"/>
      <c r="GW42" s="151"/>
      <c r="GX42" s="151"/>
      <c r="GY42" s="151"/>
      <c r="GZ42" s="151"/>
      <c r="HA42" s="151"/>
      <c r="HB42" s="151"/>
      <c r="HC42" s="151"/>
      <c r="HD42" s="151"/>
      <c r="HE42" s="151"/>
      <c r="HF42" s="151"/>
      <c r="HG42" s="151"/>
      <c r="HH42" s="151"/>
      <c r="HI42" s="151"/>
      <c r="HJ42" s="151"/>
      <c r="HK42" s="151"/>
      <c r="HL42" s="151"/>
      <c r="HM42" s="151"/>
      <c r="HN42" s="151"/>
      <c r="HO42" s="151"/>
      <c r="HP42" s="151"/>
      <c r="HQ42" s="151"/>
      <c r="HR42" s="151"/>
      <c r="HS42" s="151"/>
      <c r="HT42" s="151"/>
      <c r="HU42" s="151"/>
      <c r="HV42" s="151"/>
      <c r="HW42" s="151"/>
      <c r="HX42" s="151"/>
      <c r="HY42" s="151"/>
      <c r="HZ42" s="151"/>
      <c r="IA42" s="151"/>
      <c r="IB42" s="151"/>
      <c r="IC42" s="151"/>
      <c r="ID42" s="151"/>
      <c r="IE42" s="151"/>
      <c r="IF42" s="151"/>
      <c r="IG42" s="151"/>
      <c r="IH42" s="151"/>
      <c r="II42" s="151"/>
      <c r="IJ42" s="151"/>
      <c r="IK42" s="151"/>
      <c r="IL42" s="151"/>
      <c r="IM42" s="151"/>
      <c r="IN42" s="151"/>
      <c r="IO42" s="151"/>
      <c r="IP42" s="151"/>
      <c r="IQ42" s="151"/>
      <c r="IR42" s="151"/>
      <c r="IS42" s="151"/>
      <c r="IT42" s="151"/>
      <c r="IU42" s="151"/>
      <c r="IV42" s="151"/>
    </row>
    <row r="43" spans="1:256" s="121" customFormat="1" hidden="1" x14ac:dyDescent="0.25">
      <c r="A43" s="130"/>
      <c r="B43" s="141"/>
      <c r="C43" s="152"/>
      <c r="D43" s="133" t="s">
        <v>375</v>
      </c>
      <c r="E43" s="134"/>
      <c r="F43" s="129"/>
      <c r="G43" s="126"/>
    </row>
    <row r="44" spans="1:256" s="121" customFormat="1" hidden="1" x14ac:dyDescent="0.25">
      <c r="A44" s="130"/>
      <c r="B44" s="141"/>
      <c r="C44" s="152"/>
      <c r="D44" s="133" t="s">
        <v>376</v>
      </c>
      <c r="E44" s="134"/>
      <c r="F44" s="129"/>
      <c r="G44" s="126"/>
    </row>
    <row r="45" spans="1:256" s="121" customFormat="1" hidden="1" x14ac:dyDescent="0.25">
      <c r="A45" s="130"/>
      <c r="B45" s="141"/>
      <c r="C45" s="152"/>
      <c r="D45" s="133" t="s">
        <v>377</v>
      </c>
      <c r="E45" s="134"/>
      <c r="F45" s="129"/>
      <c r="G45" s="126"/>
    </row>
    <row r="46" spans="1:256" s="121" customFormat="1" hidden="1" x14ac:dyDescent="0.25">
      <c r="A46" s="130"/>
      <c r="B46" s="141"/>
      <c r="C46" s="152"/>
      <c r="D46" s="153" t="s">
        <v>378</v>
      </c>
      <c r="E46" s="134"/>
      <c r="F46" s="129"/>
      <c r="G46" s="126"/>
    </row>
    <row r="47" spans="1:256" hidden="1" x14ac:dyDescent="0.25">
      <c r="A47" s="130">
        <v>22</v>
      </c>
      <c r="B47" s="141" t="s">
        <v>356</v>
      </c>
      <c r="C47" s="269" t="s">
        <v>291</v>
      </c>
      <c r="D47" s="254"/>
      <c r="E47" s="121"/>
      <c r="F47" s="129"/>
      <c r="G47" s="126"/>
    </row>
    <row r="48" spans="1:256" hidden="1" x14ac:dyDescent="0.25">
      <c r="A48" s="130"/>
      <c r="B48" s="141"/>
      <c r="C48" s="154"/>
      <c r="D48" s="133" t="s">
        <v>379</v>
      </c>
      <c r="E48" s="134"/>
      <c r="F48" s="129"/>
      <c r="G48" s="126"/>
    </row>
    <row r="49" spans="1:7" hidden="1" x14ac:dyDescent="0.25">
      <c r="A49" s="130">
        <v>23</v>
      </c>
      <c r="B49" s="141" t="s">
        <v>356</v>
      </c>
      <c r="C49" s="270" t="s">
        <v>324</v>
      </c>
      <c r="D49" s="254"/>
      <c r="E49" s="134"/>
      <c r="F49" s="129"/>
      <c r="G49" s="126"/>
    </row>
    <row r="50" spans="1:7" hidden="1" x14ac:dyDescent="0.25">
      <c r="A50" s="130"/>
      <c r="B50" s="141"/>
      <c r="C50" s="155"/>
      <c r="D50" s="133" t="s">
        <v>380</v>
      </c>
      <c r="E50" s="134"/>
      <c r="F50" s="129"/>
      <c r="G50" s="126"/>
    </row>
    <row r="51" spans="1:7" hidden="1" x14ac:dyDescent="0.25">
      <c r="A51" s="130">
        <v>24</v>
      </c>
      <c r="B51" s="141" t="s">
        <v>356</v>
      </c>
      <c r="C51" s="270" t="s">
        <v>325</v>
      </c>
      <c r="D51" s="254"/>
      <c r="E51" s="134"/>
      <c r="F51" s="129"/>
      <c r="G51" s="126"/>
    </row>
    <row r="52" spans="1:7" hidden="1" x14ac:dyDescent="0.25">
      <c r="A52" s="130"/>
      <c r="B52" s="141"/>
      <c r="C52" s="155"/>
      <c r="D52" s="133" t="s">
        <v>381</v>
      </c>
      <c r="E52" s="134"/>
      <c r="F52" s="129"/>
      <c r="G52" s="126"/>
    </row>
    <row r="53" spans="1:7" hidden="1" x14ac:dyDescent="0.25">
      <c r="A53" s="135" t="s">
        <v>292</v>
      </c>
      <c r="B53" s="141" t="s">
        <v>356</v>
      </c>
      <c r="C53" s="271" t="s">
        <v>293</v>
      </c>
      <c r="D53" s="254"/>
      <c r="E53" s="134"/>
      <c r="F53" s="129"/>
      <c r="G53" s="126"/>
    </row>
    <row r="54" spans="1:7" hidden="1" x14ac:dyDescent="0.25">
      <c r="A54" s="135"/>
      <c r="B54" s="141"/>
      <c r="C54" s="156"/>
      <c r="D54" s="133" t="s">
        <v>382</v>
      </c>
      <c r="E54" s="134"/>
      <c r="F54" s="129"/>
      <c r="G54" s="126"/>
    </row>
    <row r="55" spans="1:7" hidden="1" x14ac:dyDescent="0.25">
      <c r="A55" s="135"/>
      <c r="B55" s="141"/>
      <c r="C55" s="156"/>
      <c r="D55" s="133" t="s">
        <v>383</v>
      </c>
      <c r="E55" s="134"/>
      <c r="F55" s="129"/>
      <c r="G55" s="126"/>
    </row>
    <row r="56" spans="1:7" hidden="1" x14ac:dyDescent="0.25">
      <c r="A56" s="135"/>
      <c r="B56" s="141"/>
      <c r="C56" s="156"/>
      <c r="D56" s="133" t="s">
        <v>384</v>
      </c>
      <c r="E56" s="134"/>
      <c r="F56" s="129"/>
      <c r="G56" s="126"/>
    </row>
    <row r="57" spans="1:7" hidden="1" x14ac:dyDescent="0.25">
      <c r="A57" s="135"/>
      <c r="B57" s="141"/>
      <c r="C57" s="156"/>
      <c r="D57" s="133" t="s">
        <v>385</v>
      </c>
      <c r="E57" s="134"/>
      <c r="F57" s="129"/>
      <c r="G57" s="126"/>
    </row>
    <row r="58" spans="1:7" hidden="1" x14ac:dyDescent="0.25">
      <c r="A58" s="135"/>
      <c r="B58" s="141"/>
      <c r="C58" s="156"/>
      <c r="D58" s="133" t="s">
        <v>386</v>
      </c>
      <c r="E58" s="134"/>
      <c r="F58" s="129"/>
      <c r="G58" s="126"/>
    </row>
    <row r="59" spans="1:7" hidden="1" x14ac:dyDescent="0.25">
      <c r="A59" s="135" t="s">
        <v>294</v>
      </c>
      <c r="B59" s="141" t="s">
        <v>356</v>
      </c>
      <c r="C59" s="262" t="s">
        <v>295</v>
      </c>
      <c r="D59" s="254"/>
      <c r="E59" s="121"/>
      <c r="F59" s="129"/>
      <c r="G59" s="126"/>
    </row>
    <row r="60" spans="1:7" hidden="1" x14ac:dyDescent="0.25">
      <c r="A60" s="135"/>
      <c r="B60" s="141"/>
      <c r="C60" s="157"/>
      <c r="D60" s="133" t="s">
        <v>387</v>
      </c>
      <c r="E60" s="134"/>
      <c r="F60" s="129"/>
      <c r="G60" s="126"/>
    </row>
    <row r="61" spans="1:7" hidden="1" x14ac:dyDescent="0.25">
      <c r="A61" s="135"/>
      <c r="B61" s="141"/>
      <c r="C61" s="157"/>
      <c r="D61" s="133" t="s">
        <v>388</v>
      </c>
      <c r="E61" s="134"/>
      <c r="F61" s="129"/>
      <c r="G61" s="126"/>
    </row>
    <row r="62" spans="1:7" hidden="1" x14ac:dyDescent="0.25">
      <c r="A62" s="135"/>
      <c r="B62" s="141"/>
      <c r="C62" s="157"/>
      <c r="D62" s="133" t="s">
        <v>389</v>
      </c>
      <c r="E62" s="134"/>
      <c r="F62" s="129"/>
      <c r="G62" s="126"/>
    </row>
    <row r="63" spans="1:7" hidden="1" x14ac:dyDescent="0.25">
      <c r="A63" s="135"/>
      <c r="B63" s="141"/>
      <c r="C63" s="157"/>
      <c r="D63" s="158" t="s">
        <v>390</v>
      </c>
      <c r="E63" s="134"/>
      <c r="F63" s="129"/>
      <c r="G63" s="126"/>
    </row>
    <row r="64" spans="1:7" hidden="1" x14ac:dyDescent="0.25">
      <c r="A64" s="135"/>
      <c r="B64" s="141"/>
      <c r="C64" s="157"/>
      <c r="D64" s="133" t="s">
        <v>391</v>
      </c>
      <c r="E64" s="134"/>
      <c r="F64" s="129"/>
      <c r="G64" s="126"/>
    </row>
    <row r="65" spans="1:7" hidden="1" x14ac:dyDescent="0.25">
      <c r="A65" s="135"/>
      <c r="B65" s="141"/>
      <c r="C65" s="157"/>
      <c r="D65" s="133" t="s">
        <v>392</v>
      </c>
      <c r="E65" s="134"/>
      <c r="F65" s="129"/>
      <c r="G65" s="126"/>
    </row>
    <row r="66" spans="1:7" hidden="1" x14ac:dyDescent="0.25">
      <c r="A66" s="130" t="s">
        <v>296</v>
      </c>
      <c r="B66" s="141" t="s">
        <v>356</v>
      </c>
      <c r="C66" s="273" t="s">
        <v>297</v>
      </c>
      <c r="D66" s="254"/>
      <c r="E66" s="134"/>
      <c r="F66" s="129"/>
      <c r="G66" s="126"/>
    </row>
    <row r="67" spans="1:7" hidden="1" x14ac:dyDescent="0.25">
      <c r="A67" s="130"/>
      <c r="B67" s="141"/>
      <c r="C67" s="159"/>
      <c r="D67" s="133" t="s">
        <v>393</v>
      </c>
      <c r="E67" s="134"/>
      <c r="F67" s="129"/>
      <c r="G67" s="126"/>
    </row>
    <row r="68" spans="1:7" hidden="1" x14ac:dyDescent="0.25">
      <c r="A68" s="130"/>
      <c r="B68" s="141"/>
      <c r="C68" s="159"/>
      <c r="D68" s="133" t="s">
        <v>394</v>
      </c>
      <c r="E68" s="134"/>
      <c r="F68" s="129"/>
      <c r="G68" s="126"/>
    </row>
    <row r="69" spans="1:7" hidden="1" x14ac:dyDescent="0.25">
      <c r="A69" s="130" t="s">
        <v>326</v>
      </c>
      <c r="B69" s="141" t="s">
        <v>356</v>
      </c>
      <c r="C69" s="274" t="s">
        <v>298</v>
      </c>
      <c r="D69" s="254"/>
      <c r="E69" s="121"/>
      <c r="F69" s="129"/>
      <c r="G69" s="126"/>
    </row>
    <row r="70" spans="1:7" hidden="1" x14ac:dyDescent="0.25">
      <c r="A70" s="130"/>
      <c r="B70" s="141"/>
      <c r="C70" s="160"/>
      <c r="D70" s="133" t="s">
        <v>395</v>
      </c>
      <c r="E70" s="134"/>
      <c r="F70" s="129"/>
      <c r="G70" s="126"/>
    </row>
    <row r="71" spans="1:7" hidden="1" x14ac:dyDescent="0.25">
      <c r="A71" s="130"/>
      <c r="B71" s="141"/>
      <c r="C71" s="160"/>
      <c r="D71" s="133" t="s">
        <v>396</v>
      </c>
      <c r="E71" s="134"/>
      <c r="F71" s="129"/>
      <c r="G71" s="126"/>
    </row>
    <row r="72" spans="1:7" hidden="1" x14ac:dyDescent="0.25">
      <c r="A72" s="130"/>
      <c r="B72" s="141"/>
      <c r="C72" s="160"/>
      <c r="D72" s="133" t="s">
        <v>397</v>
      </c>
      <c r="E72" s="134"/>
      <c r="F72" s="129"/>
      <c r="G72" s="126"/>
    </row>
    <row r="73" spans="1:7" hidden="1" x14ac:dyDescent="0.25">
      <c r="A73" s="130" t="s">
        <v>327</v>
      </c>
      <c r="B73" s="141" t="s">
        <v>356</v>
      </c>
      <c r="C73" s="275" t="s">
        <v>299</v>
      </c>
      <c r="D73" s="254"/>
      <c r="E73" s="121"/>
      <c r="F73" s="129"/>
      <c r="G73" s="126"/>
    </row>
    <row r="74" spans="1:7" hidden="1" x14ac:dyDescent="0.25">
      <c r="A74" s="130"/>
      <c r="B74" s="141"/>
      <c r="C74" s="161"/>
      <c r="D74" s="133" t="s">
        <v>398</v>
      </c>
      <c r="E74" s="134"/>
      <c r="F74" s="129"/>
      <c r="G74" s="126"/>
    </row>
    <row r="75" spans="1:7" hidden="1" x14ac:dyDescent="0.25">
      <c r="A75" s="130"/>
      <c r="B75" s="141"/>
      <c r="C75" s="161"/>
      <c r="D75" s="133" t="s">
        <v>399</v>
      </c>
      <c r="E75" s="134"/>
      <c r="F75" s="129"/>
      <c r="G75" s="126"/>
    </row>
    <row r="76" spans="1:7" hidden="1" x14ac:dyDescent="0.25">
      <c r="A76" s="130">
        <v>42</v>
      </c>
      <c r="B76" s="141" t="s">
        <v>356</v>
      </c>
      <c r="C76" s="276" t="s">
        <v>300</v>
      </c>
      <c r="D76" s="254"/>
      <c r="E76" s="134"/>
      <c r="F76" s="129"/>
      <c r="G76" s="126"/>
    </row>
    <row r="77" spans="1:7" hidden="1" x14ac:dyDescent="0.25">
      <c r="A77" s="130"/>
      <c r="B77" s="141"/>
      <c r="C77" s="162"/>
      <c r="D77" s="133" t="s">
        <v>400</v>
      </c>
      <c r="E77" s="134"/>
      <c r="F77" s="129"/>
      <c r="G77" s="126"/>
    </row>
    <row r="78" spans="1:7" hidden="1" x14ac:dyDescent="0.25">
      <c r="A78" s="130" t="s">
        <v>301</v>
      </c>
      <c r="B78" s="141" t="s">
        <v>356</v>
      </c>
      <c r="C78" s="277" t="s">
        <v>302</v>
      </c>
      <c r="D78" s="254"/>
      <c r="E78" s="134"/>
      <c r="F78" s="129"/>
      <c r="G78" s="126"/>
    </row>
    <row r="79" spans="1:7" hidden="1" x14ac:dyDescent="0.25">
      <c r="A79" s="130"/>
      <c r="B79" s="141"/>
      <c r="C79" s="163"/>
      <c r="D79" s="133" t="s">
        <v>401</v>
      </c>
      <c r="E79" s="134"/>
      <c r="F79" s="129"/>
      <c r="G79" s="126"/>
    </row>
    <row r="80" spans="1:7" hidden="1" x14ac:dyDescent="0.25">
      <c r="A80" s="130"/>
      <c r="B80" s="141"/>
      <c r="C80" s="163"/>
      <c r="D80" s="133" t="s">
        <v>402</v>
      </c>
      <c r="E80" s="134"/>
      <c r="F80" s="129"/>
      <c r="G80" s="126"/>
    </row>
    <row r="81" spans="1:7" hidden="1" x14ac:dyDescent="0.25">
      <c r="A81" s="130">
        <v>45</v>
      </c>
      <c r="B81" s="141" t="s">
        <v>356</v>
      </c>
      <c r="C81" s="277" t="s">
        <v>303</v>
      </c>
      <c r="D81" s="254"/>
      <c r="E81" s="134"/>
      <c r="F81" s="129"/>
      <c r="G81" s="126"/>
    </row>
    <row r="82" spans="1:7" hidden="1" x14ac:dyDescent="0.25">
      <c r="A82" s="130"/>
      <c r="B82" s="141"/>
      <c r="C82" s="163"/>
      <c r="D82" s="133" t="s">
        <v>403</v>
      </c>
      <c r="E82" s="134"/>
      <c r="F82" s="129"/>
      <c r="G82" s="126"/>
    </row>
    <row r="83" spans="1:7" hidden="1" x14ac:dyDescent="0.25">
      <c r="A83" s="130">
        <v>46</v>
      </c>
      <c r="B83" s="164" t="s">
        <v>304</v>
      </c>
      <c r="C83" s="278" t="s">
        <v>305</v>
      </c>
      <c r="D83" s="254"/>
      <c r="E83" s="134"/>
      <c r="F83" s="129"/>
      <c r="G83" s="126"/>
    </row>
    <row r="84" spans="1:7" hidden="1" x14ac:dyDescent="0.25">
      <c r="A84" s="130"/>
      <c r="B84" s="164"/>
      <c r="C84" s="165"/>
      <c r="D84" s="133" t="s">
        <v>404</v>
      </c>
      <c r="E84" s="134"/>
      <c r="F84" s="129"/>
      <c r="G84" s="126"/>
    </row>
    <row r="85" spans="1:7" hidden="1" x14ac:dyDescent="0.25">
      <c r="A85" s="130" t="s">
        <v>328</v>
      </c>
      <c r="B85" s="166" t="s">
        <v>405</v>
      </c>
      <c r="C85" s="279" t="s">
        <v>306</v>
      </c>
      <c r="D85" s="254"/>
      <c r="E85" s="134"/>
      <c r="F85" s="129"/>
      <c r="G85" s="126"/>
    </row>
    <row r="86" spans="1:7" hidden="1" x14ac:dyDescent="0.25">
      <c r="A86" s="130"/>
      <c r="B86" s="166"/>
      <c r="C86" s="167"/>
      <c r="D86" s="133" t="s">
        <v>406</v>
      </c>
      <c r="E86" s="134"/>
      <c r="F86" s="129"/>
      <c r="G86" s="126"/>
    </row>
    <row r="87" spans="1:7" hidden="1" x14ac:dyDescent="0.25">
      <c r="A87" s="130"/>
      <c r="B87" s="166"/>
      <c r="C87" s="167"/>
      <c r="D87" s="133" t="s">
        <v>407</v>
      </c>
      <c r="E87" s="134"/>
      <c r="F87" s="129"/>
      <c r="G87" s="126"/>
    </row>
    <row r="88" spans="1:7" hidden="1" x14ac:dyDescent="0.25">
      <c r="A88" s="130" t="s">
        <v>329</v>
      </c>
      <c r="B88" s="168" t="s">
        <v>307</v>
      </c>
      <c r="C88" s="280" t="s">
        <v>308</v>
      </c>
      <c r="D88" s="254"/>
      <c r="E88" s="134"/>
      <c r="F88" s="129"/>
      <c r="G88" s="126"/>
    </row>
    <row r="89" spans="1:7" hidden="1" x14ac:dyDescent="0.25">
      <c r="A89" s="130"/>
      <c r="B89" s="168"/>
      <c r="C89" s="169"/>
      <c r="D89" s="133" t="s">
        <v>408</v>
      </c>
      <c r="E89" s="134"/>
      <c r="F89" s="129"/>
      <c r="G89" s="126"/>
    </row>
    <row r="90" spans="1:7" hidden="1" x14ac:dyDescent="0.25">
      <c r="A90" s="130"/>
      <c r="B90" s="168"/>
      <c r="C90" s="169"/>
      <c r="D90" s="133" t="s">
        <v>409</v>
      </c>
      <c r="E90" s="134"/>
      <c r="F90" s="129"/>
      <c r="G90" s="126"/>
    </row>
    <row r="91" spans="1:7" hidden="1" x14ac:dyDescent="0.25">
      <c r="A91" s="130"/>
      <c r="B91" s="168"/>
      <c r="C91" s="169"/>
      <c r="D91" s="133" t="s">
        <v>410</v>
      </c>
      <c r="E91" s="134"/>
      <c r="F91" s="129"/>
      <c r="G91" s="126"/>
    </row>
    <row r="92" spans="1:7" hidden="1" x14ac:dyDescent="0.25">
      <c r="A92" s="130"/>
      <c r="B92" s="168"/>
      <c r="C92" s="169"/>
      <c r="D92" s="133" t="s">
        <v>411</v>
      </c>
      <c r="E92" s="134"/>
      <c r="F92" s="129"/>
      <c r="G92" s="126"/>
    </row>
    <row r="93" spans="1:7" hidden="1" x14ac:dyDescent="0.25">
      <c r="A93" s="130" t="s">
        <v>309</v>
      </c>
      <c r="B93" s="170" t="s">
        <v>310</v>
      </c>
      <c r="C93" s="281" t="s">
        <v>311</v>
      </c>
      <c r="D93" s="254"/>
      <c r="E93" s="134"/>
      <c r="F93" s="129"/>
      <c r="G93" s="126"/>
    </row>
    <row r="94" spans="1:7" hidden="1" x14ac:dyDescent="0.25">
      <c r="A94" s="130"/>
      <c r="B94" s="170"/>
      <c r="C94" s="171"/>
      <c r="D94" s="133" t="s">
        <v>412</v>
      </c>
      <c r="E94" s="134"/>
      <c r="F94" s="129"/>
      <c r="G94" s="126"/>
    </row>
    <row r="95" spans="1:7" hidden="1" x14ac:dyDescent="0.25">
      <c r="A95" s="130"/>
      <c r="B95" s="170"/>
      <c r="C95" s="171"/>
      <c r="D95" s="133" t="s">
        <v>413</v>
      </c>
      <c r="E95" s="134"/>
      <c r="F95" s="129"/>
      <c r="G95" s="126"/>
    </row>
    <row r="96" spans="1:7" hidden="1" x14ac:dyDescent="0.25">
      <c r="A96" s="130"/>
      <c r="B96" s="170"/>
      <c r="C96" s="171"/>
      <c r="D96" s="133" t="s">
        <v>414</v>
      </c>
      <c r="E96" s="134"/>
      <c r="F96" s="129"/>
      <c r="G96" s="126"/>
    </row>
    <row r="97" spans="1:7" hidden="1" x14ac:dyDescent="0.25">
      <c r="A97" s="130">
        <v>54</v>
      </c>
      <c r="B97" s="172" t="s">
        <v>415</v>
      </c>
      <c r="C97" s="282" t="s">
        <v>312</v>
      </c>
      <c r="D97" s="254"/>
      <c r="E97" s="121"/>
      <c r="F97" s="129"/>
      <c r="G97" s="126"/>
    </row>
    <row r="98" spans="1:7" hidden="1" x14ac:dyDescent="0.25">
      <c r="A98" s="130"/>
      <c r="B98" s="172"/>
      <c r="C98" s="173"/>
      <c r="D98" s="133" t="s">
        <v>416</v>
      </c>
      <c r="E98" s="121"/>
      <c r="F98" s="129"/>
      <c r="G98" s="126"/>
    </row>
    <row r="99" spans="1:7" hidden="1" x14ac:dyDescent="0.25">
      <c r="A99" s="130"/>
      <c r="B99" s="172"/>
      <c r="C99" s="173"/>
      <c r="D99" s="133" t="s">
        <v>417</v>
      </c>
      <c r="E99" s="121"/>
      <c r="F99" s="129"/>
      <c r="G99" s="126"/>
    </row>
    <row r="100" spans="1:7" hidden="1" x14ac:dyDescent="0.25">
      <c r="A100" s="130">
        <v>55</v>
      </c>
      <c r="B100" s="172" t="s">
        <v>415</v>
      </c>
      <c r="C100" s="272" t="s">
        <v>330</v>
      </c>
      <c r="D100" s="254"/>
      <c r="E100" s="121"/>
      <c r="F100" s="129"/>
      <c r="G100" s="126"/>
    </row>
    <row r="101" spans="1:7" hidden="1" x14ac:dyDescent="0.25">
      <c r="A101" s="130"/>
      <c r="B101" s="172"/>
      <c r="C101" s="174"/>
      <c r="D101" s="133" t="s">
        <v>418</v>
      </c>
      <c r="E101" s="121"/>
      <c r="F101" s="129"/>
      <c r="G101" s="126"/>
    </row>
    <row r="102" spans="1:7" hidden="1" x14ac:dyDescent="0.25">
      <c r="A102" s="130" t="s">
        <v>313</v>
      </c>
      <c r="B102" s="172" t="s">
        <v>415</v>
      </c>
      <c r="C102" s="283" t="s">
        <v>314</v>
      </c>
      <c r="D102" s="254"/>
      <c r="E102" s="121"/>
      <c r="F102" s="129"/>
      <c r="G102" s="126"/>
    </row>
    <row r="103" spans="1:7" hidden="1" x14ac:dyDescent="0.25">
      <c r="A103" s="130"/>
      <c r="B103" s="172"/>
      <c r="C103" s="175"/>
      <c r="D103" s="133" t="s">
        <v>419</v>
      </c>
      <c r="E103" s="121"/>
      <c r="F103" s="129"/>
      <c r="G103" s="126"/>
    </row>
    <row r="104" spans="1:7" hidden="1" x14ac:dyDescent="0.25">
      <c r="A104" s="130"/>
      <c r="B104" s="172"/>
      <c r="C104" s="175"/>
      <c r="D104" s="133" t="s">
        <v>420</v>
      </c>
      <c r="E104" s="121"/>
      <c r="F104" s="129"/>
      <c r="G104" s="126"/>
    </row>
    <row r="105" spans="1:7" hidden="1" x14ac:dyDescent="0.25">
      <c r="A105" s="130"/>
      <c r="B105" s="172"/>
      <c r="C105" s="175"/>
      <c r="D105" s="133" t="s">
        <v>421</v>
      </c>
      <c r="E105" s="121"/>
      <c r="F105" s="129"/>
      <c r="G105" s="126"/>
    </row>
    <row r="106" spans="1:7" hidden="1" x14ac:dyDescent="0.25">
      <c r="A106" s="130">
        <v>59</v>
      </c>
      <c r="B106" s="172" t="s">
        <v>415</v>
      </c>
      <c r="C106" s="284" t="s">
        <v>315</v>
      </c>
      <c r="D106" s="254"/>
      <c r="E106" s="121"/>
      <c r="F106" s="129"/>
      <c r="G106" s="126"/>
    </row>
    <row r="107" spans="1:7" hidden="1" x14ac:dyDescent="0.25">
      <c r="A107" s="130"/>
      <c r="B107" s="172"/>
      <c r="C107" s="176"/>
      <c r="D107" s="133" t="s">
        <v>422</v>
      </c>
      <c r="E107" s="121"/>
      <c r="F107" s="129"/>
      <c r="G107" s="126"/>
    </row>
    <row r="108" spans="1:7" hidden="1" x14ac:dyDescent="0.25">
      <c r="A108" s="130" t="s">
        <v>316</v>
      </c>
      <c r="B108" s="172" t="s">
        <v>415</v>
      </c>
      <c r="C108" s="285" t="s">
        <v>317</v>
      </c>
      <c r="D108" s="254"/>
      <c r="E108" s="121"/>
      <c r="F108" s="129"/>
      <c r="G108" s="126"/>
    </row>
    <row r="109" spans="1:7" hidden="1" x14ac:dyDescent="0.25">
      <c r="A109" s="130"/>
      <c r="B109" s="172"/>
      <c r="C109" s="177"/>
      <c r="D109" s="133" t="s">
        <v>331</v>
      </c>
      <c r="E109" s="121"/>
      <c r="F109" s="129"/>
      <c r="G109" s="126"/>
    </row>
    <row r="110" spans="1:7" hidden="1" x14ac:dyDescent="0.25">
      <c r="A110" s="130"/>
      <c r="B110" s="172"/>
      <c r="C110" s="177"/>
      <c r="D110" s="133" t="s">
        <v>423</v>
      </c>
      <c r="E110" s="121"/>
      <c r="F110" s="129"/>
      <c r="G110" s="126"/>
    </row>
    <row r="111" spans="1:7" hidden="1" x14ac:dyDescent="0.25">
      <c r="A111" s="130"/>
      <c r="B111" s="172"/>
      <c r="C111" s="177"/>
      <c r="D111" s="133" t="s">
        <v>424</v>
      </c>
      <c r="E111" s="121"/>
      <c r="F111" s="129"/>
      <c r="G111" s="126"/>
    </row>
    <row r="112" spans="1:7" hidden="1" x14ac:dyDescent="0.25">
      <c r="A112" s="130"/>
      <c r="B112" s="172"/>
      <c r="C112" s="177"/>
      <c r="D112" s="133" t="s">
        <v>425</v>
      </c>
      <c r="E112" s="121"/>
      <c r="F112" s="129"/>
      <c r="G112" s="126"/>
    </row>
    <row r="113" spans="1:7" hidden="1" x14ac:dyDescent="0.25">
      <c r="A113" s="130" t="s">
        <v>332</v>
      </c>
      <c r="B113" s="178" t="s">
        <v>318</v>
      </c>
      <c r="C113" s="286" t="s">
        <v>333</v>
      </c>
      <c r="D113" s="254"/>
      <c r="E113" s="121"/>
      <c r="F113" s="129"/>
      <c r="G113" s="126"/>
    </row>
    <row r="114" spans="1:7" hidden="1" x14ac:dyDescent="0.25">
      <c r="A114" s="130"/>
      <c r="B114" s="178"/>
      <c r="C114" s="179"/>
      <c r="D114" s="133" t="s">
        <v>426</v>
      </c>
      <c r="E114" s="121"/>
      <c r="F114" s="129"/>
      <c r="G114" s="126"/>
    </row>
    <row r="115" spans="1:7" hidden="1" x14ac:dyDescent="0.25">
      <c r="A115" s="130"/>
      <c r="B115" s="178"/>
      <c r="C115" s="179"/>
      <c r="D115" s="133" t="s">
        <v>427</v>
      </c>
      <c r="E115" s="121"/>
      <c r="F115" s="129"/>
      <c r="G115" s="126"/>
    </row>
    <row r="116" spans="1:7" hidden="1" x14ac:dyDescent="0.25">
      <c r="A116" s="135"/>
      <c r="B116" s="180"/>
      <c r="C116" s="137"/>
      <c r="D116" s="158"/>
      <c r="E116" s="121"/>
      <c r="F116" s="129"/>
      <c r="G116" s="126"/>
    </row>
    <row r="117" spans="1:7" hidden="1" x14ac:dyDescent="0.25">
      <c r="A117" s="135" t="s">
        <v>334</v>
      </c>
      <c r="B117" s="181" t="s">
        <v>319</v>
      </c>
      <c r="C117" s="270" t="s">
        <v>335</v>
      </c>
      <c r="D117" s="270"/>
      <c r="E117" s="121"/>
      <c r="F117" s="129"/>
      <c r="G117" s="126"/>
    </row>
    <row r="118" spans="1:7" hidden="1" x14ac:dyDescent="0.25">
      <c r="A118" s="130" t="s">
        <v>336</v>
      </c>
      <c r="B118" s="180"/>
      <c r="C118" s="137"/>
      <c r="D118" s="158" t="s">
        <v>337</v>
      </c>
      <c r="E118" s="121"/>
      <c r="F118" s="129"/>
      <c r="G118" s="126"/>
    </row>
    <row r="119" spans="1:7" hidden="1" x14ac:dyDescent="0.25">
      <c r="A119" s="135"/>
      <c r="B119" s="180"/>
      <c r="C119" s="270" t="s">
        <v>338</v>
      </c>
      <c r="D119" s="270"/>
      <c r="E119" s="121"/>
      <c r="F119" s="129"/>
      <c r="G119" s="126"/>
    </row>
    <row r="120" spans="1:7" hidden="1" x14ac:dyDescent="0.25">
      <c r="A120" s="135"/>
      <c r="B120" s="180"/>
      <c r="C120" s="137"/>
      <c r="D120" s="158" t="s">
        <v>339</v>
      </c>
      <c r="E120" s="121"/>
      <c r="F120" s="129"/>
      <c r="G120" s="126"/>
    </row>
    <row r="121" spans="1:7" hidden="1" x14ac:dyDescent="0.25">
      <c r="A121" s="135"/>
      <c r="B121" s="180"/>
      <c r="C121" s="270" t="s">
        <v>340</v>
      </c>
      <c r="D121" s="270"/>
      <c r="E121" s="121"/>
      <c r="F121" s="129"/>
      <c r="G121" s="126"/>
    </row>
    <row r="122" spans="1:7" hidden="1" x14ac:dyDescent="0.25">
      <c r="A122" s="135"/>
      <c r="B122" s="180"/>
      <c r="C122" s="182"/>
      <c r="D122" s="158" t="s">
        <v>341</v>
      </c>
      <c r="E122" s="121"/>
      <c r="F122" s="129"/>
      <c r="G122" s="126"/>
    </row>
    <row r="123" spans="1:7" hidden="1" x14ac:dyDescent="0.25">
      <c r="A123" s="135"/>
      <c r="B123" s="180"/>
      <c r="C123" s="182"/>
      <c r="D123" s="158" t="s">
        <v>342</v>
      </c>
      <c r="E123" s="121"/>
      <c r="F123" s="129"/>
      <c r="G123" s="126"/>
    </row>
    <row r="124" spans="1:7" hidden="1" x14ac:dyDescent="0.25">
      <c r="A124" s="135"/>
      <c r="B124" s="180"/>
      <c r="C124" s="270" t="s">
        <v>343</v>
      </c>
      <c r="D124" s="270"/>
      <c r="E124" s="121"/>
      <c r="F124" s="129"/>
      <c r="G124" s="126"/>
    </row>
    <row r="125" spans="1:7" hidden="1" x14ac:dyDescent="0.25">
      <c r="A125" s="135"/>
      <c r="B125" s="180"/>
      <c r="C125" s="182"/>
      <c r="D125" s="158" t="s">
        <v>428</v>
      </c>
      <c r="E125" s="121"/>
      <c r="F125" s="129"/>
      <c r="G125" s="126"/>
    </row>
    <row r="126" spans="1:7" hidden="1" x14ac:dyDescent="0.25">
      <c r="A126" s="135"/>
      <c r="B126" s="180"/>
      <c r="C126" s="270" t="s">
        <v>344</v>
      </c>
      <c r="D126" s="270"/>
      <c r="E126" s="121"/>
      <c r="F126" s="129"/>
      <c r="G126" s="126"/>
    </row>
    <row r="127" spans="1:7" hidden="1" x14ac:dyDescent="0.25">
      <c r="A127" s="135"/>
      <c r="B127" s="180"/>
      <c r="C127" s="182"/>
      <c r="D127" s="158" t="s">
        <v>429</v>
      </c>
      <c r="E127" s="121"/>
      <c r="F127" s="129"/>
      <c r="G127" s="126"/>
    </row>
    <row r="128" spans="1:7" hidden="1" x14ac:dyDescent="0.25">
      <c r="A128" s="135"/>
      <c r="B128" s="180"/>
      <c r="C128" s="182"/>
      <c r="D128" s="158" t="s">
        <v>430</v>
      </c>
      <c r="E128" s="121"/>
      <c r="F128" s="129"/>
      <c r="G128" s="126"/>
    </row>
    <row r="129" spans="1:7" hidden="1" x14ac:dyDescent="0.25">
      <c r="A129" s="135"/>
      <c r="B129" s="180"/>
      <c r="C129" s="182"/>
      <c r="D129" s="158" t="s">
        <v>345</v>
      </c>
      <c r="E129" s="121"/>
      <c r="F129" s="129"/>
      <c r="G129" s="126"/>
    </row>
    <row r="130" spans="1:7" hidden="1" x14ac:dyDescent="0.25">
      <c r="A130" s="183"/>
      <c r="B130" s="181"/>
      <c r="C130" s="184" t="s">
        <v>346</v>
      </c>
      <c r="D130" s="158"/>
      <c r="E130" s="121"/>
      <c r="F130" s="129"/>
      <c r="G130" s="121"/>
    </row>
    <row r="131" spans="1:7" ht="15.75" hidden="1" thickBot="1" x14ac:dyDescent="0.3">
      <c r="A131" s="185"/>
      <c r="B131" s="186"/>
      <c r="C131" s="187"/>
      <c r="D131" s="188" t="s">
        <v>347</v>
      </c>
      <c r="E131" s="189"/>
      <c r="F131" s="190"/>
    </row>
    <row r="132" spans="1:7" hidden="1" x14ac:dyDescent="0.25">
      <c r="C132" s="191"/>
      <c r="D132" s="182"/>
    </row>
    <row r="133" spans="1:7" x14ac:dyDescent="0.25">
      <c r="D133" s="121"/>
    </row>
    <row r="134" spans="1:7" x14ac:dyDescent="0.25">
      <c r="D134" s="121"/>
    </row>
    <row r="135" spans="1:7" x14ac:dyDescent="0.25">
      <c r="D135" s="121"/>
    </row>
    <row r="136" spans="1:7" x14ac:dyDescent="0.25">
      <c r="D136" s="121"/>
    </row>
    <row r="137" spans="1:7" x14ac:dyDescent="0.25">
      <c r="D137" s="121"/>
    </row>
    <row r="138" spans="1:7" x14ac:dyDescent="0.25">
      <c r="D138" s="121"/>
    </row>
    <row r="139" spans="1:7" x14ac:dyDescent="0.25">
      <c r="D139" s="121"/>
    </row>
    <row r="140" spans="1:7" x14ac:dyDescent="0.25">
      <c r="D140" s="121"/>
    </row>
    <row r="141" spans="1:7" x14ac:dyDescent="0.25">
      <c r="D141" s="121"/>
    </row>
    <row r="142" spans="1:7" x14ac:dyDescent="0.25">
      <c r="D142" s="121"/>
    </row>
    <row r="143" spans="1:7" x14ac:dyDescent="0.25">
      <c r="D143" s="121"/>
    </row>
    <row r="144" spans="1:7" x14ac:dyDescent="0.25">
      <c r="D144" s="121"/>
    </row>
    <row r="145" spans="4:4" x14ac:dyDescent="0.25">
      <c r="D145" s="121"/>
    </row>
    <row r="146" spans="4:4" x14ac:dyDescent="0.25">
      <c r="D146" s="121"/>
    </row>
    <row r="147" spans="4:4" x14ac:dyDescent="0.25">
      <c r="D147" s="121"/>
    </row>
  </sheetData>
  <mergeCells count="39">
    <mergeCell ref="C121:D121"/>
    <mergeCell ref="C124:D124"/>
    <mergeCell ref="C126:D126"/>
    <mergeCell ref="C102:D102"/>
    <mergeCell ref="C106:D106"/>
    <mergeCell ref="C108:D108"/>
    <mergeCell ref="C113:D113"/>
    <mergeCell ref="C117:D117"/>
    <mergeCell ref="C119:D119"/>
    <mergeCell ref="C100:D100"/>
    <mergeCell ref="C66:D66"/>
    <mergeCell ref="C69:D69"/>
    <mergeCell ref="C73:D73"/>
    <mergeCell ref="C76:D76"/>
    <mergeCell ref="C78:D78"/>
    <mergeCell ref="C81:D81"/>
    <mergeCell ref="C83:D83"/>
    <mergeCell ref="C85:D85"/>
    <mergeCell ref="C88:D88"/>
    <mergeCell ref="C93:D93"/>
    <mergeCell ref="C97:D97"/>
    <mergeCell ref="C59:D59"/>
    <mergeCell ref="C20:D20"/>
    <mergeCell ref="C22:D22"/>
    <mergeCell ref="C24:D24"/>
    <mergeCell ref="C30:D30"/>
    <mergeCell ref="C32:D32"/>
    <mergeCell ref="C34:D34"/>
    <mergeCell ref="C38:D38"/>
    <mergeCell ref="C47:D47"/>
    <mergeCell ref="C49:D49"/>
    <mergeCell ref="C51:D51"/>
    <mergeCell ref="C53:D53"/>
    <mergeCell ref="C17:D17"/>
    <mergeCell ref="A1:C1"/>
    <mergeCell ref="C4:D4"/>
    <mergeCell ref="A11:C11"/>
    <mergeCell ref="C14:D14"/>
    <mergeCell ref="C15:D15"/>
  </mergeCells>
  <hyperlinks>
    <hyperlink ref="D18" location="'1'!A1" display="яч.7 - ф.&quot;Город-7&quot;"/>
    <hyperlink ref="D19" location="'2'!A1" display="яч.8 - ф.&quot;Городской&quot;, яч.2 - ф.&quot;Овощехранилище&quot;"/>
    <hyperlink ref="D16" location="'1а'!A1" display="яч. Т1, яч. Т2"/>
    <hyperlink ref="D21" location="'3'!A1" display="яч.18 - ф.&quot;РУБЦОВО&quot;- СВ - ВЛ№2"/>
    <hyperlink ref="D23" location="'4'!A1" display="яч.13 - ф.&quot;НИКИТИНО&quot;-СВ - ВЛ№27"/>
    <hyperlink ref="D25" location="'5'!A1" display="яч.19 - &quot;РМЗ-1&quot;, яч.24 - &quot;РМЗ-2&quot;"/>
    <hyperlink ref="D26" location="'6'!A1" display="яч.15 -&quot;ОЧИСТНЫЕ-1&quot;, яч.9 -&quot;ГОРОД-1&quot;"/>
    <hyperlink ref="D27" location="'7'!A1" display="яч.21- &quot;П/я-1&quot;, яч.20 - &quot;П/я-2&quot;"/>
    <hyperlink ref="D28" location="'8'!A1" display="яч.33 - &quot;РП-35&quot;, яч.35 - &quot;РП-37&quot;"/>
    <hyperlink ref="D29" location="'9'!A1" display="яч.11 - &quot;ГОРОД-2&quot;, яч.18 - &quot;ОЧИСТНЫЕ-2&quot;"/>
    <hyperlink ref="D31" location="'10'!A1" display="Т1 - РП5ф3 ввод №1, Т2 - РП5ф17 ввод №2"/>
    <hyperlink ref="D33" location="'11'!A1" display="яч. 3 - ф.&quot;Микрорайон-1&quot; ввод № 1, яч.13 - ф.&quot;Микрорайон-2&quot; ввод № 2 "/>
    <hyperlink ref="D35" location="'12'!A1" display="яч.47 - РП 29 ввод № 1, яч.31 - РП 29 ввод № 2 "/>
    <hyperlink ref="D36" location="'13'!A1" display="яч.5 - РП 14 ввод № 1, яч.22 - РП 14 ввод № 2 "/>
    <hyperlink ref="D37" location="'14'!A1" display="яч.44 - РП 2 ввод № 1, яч.26в - РП 2 ввод № 2 "/>
    <hyperlink ref="D39" location="'15'!A1" display="яч.15 - &quot;ГОРОД-15&quot;, яч.24 - &quot;ТУБДИСПАНСЕР&quot;"/>
    <hyperlink ref="D40" location="'16'!A1" display="яч.10 - &quot;ГОРОД-10&quot;, яч.14 - &quot;ГОРОД-14&quot;"/>
    <hyperlink ref="D41" location="'17'!A1" display="яч.20 - &quot;ГОРОД 20&quot;"/>
    <hyperlink ref="D42" location="'18'!A1" display="яч. 7- ф.&quot;ГОРОД 7&quot;, яч.17 - ф.&quot;ГОРОД 17&quot; "/>
    <hyperlink ref="D43" location="'19'!A1" display="яч.3 - &quot;ГОРОД-3&quot;, яч.5 - &quot;ГОРОД-5&quot;"/>
    <hyperlink ref="D44" location="'20'!A1" display="ЯЧ. № 1 - &quot;ГОРОД -1&quot;, ЯЧ.№ 20 - &quot;РП 27&quot;"/>
    <hyperlink ref="D45" location="'21'!A1" display="яч. 4 ф &quot;РОДИОНЦЕВО&quot; - ПКУ"/>
    <hyperlink ref="D48" location="'22'!A1" display="ЯЧ. 1 - ТП 450"/>
    <hyperlink ref="D50" location="'23'!A1" display="ЯЧ.5 - ТП 238, ЯЧ.7 - ТП 651 "/>
    <hyperlink ref="D52" location="'24'!A1" display="ЯЧ.2 - ТП 660, ЯЧ.6 - ТП 662"/>
    <hyperlink ref="D54" location="'25'!A1" display="ЯЧ.10 - РП 3 ввод № 1, ЯЧ. 115 - РП 3  ввод № 2 "/>
    <hyperlink ref="D55" location="'26'!A1" display="ЯЧ. 114 - РП 23 ввод № 1, ЯЧ. 107 - РП 23 ввод № 2 "/>
    <hyperlink ref="D56" location="'27'!A1" display="ЯЧ. 3 - ТП 217"/>
    <hyperlink ref="D57" location="'28'!A1" display="ЯЧ. 5 - РП 1 ввод № 1, ЯЧ. 12 - РП 1 ввод № 2 "/>
    <hyperlink ref="D58" location="'29'!A1" display="ЯЧ. 4 - РП 20 ввод № 1, ЯЧ. 7 - РП 20 ввод № 2"/>
    <hyperlink ref="D60" location="'30'!A1" display="ЯЧ.4 - ТП 54 -Ι  ввод № 1, ЯЧ. 30 - ТП 54 - ΙΙ  ввод № 2 "/>
    <hyperlink ref="D61" location="'31'!A1" display="ЯЧ. 14 - РП 13- Ι , ЯЧ. 22 - РП 13- ΙΙ  "/>
    <hyperlink ref="D62" location="'32'!A1" display="ЯЧ.12 - РП 4 -Ι  , ЯЧ. 24 - РП 4 -ΙΙ  "/>
    <hyperlink ref="D63" location="'33'!A1" display="яч. 2 - РП 8 яч. 11"/>
    <hyperlink ref="D64" location="'34'!A1" display="ЯЧ.28 - ТП 11 -ΙΙ"/>
    <hyperlink ref="D67" location="'35'!A1" display="Т-1 - ЗРУ Ф.1 ввод № 1, Т-3 - ЗРУ Ф.20 ввод № 2 ."/>
    <hyperlink ref="D68" location="'36'!A1" display="Т-2 - РП 9 ф. 11  "/>
    <hyperlink ref="D70" location="'37'!A1" display="ЯЧ.№2 - &quot;РП 39-1&quot;, ЯЧ.№ 21 - &quot;РП 39-2&quot;"/>
    <hyperlink ref="D71" location="'38'!A1" display="ЯЧ.№15 - &quot;РМЗ-1&quot;, ЯЧ.№32 - &quot;РМЗ-2&quot;"/>
    <hyperlink ref="D72" location="'39'!A1" display="ЯЧ. № 11- &quot;ГОРОД-1&quot;, ЯЧ. № 28- &quot;ГОРОД-2&quot;"/>
    <hyperlink ref="D74" location="'40'!A1" display="ЯЧ. 23 - ф &quot;ГОРОД-2  , ЯЧ. 2 - ф &quot;ГОРОД-3&quot; "/>
    <hyperlink ref="D75" location="'41'!A1" display="ЯЧ.10 - ф &quot;ГОРОД-1&quot;  , ЯЧ.25 - ф &quot;ГОРОД-4&quot;  "/>
    <hyperlink ref="D77" location="'42'!A1" display="ЯЧ. 4 - ф,&quot;ЛОСТА-1&quot;, ЯЧ. 8 - ф.&quot;ЛОСТА-2&quot;"/>
    <hyperlink ref="D79" location="'43'!A1" display="ЯЧ. 53 - ВЛ № 8"/>
    <hyperlink ref="D80" location="'44'!A1" display="ЯЧ. 6 - ТП 535, ЯЧ. 24 - ТП 536"/>
    <hyperlink ref="D84" location="'46'!A1" display="ф. СПТУ"/>
    <hyperlink ref="D86" location="'47'!A1" display=" яч..17 - ф.Молочное-1,  яч 12 - ф.Молочное-2"/>
    <hyperlink ref="D87" location="'48'!A1" display="яч 18  - ф.Молочное-3 , яч 10. - ф.Очистные "/>
    <hyperlink ref="D89" location="'49'!A1" display="ф. &quot;КОММУНАЛЬНЫЙ&quot;"/>
    <hyperlink ref="D90" location="'50'!A1" display="ф. &quot;УСТЬЕ&quot;, ф. &quot;СХТ&quot;"/>
    <hyperlink ref="D94" location="'51'!A1" display="яч.№ 16 - ф. &quot;Биокомплекс&quot;"/>
    <hyperlink ref="D95" location="'52'!A1" display="яч. №14 - ф.&quot;Райцентр&quot;"/>
    <hyperlink ref="D96" location="'53'!A1" display="яч. 14 - ф. &quot;Школа&quot;"/>
    <hyperlink ref="D98" location="'54'!A1" display="яч. 7 - ГДЗ-1 -РТП 6, яч. 17 - ГДЗ-2 - РТП 6"/>
    <hyperlink ref="D101" location="'55'!A1" display="ЗРУ 6 кВ ф.3 - ТП 27,  РУ -0,4 кВ ф.17"/>
    <hyperlink ref="D103" location="'56'!A1" display="яч.4 - РП 5,  яч. 6 - РУ 3"/>
    <hyperlink ref="D104" location="'57'!A1" display="яч.2 - РТП 2, яч. 3 - РТП 2"/>
    <hyperlink ref="D105" location="'58'!A1" display="Освещение города 2-3 РУ-4 яч. 5, РУ-1 яч.9 - ТП 70"/>
    <hyperlink ref="D107" location="'59'!A1" display="яч. 14  - Михайлево"/>
    <hyperlink ref="D109" location="'60'!A1" display="РУ-1 яч 1 - ТП 3, РУ-1 яч 14 - ЛЭП 3"/>
    <hyperlink ref="D110" location="'61'!A1" display="РУ-3 яч 4 - ТП 7, ЗРУ  яч. 59 - КТП 35"/>
    <hyperlink ref="D111" location="'62'!A1" display="ЗРУ  яч. 2- КТП 34"/>
    <hyperlink ref="D112" location="'63'!A1" display=" яч 7 - ТП 1,   яч. 4 - ТП 2"/>
    <hyperlink ref="D115" location="'65'!A1" display="яч. 13 - ТП 31 (ф. Оптика), яч 18 - РП 1 (резерв)"/>
    <hyperlink ref="D82" location="'45'!A1" display="ЯЧ. 10 - ТП 463, ЯЧ. 34 - ТП 463"/>
    <hyperlink ref="D114" location="'64'!A1" display="яч. 7 - РП1 (ввод 1), яч. 20 - РП 1 (ввод 2)"/>
    <hyperlink ref="D118" location="'67'!A1" display="ВЛ-6кВ Ф-9 Погрузка, Ф-7 ЛПХ"/>
    <hyperlink ref="D120" location="'68'!A1" display="ВЛ-10 кВ Ф-2 ЛПХ, Ф-3 Мирный"/>
    <hyperlink ref="D122" location="'69'!A1" display="ВЛ-10 кВ Центр, Воинская часть"/>
    <hyperlink ref="D123" location="'70'!A1" display="ВЛ-10 кВ Шестово"/>
    <hyperlink ref="D125" location="'71'!A1" display="ВЛ-10 кВ Н. Склад"/>
    <hyperlink ref="D127" location="'72'!A1" display="ВЛ-6 кВ Ф-8 пр. Победы, Ф-1 Военкомат"/>
    <hyperlink ref="D128" location="'73'!A1" display="ВЛ-6 кВ Ф-2 пр. Больница, ВЛ-6 кВ Город"/>
    <hyperlink ref="D129" location="'74'!A1" display="ВЛ-6 кВ Ф-13 Заречье"/>
    <hyperlink ref="D131" location="'74'!Область_печати" display="ВЛ-6 кВ Ф-5 Леспромхоз"/>
    <hyperlink ref="D65" location="'34-1'!A1" display="яч.22 - РП 21-I, яч.7 - РП 21-II"/>
    <hyperlink ref="D46" location="'21_1'!A1" display="яч. 307? 409 ф.&quot;Охмыльцево&quot;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U12" sqref="U12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I1" s="39"/>
      <c r="J1" s="2" t="s">
        <v>1</v>
      </c>
      <c r="N1" s="305" t="s">
        <v>431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39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9"/>
      <c r="N3" s="1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40" t="s">
        <v>6</v>
      </c>
      <c r="J4" s="6"/>
      <c r="K4" s="6"/>
      <c r="L4" s="6"/>
      <c r="N4" s="33" t="s">
        <v>17</v>
      </c>
      <c r="O4" s="32"/>
      <c r="P4" s="32"/>
      <c r="Q4" s="3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">
        <v>656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15</v>
      </c>
      <c r="C10" s="288"/>
      <c r="D10" s="288"/>
      <c r="E10" s="298"/>
      <c r="F10" s="287" t="s">
        <v>16</v>
      </c>
      <c r="G10" s="299"/>
      <c r="H10" s="299"/>
      <c r="I10" s="300"/>
      <c r="J10" s="287" t="s">
        <v>15</v>
      </c>
      <c r="K10" s="288"/>
      <c r="L10" s="288"/>
      <c r="M10" s="298"/>
      <c r="N10" s="287" t="s">
        <v>16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41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42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41">
        <v>75.12</v>
      </c>
      <c r="F15" s="234"/>
      <c r="G15" s="49"/>
      <c r="H15" s="49"/>
      <c r="I15" s="49">
        <v>14.784000000000001</v>
      </c>
      <c r="J15" s="50"/>
      <c r="K15" s="49"/>
      <c r="L15" s="49"/>
      <c r="M15" s="22">
        <v>0</v>
      </c>
      <c r="N15" s="48"/>
      <c r="O15" s="49"/>
      <c r="P15" s="49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41">
        <v>74.56</v>
      </c>
      <c r="F16" s="234"/>
      <c r="G16" s="49"/>
      <c r="H16" s="49"/>
      <c r="I16" s="49">
        <v>13.08</v>
      </c>
      <c r="J16" s="50"/>
      <c r="K16" s="49"/>
      <c r="L16" s="49"/>
      <c r="M16" s="22">
        <v>0</v>
      </c>
      <c r="N16" s="48"/>
      <c r="O16" s="49"/>
      <c r="P16" s="49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41">
        <v>75.28</v>
      </c>
      <c r="F17" s="234"/>
      <c r="G17" s="49"/>
      <c r="H17" s="49"/>
      <c r="I17" s="49">
        <v>13.224</v>
      </c>
      <c r="J17" s="50"/>
      <c r="K17" s="49"/>
      <c r="L17" s="49"/>
      <c r="M17" s="22">
        <v>0</v>
      </c>
      <c r="N17" s="48"/>
      <c r="O17" s="49"/>
      <c r="P17" s="49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41">
        <v>74.88</v>
      </c>
      <c r="F18" s="234"/>
      <c r="G18" s="49"/>
      <c r="H18" s="49"/>
      <c r="I18" s="49">
        <v>12.672000000000001</v>
      </c>
      <c r="J18" s="50"/>
      <c r="K18" s="49"/>
      <c r="L18" s="49"/>
      <c r="M18" s="22">
        <v>0</v>
      </c>
      <c r="N18" s="48"/>
      <c r="O18" s="49"/>
      <c r="P18" s="49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41">
        <v>74.72</v>
      </c>
      <c r="F19" s="234"/>
      <c r="G19" s="49"/>
      <c r="H19" s="49"/>
      <c r="I19" s="49">
        <v>12.528</v>
      </c>
      <c r="J19" s="50"/>
      <c r="K19" s="49"/>
      <c r="L19" s="49"/>
      <c r="M19" s="22">
        <v>0</v>
      </c>
      <c r="N19" s="48"/>
      <c r="O19" s="49"/>
      <c r="P19" s="49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41">
        <v>74.08</v>
      </c>
      <c r="F20" s="234"/>
      <c r="G20" s="49"/>
      <c r="H20" s="49"/>
      <c r="I20" s="49">
        <v>12.648</v>
      </c>
      <c r="J20" s="50"/>
      <c r="K20" s="49"/>
      <c r="L20" s="49"/>
      <c r="M20" s="22">
        <v>0</v>
      </c>
      <c r="N20" s="48"/>
      <c r="O20" s="49"/>
      <c r="P20" s="49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41">
        <v>77.92</v>
      </c>
      <c r="F21" s="234"/>
      <c r="G21" s="49"/>
      <c r="H21" s="49"/>
      <c r="I21" s="49">
        <v>11.616</v>
      </c>
      <c r="J21" s="50"/>
      <c r="K21" s="49"/>
      <c r="L21" s="49"/>
      <c r="M21" s="22">
        <v>0</v>
      </c>
      <c r="N21" s="48"/>
      <c r="O21" s="49"/>
      <c r="P21" s="49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41">
        <v>111.68</v>
      </c>
      <c r="F22" s="234"/>
      <c r="G22" s="49"/>
      <c r="H22" s="49"/>
      <c r="I22" s="49">
        <v>10.391999999999999</v>
      </c>
      <c r="J22" s="50"/>
      <c r="K22" s="49"/>
      <c r="L22" s="49"/>
      <c r="M22" s="22">
        <v>0</v>
      </c>
      <c r="N22" s="48"/>
      <c r="O22" s="49"/>
      <c r="P22" s="49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41">
        <v>166.96</v>
      </c>
      <c r="F23" s="234"/>
      <c r="G23" s="49"/>
      <c r="H23" s="49"/>
      <c r="I23" s="49">
        <v>11.495999999999999</v>
      </c>
      <c r="J23" s="50"/>
      <c r="K23" s="49"/>
      <c r="L23" s="49"/>
      <c r="M23" s="22">
        <v>0</v>
      </c>
      <c r="N23" s="48"/>
      <c r="O23" s="49"/>
      <c r="P23" s="49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41">
        <v>190.16000000000003</v>
      </c>
      <c r="F24" s="234"/>
      <c r="G24" s="49"/>
      <c r="H24" s="49"/>
      <c r="I24" s="49">
        <v>11.568</v>
      </c>
      <c r="J24" s="50"/>
      <c r="K24" s="49"/>
      <c r="L24" s="49"/>
      <c r="M24" s="22">
        <v>0</v>
      </c>
      <c r="N24" s="48"/>
      <c r="O24" s="49"/>
      <c r="P24" s="49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41">
        <v>156.24</v>
      </c>
      <c r="F25" s="234"/>
      <c r="G25" s="49"/>
      <c r="H25" s="49"/>
      <c r="I25" s="49">
        <v>15.071999999999999</v>
      </c>
      <c r="J25" s="50"/>
      <c r="K25" s="49"/>
      <c r="L25" s="49"/>
      <c r="M25" s="22">
        <v>0</v>
      </c>
      <c r="N25" s="48"/>
      <c r="O25" s="49"/>
      <c r="P25" s="49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41">
        <v>176.32</v>
      </c>
      <c r="F26" s="234"/>
      <c r="G26" s="49"/>
      <c r="H26" s="49"/>
      <c r="I26" s="49">
        <v>16.823999999999998</v>
      </c>
      <c r="J26" s="50"/>
      <c r="K26" s="49"/>
      <c r="L26" s="49"/>
      <c r="M26" s="22">
        <v>0</v>
      </c>
      <c r="N26" s="48"/>
      <c r="O26" s="49"/>
      <c r="P26" s="49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41">
        <v>142.47999999999999</v>
      </c>
      <c r="F27" s="234"/>
      <c r="G27" s="49"/>
      <c r="H27" s="49"/>
      <c r="I27" s="49">
        <v>19.391999999999999</v>
      </c>
      <c r="J27" s="50"/>
      <c r="K27" s="49"/>
      <c r="L27" s="49"/>
      <c r="M27" s="22">
        <v>0</v>
      </c>
      <c r="N27" s="48"/>
      <c r="O27" s="49"/>
      <c r="P27" s="49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41">
        <v>149.36000000000001</v>
      </c>
      <c r="F28" s="234"/>
      <c r="G28" s="49"/>
      <c r="H28" s="49"/>
      <c r="I28" s="49">
        <v>19.295999999999999</v>
      </c>
      <c r="J28" s="50"/>
      <c r="K28" s="49"/>
      <c r="L28" s="49"/>
      <c r="M28" s="22">
        <v>0</v>
      </c>
      <c r="N28" s="48"/>
      <c r="O28" s="49"/>
      <c r="P28" s="49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41">
        <v>132.95999999999998</v>
      </c>
      <c r="F29" s="234"/>
      <c r="G29" s="49"/>
      <c r="H29" s="49"/>
      <c r="I29" s="49">
        <v>21.575999999999997</v>
      </c>
      <c r="J29" s="50"/>
      <c r="K29" s="49"/>
      <c r="L29" s="49"/>
      <c r="M29" s="22">
        <v>0</v>
      </c>
      <c r="N29" s="48"/>
      <c r="O29" s="49"/>
      <c r="P29" s="49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41">
        <v>130.07999999999998</v>
      </c>
      <c r="F30" s="234"/>
      <c r="G30" s="49"/>
      <c r="H30" s="49"/>
      <c r="I30" s="49">
        <v>19.751999999999999</v>
      </c>
      <c r="J30" s="50"/>
      <c r="K30" s="49"/>
      <c r="L30" s="49"/>
      <c r="M30" s="22">
        <v>0</v>
      </c>
      <c r="N30" s="48"/>
      <c r="O30" s="49"/>
      <c r="P30" s="49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41">
        <v>106.48</v>
      </c>
      <c r="F31" s="234"/>
      <c r="G31" s="49"/>
      <c r="H31" s="49"/>
      <c r="I31" s="49">
        <v>17.64</v>
      </c>
      <c r="J31" s="50"/>
      <c r="K31" s="49"/>
      <c r="L31" s="49"/>
      <c r="M31" s="22">
        <v>0</v>
      </c>
      <c r="N31" s="48"/>
      <c r="O31" s="49"/>
      <c r="P31" s="49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41">
        <v>93.759999999999991</v>
      </c>
      <c r="F32" s="234"/>
      <c r="G32" s="49"/>
      <c r="H32" s="49"/>
      <c r="I32" s="49">
        <v>19.943999999999999</v>
      </c>
      <c r="J32" s="50"/>
      <c r="K32" s="49"/>
      <c r="L32" s="49"/>
      <c r="M32" s="22">
        <v>0</v>
      </c>
      <c r="N32" s="48"/>
      <c r="O32" s="49"/>
      <c r="P32" s="49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41">
        <v>97.52000000000001</v>
      </c>
      <c r="F33" s="234"/>
      <c r="G33" s="49"/>
      <c r="H33" s="49"/>
      <c r="I33" s="49">
        <v>23.856000000000002</v>
      </c>
      <c r="J33" s="50"/>
      <c r="K33" s="49"/>
      <c r="L33" s="49"/>
      <c r="M33" s="22">
        <v>0</v>
      </c>
      <c r="N33" s="48"/>
      <c r="O33" s="49"/>
      <c r="P33" s="49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41">
        <v>98.8</v>
      </c>
      <c r="F34" s="234"/>
      <c r="G34" s="49"/>
      <c r="H34" s="49"/>
      <c r="I34" s="49">
        <v>22.128</v>
      </c>
      <c r="J34" s="50"/>
      <c r="K34" s="49"/>
      <c r="L34" s="49"/>
      <c r="M34" s="22">
        <v>0</v>
      </c>
      <c r="N34" s="48"/>
      <c r="O34" s="49"/>
      <c r="P34" s="49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41">
        <v>102.08</v>
      </c>
      <c r="F35" s="234"/>
      <c r="G35" s="49"/>
      <c r="H35" s="49"/>
      <c r="I35" s="49">
        <v>20.687999999999999</v>
      </c>
      <c r="J35" s="50"/>
      <c r="K35" s="49"/>
      <c r="L35" s="49"/>
      <c r="M35" s="22">
        <v>0</v>
      </c>
      <c r="N35" s="48"/>
      <c r="O35" s="49"/>
      <c r="P35" s="49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41">
        <v>103.75999999999999</v>
      </c>
      <c r="F36" s="234"/>
      <c r="G36" s="49"/>
      <c r="H36" s="49"/>
      <c r="I36" s="49">
        <v>13.656000000000001</v>
      </c>
      <c r="J36" s="50"/>
      <c r="K36" s="49"/>
      <c r="L36" s="49"/>
      <c r="M36" s="22">
        <v>0</v>
      </c>
      <c r="N36" s="48"/>
      <c r="O36" s="49"/>
      <c r="P36" s="49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41">
        <v>104.24</v>
      </c>
      <c r="F37" s="234"/>
      <c r="G37" s="49"/>
      <c r="H37" s="49"/>
      <c r="I37" s="49">
        <v>12.384</v>
      </c>
      <c r="J37" s="50"/>
      <c r="K37" s="49"/>
      <c r="L37" s="49"/>
      <c r="M37" s="22">
        <v>0</v>
      </c>
      <c r="N37" s="48"/>
      <c r="O37" s="49"/>
      <c r="P37" s="49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41">
        <v>103.36</v>
      </c>
      <c r="F38" s="234"/>
      <c r="G38" s="49"/>
      <c r="H38" s="49"/>
      <c r="I38" s="49">
        <v>10.944000000000001</v>
      </c>
      <c r="J38" s="50"/>
      <c r="K38" s="49"/>
      <c r="L38" s="49"/>
      <c r="M38" s="22">
        <v>0</v>
      </c>
      <c r="N38" s="48"/>
      <c r="O38" s="49"/>
      <c r="P38" s="49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2692.7999999999997</v>
      </c>
      <c r="F39" s="235"/>
      <c r="G39" s="29"/>
      <c r="H39" s="29"/>
      <c r="I39" s="45">
        <f>SUM(I15:I38)</f>
        <v>377.16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439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19</v>
      </c>
      <c r="C10" s="288"/>
      <c r="D10" s="288"/>
      <c r="E10" s="298"/>
      <c r="F10" s="287" t="s">
        <v>20</v>
      </c>
      <c r="G10" s="299"/>
      <c r="H10" s="299"/>
      <c r="I10" s="300"/>
      <c r="J10" s="287" t="s">
        <v>19</v>
      </c>
      <c r="K10" s="288"/>
      <c r="L10" s="288"/>
      <c r="M10" s="298"/>
      <c r="N10" s="287" t="s">
        <v>20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47"/>
      <c r="C15" s="16"/>
      <c r="D15" s="16"/>
      <c r="E15" s="16">
        <v>16.576000000000001</v>
      </c>
      <c r="F15" s="47"/>
      <c r="G15" s="47"/>
      <c r="H15" s="47"/>
      <c r="I15" s="47">
        <v>24.32</v>
      </c>
      <c r="J15" s="47"/>
      <c r="K15" s="47"/>
      <c r="L15" s="47"/>
      <c r="M15" s="47">
        <v>0</v>
      </c>
      <c r="N15" s="47"/>
      <c r="O15" s="47"/>
      <c r="P15" s="47"/>
      <c r="Q15" s="47">
        <v>0</v>
      </c>
    </row>
    <row r="16" spans="1:33" s="11" customFormat="1" ht="15" x14ac:dyDescent="0.25">
      <c r="A16" s="14">
        <v>2</v>
      </c>
      <c r="B16" s="47"/>
      <c r="C16" s="16"/>
      <c r="D16" s="16"/>
      <c r="E16" s="16">
        <v>14.016</v>
      </c>
      <c r="F16" s="47"/>
      <c r="G16" s="47"/>
      <c r="H16" s="47"/>
      <c r="I16" s="47">
        <v>24.48</v>
      </c>
      <c r="J16" s="47"/>
      <c r="K16" s="47"/>
      <c r="L16" s="47"/>
      <c r="M16" s="47">
        <v>0</v>
      </c>
      <c r="N16" s="47"/>
      <c r="O16" s="47"/>
      <c r="P16" s="47"/>
      <c r="Q16" s="47">
        <v>0</v>
      </c>
    </row>
    <row r="17" spans="1:17" s="11" customFormat="1" ht="15" x14ac:dyDescent="0.25">
      <c r="A17" s="14">
        <v>3</v>
      </c>
      <c r="B17" s="47"/>
      <c r="C17" s="16"/>
      <c r="D17" s="16"/>
      <c r="E17" s="16">
        <v>17.600000000000001</v>
      </c>
      <c r="F17" s="47"/>
      <c r="G17" s="47"/>
      <c r="H17" s="47"/>
      <c r="I17" s="47">
        <v>23.776000000000003</v>
      </c>
      <c r="J17" s="47"/>
      <c r="K17" s="47"/>
      <c r="L17" s="47"/>
      <c r="M17" s="47">
        <v>0</v>
      </c>
      <c r="N17" s="47"/>
      <c r="O17" s="47"/>
      <c r="P17" s="47"/>
      <c r="Q17" s="47">
        <v>0</v>
      </c>
    </row>
    <row r="18" spans="1:17" s="11" customFormat="1" ht="15" x14ac:dyDescent="0.25">
      <c r="A18" s="14">
        <v>4</v>
      </c>
      <c r="B18" s="47"/>
      <c r="C18" s="16"/>
      <c r="D18" s="16"/>
      <c r="E18" s="16">
        <v>24.192</v>
      </c>
      <c r="F18" s="47"/>
      <c r="G18" s="47"/>
      <c r="H18" s="47"/>
      <c r="I18" s="47">
        <v>23.744</v>
      </c>
      <c r="J18" s="47"/>
      <c r="K18" s="47"/>
      <c r="L18" s="47"/>
      <c r="M18" s="47">
        <v>0</v>
      </c>
      <c r="N18" s="47"/>
      <c r="O18" s="47"/>
      <c r="P18" s="47"/>
      <c r="Q18" s="47">
        <v>0</v>
      </c>
    </row>
    <row r="19" spans="1:17" s="11" customFormat="1" ht="15" x14ac:dyDescent="0.25">
      <c r="A19" s="14">
        <v>5</v>
      </c>
      <c r="B19" s="47"/>
      <c r="C19" s="16"/>
      <c r="D19" s="16"/>
      <c r="E19" s="16">
        <v>21.072000000000003</v>
      </c>
      <c r="F19" s="47"/>
      <c r="G19" s="47"/>
      <c r="H19" s="47"/>
      <c r="I19" s="47">
        <v>23.216000000000001</v>
      </c>
      <c r="J19" s="47"/>
      <c r="K19" s="47"/>
      <c r="L19" s="47"/>
      <c r="M19" s="47">
        <v>0</v>
      </c>
      <c r="N19" s="47"/>
      <c r="O19" s="47"/>
      <c r="P19" s="47"/>
      <c r="Q19" s="47">
        <v>0</v>
      </c>
    </row>
    <row r="20" spans="1:17" s="11" customFormat="1" ht="15" x14ac:dyDescent="0.25">
      <c r="A20" s="14">
        <v>6</v>
      </c>
      <c r="B20" s="47"/>
      <c r="C20" s="16"/>
      <c r="D20" s="16"/>
      <c r="E20" s="16">
        <v>21.072000000000003</v>
      </c>
      <c r="F20" s="47"/>
      <c r="G20" s="47"/>
      <c r="H20" s="47"/>
      <c r="I20" s="47">
        <v>31.44</v>
      </c>
      <c r="J20" s="47"/>
      <c r="K20" s="47"/>
      <c r="L20" s="47"/>
      <c r="M20" s="47">
        <v>0</v>
      </c>
      <c r="N20" s="47"/>
      <c r="O20" s="47"/>
      <c r="P20" s="47"/>
      <c r="Q20" s="47">
        <v>0</v>
      </c>
    </row>
    <row r="21" spans="1:17" s="11" customFormat="1" ht="15" x14ac:dyDescent="0.25">
      <c r="A21" s="14">
        <v>7</v>
      </c>
      <c r="B21" s="47"/>
      <c r="C21" s="16"/>
      <c r="D21" s="16"/>
      <c r="E21" s="16">
        <v>21.616</v>
      </c>
      <c r="F21" s="47"/>
      <c r="G21" s="47"/>
      <c r="H21" s="47"/>
      <c r="I21" s="47">
        <v>45.376000000000005</v>
      </c>
      <c r="J21" s="47"/>
      <c r="K21" s="47"/>
      <c r="L21" s="47"/>
      <c r="M21" s="47">
        <v>0</v>
      </c>
      <c r="N21" s="47"/>
      <c r="O21" s="47"/>
      <c r="P21" s="47"/>
      <c r="Q21" s="47">
        <v>0</v>
      </c>
    </row>
    <row r="22" spans="1:17" s="11" customFormat="1" ht="15" x14ac:dyDescent="0.25">
      <c r="A22" s="14">
        <v>8</v>
      </c>
      <c r="B22" s="47"/>
      <c r="C22" s="16"/>
      <c r="D22" s="16"/>
      <c r="E22" s="16">
        <v>28.288000000000004</v>
      </c>
      <c r="F22" s="47"/>
      <c r="G22" s="47"/>
      <c r="H22" s="47"/>
      <c r="I22" s="47">
        <v>41.407999999999994</v>
      </c>
      <c r="J22" s="47"/>
      <c r="K22" s="47"/>
      <c r="L22" s="47"/>
      <c r="M22" s="47">
        <v>0</v>
      </c>
      <c r="N22" s="47"/>
      <c r="O22" s="47"/>
      <c r="P22" s="47"/>
      <c r="Q22" s="47">
        <v>0</v>
      </c>
    </row>
    <row r="23" spans="1:17" s="11" customFormat="1" ht="15" x14ac:dyDescent="0.25">
      <c r="A23" s="14">
        <v>9</v>
      </c>
      <c r="B23" s="47"/>
      <c r="C23" s="16"/>
      <c r="D23" s="16"/>
      <c r="E23" s="16">
        <v>30.272000000000002</v>
      </c>
      <c r="F23" s="47"/>
      <c r="G23" s="47"/>
      <c r="H23" s="47"/>
      <c r="I23" s="47">
        <v>39.007999999999996</v>
      </c>
      <c r="J23" s="47"/>
      <c r="K23" s="47"/>
      <c r="L23" s="47"/>
      <c r="M23" s="47">
        <v>0</v>
      </c>
      <c r="N23" s="47"/>
      <c r="O23" s="47"/>
      <c r="P23" s="47"/>
      <c r="Q23" s="47">
        <v>0</v>
      </c>
    </row>
    <row r="24" spans="1:17" s="11" customFormat="1" ht="15" x14ac:dyDescent="0.25">
      <c r="A24" s="14">
        <v>10</v>
      </c>
      <c r="B24" s="47"/>
      <c r="C24" s="16"/>
      <c r="D24" s="16"/>
      <c r="E24" s="16">
        <v>29.936</v>
      </c>
      <c r="F24" s="47"/>
      <c r="G24" s="47"/>
      <c r="H24" s="47"/>
      <c r="I24" s="47">
        <v>55.632000000000005</v>
      </c>
      <c r="J24" s="47"/>
      <c r="K24" s="47"/>
      <c r="L24" s="47"/>
      <c r="M24" s="47">
        <v>0</v>
      </c>
      <c r="N24" s="47"/>
      <c r="O24" s="47"/>
      <c r="P24" s="47"/>
      <c r="Q24" s="47">
        <v>0</v>
      </c>
    </row>
    <row r="25" spans="1:17" s="11" customFormat="1" ht="15" x14ac:dyDescent="0.25">
      <c r="A25" s="14">
        <v>11</v>
      </c>
      <c r="B25" s="47"/>
      <c r="C25" s="16"/>
      <c r="D25" s="16"/>
      <c r="E25" s="16">
        <v>30.880000000000003</v>
      </c>
      <c r="F25" s="47"/>
      <c r="G25" s="47"/>
      <c r="H25" s="47"/>
      <c r="I25" s="47">
        <v>43.376000000000005</v>
      </c>
      <c r="J25" s="47"/>
      <c r="K25" s="47"/>
      <c r="L25" s="47"/>
      <c r="M25" s="47">
        <v>0</v>
      </c>
      <c r="N25" s="47"/>
      <c r="O25" s="47"/>
      <c r="P25" s="47"/>
      <c r="Q25" s="47">
        <v>0</v>
      </c>
    </row>
    <row r="26" spans="1:17" s="11" customFormat="1" ht="15" x14ac:dyDescent="0.25">
      <c r="A26" s="14">
        <v>12</v>
      </c>
      <c r="B26" s="47"/>
      <c r="C26" s="16"/>
      <c r="D26" s="16"/>
      <c r="E26" s="16">
        <v>30.128</v>
      </c>
      <c r="F26" s="47"/>
      <c r="G26" s="47"/>
      <c r="H26" s="47"/>
      <c r="I26" s="47">
        <v>40.271999999999998</v>
      </c>
      <c r="J26" s="47"/>
      <c r="K26" s="47"/>
      <c r="L26" s="47"/>
      <c r="M26" s="47">
        <v>0</v>
      </c>
      <c r="N26" s="47"/>
      <c r="O26" s="47"/>
      <c r="P26" s="47"/>
      <c r="Q26" s="47">
        <v>0</v>
      </c>
    </row>
    <row r="27" spans="1:17" s="11" customFormat="1" ht="15" x14ac:dyDescent="0.25">
      <c r="A27" s="14">
        <v>13</v>
      </c>
      <c r="B27" s="47"/>
      <c r="C27" s="16"/>
      <c r="D27" s="16"/>
      <c r="E27" s="16">
        <v>30.192</v>
      </c>
      <c r="F27" s="47"/>
      <c r="G27" s="47"/>
      <c r="H27" s="47"/>
      <c r="I27" s="47">
        <v>30.512</v>
      </c>
      <c r="J27" s="47"/>
      <c r="K27" s="47"/>
      <c r="L27" s="47"/>
      <c r="M27" s="47">
        <v>0</v>
      </c>
      <c r="N27" s="47"/>
      <c r="O27" s="47"/>
      <c r="P27" s="47"/>
      <c r="Q27" s="47">
        <v>0</v>
      </c>
    </row>
    <row r="28" spans="1:17" s="11" customFormat="1" ht="15" x14ac:dyDescent="0.25">
      <c r="A28" s="14">
        <v>14</v>
      </c>
      <c r="B28" s="47"/>
      <c r="C28" s="16"/>
      <c r="D28" s="16"/>
      <c r="E28" s="16">
        <v>28.176000000000002</v>
      </c>
      <c r="F28" s="47"/>
      <c r="G28" s="47"/>
      <c r="H28" s="47"/>
      <c r="I28" s="47">
        <v>27.68</v>
      </c>
      <c r="J28" s="47"/>
      <c r="K28" s="47"/>
      <c r="L28" s="47"/>
      <c r="M28" s="47">
        <v>0</v>
      </c>
      <c r="N28" s="47"/>
      <c r="O28" s="47"/>
      <c r="P28" s="47"/>
      <c r="Q28" s="47">
        <v>0</v>
      </c>
    </row>
    <row r="29" spans="1:17" s="11" customFormat="1" ht="15" x14ac:dyDescent="0.25">
      <c r="A29" s="14">
        <v>15</v>
      </c>
      <c r="B29" s="47"/>
      <c r="C29" s="16"/>
      <c r="D29" s="16"/>
      <c r="E29" s="16">
        <v>29.968</v>
      </c>
      <c r="F29" s="47"/>
      <c r="G29" s="47"/>
      <c r="H29" s="47"/>
      <c r="I29" s="47">
        <v>30.687999999999999</v>
      </c>
      <c r="J29" s="47"/>
      <c r="K29" s="47"/>
      <c r="L29" s="47"/>
      <c r="M29" s="47">
        <v>0</v>
      </c>
      <c r="N29" s="47"/>
      <c r="O29" s="47"/>
      <c r="P29" s="47"/>
      <c r="Q29" s="47">
        <v>0</v>
      </c>
    </row>
    <row r="30" spans="1:17" s="11" customFormat="1" ht="15" x14ac:dyDescent="0.25">
      <c r="A30" s="14">
        <v>16</v>
      </c>
      <c r="B30" s="47"/>
      <c r="C30" s="16"/>
      <c r="D30" s="16"/>
      <c r="E30" s="16">
        <v>31.408000000000001</v>
      </c>
      <c r="F30" s="47"/>
      <c r="G30" s="47"/>
      <c r="H30" s="47"/>
      <c r="I30" s="47">
        <v>25.903999999999996</v>
      </c>
      <c r="J30" s="47"/>
      <c r="K30" s="47"/>
      <c r="L30" s="47"/>
      <c r="M30" s="47">
        <v>0</v>
      </c>
      <c r="N30" s="47"/>
      <c r="O30" s="47"/>
      <c r="P30" s="47"/>
      <c r="Q30" s="47">
        <v>0</v>
      </c>
    </row>
    <row r="31" spans="1:17" s="25" customFormat="1" ht="15" x14ac:dyDescent="0.25">
      <c r="A31" s="14">
        <v>17</v>
      </c>
      <c r="B31" s="47"/>
      <c r="C31" s="16"/>
      <c r="D31" s="16"/>
      <c r="E31" s="16">
        <v>27.648000000000003</v>
      </c>
      <c r="F31" s="47"/>
      <c r="G31" s="47"/>
      <c r="H31" s="47"/>
      <c r="I31" s="47">
        <v>31.135999999999999</v>
      </c>
      <c r="J31" s="47"/>
      <c r="K31" s="47"/>
      <c r="L31" s="47"/>
      <c r="M31" s="47">
        <v>0</v>
      </c>
      <c r="N31" s="47"/>
      <c r="O31" s="47"/>
      <c r="P31" s="47"/>
      <c r="Q31" s="47">
        <v>0</v>
      </c>
    </row>
    <row r="32" spans="1:17" s="25" customFormat="1" ht="15" x14ac:dyDescent="0.25">
      <c r="A32" s="14">
        <v>18</v>
      </c>
      <c r="B32" s="47"/>
      <c r="C32" s="16"/>
      <c r="D32" s="16"/>
      <c r="E32" s="16">
        <v>29.407999999999998</v>
      </c>
      <c r="F32" s="47"/>
      <c r="G32" s="47"/>
      <c r="H32" s="47"/>
      <c r="I32" s="47">
        <v>29.648</v>
      </c>
      <c r="J32" s="47"/>
      <c r="K32" s="47"/>
      <c r="L32" s="47"/>
      <c r="M32" s="47">
        <v>0</v>
      </c>
      <c r="N32" s="47"/>
      <c r="O32" s="47"/>
      <c r="P32" s="47"/>
      <c r="Q32" s="47">
        <v>0</v>
      </c>
    </row>
    <row r="33" spans="1:33" s="25" customFormat="1" ht="15" x14ac:dyDescent="0.25">
      <c r="A33" s="14">
        <v>19</v>
      </c>
      <c r="B33" s="47"/>
      <c r="C33" s="16"/>
      <c r="D33" s="16"/>
      <c r="E33" s="16">
        <v>29.312000000000001</v>
      </c>
      <c r="F33" s="47"/>
      <c r="G33" s="47"/>
      <c r="H33" s="47"/>
      <c r="I33" s="47">
        <v>29.216000000000001</v>
      </c>
      <c r="J33" s="47"/>
      <c r="K33" s="47"/>
      <c r="L33" s="47"/>
      <c r="M33" s="47">
        <v>0</v>
      </c>
      <c r="N33" s="47"/>
      <c r="O33" s="47"/>
      <c r="P33" s="47"/>
      <c r="Q33" s="47">
        <v>0</v>
      </c>
    </row>
    <row r="34" spans="1:33" s="25" customFormat="1" ht="15" x14ac:dyDescent="0.25">
      <c r="A34" s="14">
        <v>20</v>
      </c>
      <c r="B34" s="47"/>
      <c r="C34" s="16"/>
      <c r="D34" s="16"/>
      <c r="E34" s="16">
        <v>27.872</v>
      </c>
      <c r="F34" s="47"/>
      <c r="G34" s="47"/>
      <c r="H34" s="47"/>
      <c r="I34" s="47">
        <v>28.672000000000001</v>
      </c>
      <c r="J34" s="47"/>
      <c r="K34" s="47"/>
      <c r="L34" s="47"/>
      <c r="M34" s="47">
        <v>0</v>
      </c>
      <c r="N34" s="47"/>
      <c r="O34" s="47"/>
      <c r="P34" s="47"/>
      <c r="Q34" s="47">
        <v>0</v>
      </c>
    </row>
    <row r="35" spans="1:33" s="25" customFormat="1" ht="15" x14ac:dyDescent="0.25">
      <c r="A35" s="14">
        <v>21</v>
      </c>
      <c r="B35" s="47"/>
      <c r="C35" s="16"/>
      <c r="D35" s="16"/>
      <c r="E35" s="16">
        <v>25.728000000000002</v>
      </c>
      <c r="F35" s="47"/>
      <c r="G35" s="47"/>
      <c r="H35" s="47"/>
      <c r="I35" s="47">
        <v>25.92</v>
      </c>
      <c r="J35" s="47"/>
      <c r="K35" s="47"/>
      <c r="L35" s="47"/>
      <c r="M35" s="47">
        <v>0</v>
      </c>
      <c r="N35" s="47"/>
      <c r="O35" s="47"/>
      <c r="P35" s="47"/>
      <c r="Q35" s="47">
        <v>0</v>
      </c>
    </row>
    <row r="36" spans="1:33" s="25" customFormat="1" ht="15" x14ac:dyDescent="0.25">
      <c r="A36" s="14">
        <v>22</v>
      </c>
      <c r="B36" s="47"/>
      <c r="C36" s="16"/>
      <c r="D36" s="16"/>
      <c r="E36" s="16">
        <v>25.663999999999998</v>
      </c>
      <c r="F36" s="47"/>
      <c r="G36" s="47"/>
      <c r="H36" s="47"/>
      <c r="I36" s="47">
        <v>24.72</v>
      </c>
      <c r="J36" s="47"/>
      <c r="K36" s="47"/>
      <c r="L36" s="47"/>
      <c r="M36" s="47">
        <v>0</v>
      </c>
      <c r="N36" s="47"/>
      <c r="O36" s="47"/>
      <c r="P36" s="47"/>
      <c r="Q36" s="47">
        <v>0</v>
      </c>
    </row>
    <row r="37" spans="1:33" s="25" customFormat="1" ht="15" x14ac:dyDescent="0.25">
      <c r="A37" s="14">
        <v>23</v>
      </c>
      <c r="B37" s="47"/>
      <c r="C37" s="16"/>
      <c r="D37" s="16"/>
      <c r="E37" s="16">
        <v>22.72</v>
      </c>
      <c r="F37" s="47"/>
      <c r="G37" s="47"/>
      <c r="H37" s="47"/>
      <c r="I37" s="47">
        <v>25.28</v>
      </c>
      <c r="J37" s="47"/>
      <c r="K37" s="47"/>
      <c r="L37" s="47"/>
      <c r="M37" s="47">
        <v>0</v>
      </c>
      <c r="N37" s="47"/>
      <c r="O37" s="47"/>
      <c r="P37" s="47"/>
      <c r="Q37" s="47">
        <v>0</v>
      </c>
    </row>
    <row r="38" spans="1:33" s="25" customFormat="1" ht="15" x14ac:dyDescent="0.25">
      <c r="A38" s="14">
        <v>24</v>
      </c>
      <c r="B38" s="47"/>
      <c r="C38" s="16"/>
      <c r="D38" s="16"/>
      <c r="E38" s="16">
        <v>19.231999999999999</v>
      </c>
      <c r="F38" s="47"/>
      <c r="G38" s="47"/>
      <c r="H38" s="47"/>
      <c r="I38" s="47">
        <v>21.312000000000001</v>
      </c>
      <c r="J38" s="47"/>
      <c r="K38" s="47"/>
      <c r="L38" s="47"/>
      <c r="M38" s="47">
        <v>0</v>
      </c>
      <c r="N38" s="47"/>
      <c r="O38" s="47"/>
      <c r="P38" s="47"/>
      <c r="Q38" s="47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612.976</v>
      </c>
      <c r="F39" s="29"/>
      <c r="G39" s="29"/>
      <c r="H39" s="29"/>
      <c r="I39" s="28">
        <f>SUM(I15:I38)</f>
        <v>746.73599999999988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F11:G11"/>
    <mergeCell ref="J11:K11"/>
    <mergeCell ref="N11:O11"/>
    <mergeCell ref="N4:Q4"/>
    <mergeCell ref="N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439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440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21</v>
      </c>
      <c r="C10" s="288"/>
      <c r="D10" s="288"/>
      <c r="E10" s="298"/>
      <c r="F10" s="287" t="s">
        <v>441</v>
      </c>
      <c r="G10" s="299"/>
      <c r="H10" s="299"/>
      <c r="I10" s="300"/>
      <c r="J10" s="287" t="s">
        <v>21</v>
      </c>
      <c r="K10" s="288"/>
      <c r="L10" s="288"/>
      <c r="M10" s="298"/>
      <c r="N10" s="287" t="s">
        <v>441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60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">
      <c r="A15" s="19">
        <v>1</v>
      </c>
      <c r="B15" s="15"/>
      <c r="C15" s="16"/>
      <c r="D15" s="16"/>
      <c r="E15" s="47">
        <v>22.12</v>
      </c>
      <c r="F15" s="47"/>
      <c r="G15" s="47"/>
      <c r="H15" s="47"/>
      <c r="I15" s="47">
        <v>1.56</v>
      </c>
      <c r="J15" s="47"/>
      <c r="K15" s="47"/>
      <c r="L15" s="47"/>
      <c r="M15" s="51">
        <v>0</v>
      </c>
      <c r="N15" s="51"/>
      <c r="O15" s="51"/>
      <c r="P15" s="51"/>
      <c r="Q15" s="51">
        <v>0</v>
      </c>
    </row>
    <row r="16" spans="1:33" s="11" customFormat="1" ht="15" x14ac:dyDescent="0.2">
      <c r="A16" s="14">
        <v>2</v>
      </c>
      <c r="B16" s="15"/>
      <c r="C16" s="16"/>
      <c r="D16" s="16"/>
      <c r="E16" s="47">
        <v>20.64</v>
      </c>
      <c r="F16" s="47"/>
      <c r="G16" s="47"/>
      <c r="H16" s="47"/>
      <c r="I16" s="47">
        <v>1.52</v>
      </c>
      <c r="J16" s="47"/>
      <c r="K16" s="47"/>
      <c r="L16" s="47"/>
      <c r="M16" s="51">
        <v>0</v>
      </c>
      <c r="N16" s="51"/>
      <c r="O16" s="51"/>
      <c r="P16" s="51"/>
      <c r="Q16" s="51">
        <v>0</v>
      </c>
    </row>
    <row r="17" spans="1:17" s="11" customFormat="1" ht="15" x14ac:dyDescent="0.2">
      <c r="A17" s="14">
        <v>3</v>
      </c>
      <c r="B17" s="15"/>
      <c r="C17" s="16"/>
      <c r="D17" s="16"/>
      <c r="E17" s="47">
        <v>18.119999999999997</v>
      </c>
      <c r="F17" s="47"/>
      <c r="G17" s="47"/>
      <c r="H17" s="47"/>
      <c r="I17" s="47">
        <v>1.56</v>
      </c>
      <c r="J17" s="47"/>
      <c r="K17" s="47"/>
      <c r="L17" s="47"/>
      <c r="M17" s="51">
        <v>0</v>
      </c>
      <c r="N17" s="51"/>
      <c r="O17" s="51"/>
      <c r="P17" s="51"/>
      <c r="Q17" s="51">
        <v>0</v>
      </c>
    </row>
    <row r="18" spans="1:17" s="11" customFormat="1" ht="15" x14ac:dyDescent="0.2">
      <c r="A18" s="14">
        <v>4</v>
      </c>
      <c r="B18" s="15"/>
      <c r="C18" s="16"/>
      <c r="D18" s="16"/>
      <c r="E18" s="47">
        <v>18.52</v>
      </c>
      <c r="F18" s="47"/>
      <c r="G18" s="47"/>
      <c r="H18" s="47"/>
      <c r="I18" s="47">
        <v>1.52</v>
      </c>
      <c r="J18" s="47"/>
      <c r="K18" s="47"/>
      <c r="L18" s="47"/>
      <c r="M18" s="51">
        <v>0</v>
      </c>
      <c r="N18" s="51"/>
      <c r="O18" s="51"/>
      <c r="P18" s="51"/>
      <c r="Q18" s="51">
        <v>0</v>
      </c>
    </row>
    <row r="19" spans="1:17" s="11" customFormat="1" ht="15" x14ac:dyDescent="0.2">
      <c r="A19" s="14">
        <v>5</v>
      </c>
      <c r="B19" s="15"/>
      <c r="C19" s="16"/>
      <c r="D19" s="16"/>
      <c r="E19" s="47">
        <v>18.920000000000002</v>
      </c>
      <c r="F19" s="47"/>
      <c r="G19" s="47"/>
      <c r="H19" s="47"/>
      <c r="I19" s="47">
        <v>1.56</v>
      </c>
      <c r="J19" s="47"/>
      <c r="K19" s="47"/>
      <c r="L19" s="47"/>
      <c r="M19" s="51">
        <v>0</v>
      </c>
      <c r="N19" s="51"/>
      <c r="O19" s="51"/>
      <c r="P19" s="51"/>
      <c r="Q19" s="51">
        <v>0</v>
      </c>
    </row>
    <row r="20" spans="1:17" s="11" customFormat="1" ht="15" x14ac:dyDescent="0.2">
      <c r="A20" s="14">
        <v>6</v>
      </c>
      <c r="B20" s="15"/>
      <c r="C20" s="16"/>
      <c r="D20" s="16"/>
      <c r="E20" s="47">
        <v>20.64</v>
      </c>
      <c r="F20" s="47"/>
      <c r="G20" s="47"/>
      <c r="H20" s="47"/>
      <c r="I20" s="47">
        <v>1.52</v>
      </c>
      <c r="J20" s="47"/>
      <c r="K20" s="47"/>
      <c r="L20" s="47"/>
      <c r="M20" s="51">
        <v>0</v>
      </c>
      <c r="N20" s="51"/>
      <c r="O20" s="51"/>
      <c r="P20" s="51"/>
      <c r="Q20" s="51">
        <v>0</v>
      </c>
    </row>
    <row r="21" spans="1:17" s="11" customFormat="1" ht="15" x14ac:dyDescent="0.2">
      <c r="A21" s="14">
        <v>7</v>
      </c>
      <c r="B21" s="15"/>
      <c r="C21" s="16"/>
      <c r="D21" s="16"/>
      <c r="E21" s="47">
        <v>20.92</v>
      </c>
      <c r="F21" s="47"/>
      <c r="G21" s="47"/>
      <c r="H21" s="47"/>
      <c r="I21" s="47">
        <v>1.52</v>
      </c>
      <c r="J21" s="47"/>
      <c r="K21" s="47"/>
      <c r="L21" s="47"/>
      <c r="M21" s="51">
        <v>0</v>
      </c>
      <c r="N21" s="51"/>
      <c r="O21" s="51"/>
      <c r="P21" s="51"/>
      <c r="Q21" s="51">
        <v>0</v>
      </c>
    </row>
    <row r="22" spans="1:17" s="11" customFormat="1" ht="15" x14ac:dyDescent="0.2">
      <c r="A22" s="14">
        <v>8</v>
      </c>
      <c r="B22" s="15"/>
      <c r="C22" s="16"/>
      <c r="D22" s="16"/>
      <c r="E22" s="47">
        <v>22.84</v>
      </c>
      <c r="F22" s="47"/>
      <c r="G22" s="47"/>
      <c r="H22" s="47"/>
      <c r="I22" s="47">
        <v>1.48</v>
      </c>
      <c r="J22" s="47"/>
      <c r="K22" s="47"/>
      <c r="L22" s="47"/>
      <c r="M22" s="51">
        <v>0</v>
      </c>
      <c r="N22" s="51"/>
      <c r="O22" s="51"/>
      <c r="P22" s="51"/>
      <c r="Q22" s="51">
        <v>0</v>
      </c>
    </row>
    <row r="23" spans="1:17" s="11" customFormat="1" ht="15" x14ac:dyDescent="0.2">
      <c r="A23" s="14">
        <v>9</v>
      </c>
      <c r="B23" s="15"/>
      <c r="C23" s="16"/>
      <c r="D23" s="16"/>
      <c r="E23" s="47">
        <v>26.200000000000003</v>
      </c>
      <c r="F23" s="47"/>
      <c r="G23" s="47"/>
      <c r="H23" s="47"/>
      <c r="I23" s="47">
        <v>1.56</v>
      </c>
      <c r="J23" s="47"/>
      <c r="K23" s="47"/>
      <c r="L23" s="47"/>
      <c r="M23" s="51">
        <v>0</v>
      </c>
      <c r="N23" s="51"/>
      <c r="O23" s="51"/>
      <c r="P23" s="51"/>
      <c r="Q23" s="51">
        <v>0</v>
      </c>
    </row>
    <row r="24" spans="1:17" s="11" customFormat="1" ht="15" x14ac:dyDescent="0.2">
      <c r="A24" s="14">
        <v>10</v>
      </c>
      <c r="B24" s="15"/>
      <c r="C24" s="16"/>
      <c r="D24" s="16"/>
      <c r="E24" s="47">
        <v>27.92</v>
      </c>
      <c r="F24" s="47"/>
      <c r="G24" s="47"/>
      <c r="H24" s="47"/>
      <c r="I24" s="47">
        <v>1.52</v>
      </c>
      <c r="J24" s="47"/>
      <c r="K24" s="47"/>
      <c r="L24" s="47"/>
      <c r="M24" s="51">
        <v>0</v>
      </c>
      <c r="N24" s="51"/>
      <c r="O24" s="51"/>
      <c r="P24" s="51"/>
      <c r="Q24" s="51">
        <v>0</v>
      </c>
    </row>
    <row r="25" spans="1:17" s="11" customFormat="1" ht="15" x14ac:dyDescent="0.2">
      <c r="A25" s="14">
        <v>11</v>
      </c>
      <c r="B25" s="15"/>
      <c r="C25" s="16"/>
      <c r="D25" s="16"/>
      <c r="E25" s="47">
        <v>27.16</v>
      </c>
      <c r="F25" s="47"/>
      <c r="G25" s="47"/>
      <c r="H25" s="47"/>
      <c r="I25" s="47">
        <v>1.52</v>
      </c>
      <c r="J25" s="47"/>
      <c r="K25" s="47"/>
      <c r="L25" s="47"/>
      <c r="M25" s="51">
        <v>0</v>
      </c>
      <c r="N25" s="51"/>
      <c r="O25" s="51"/>
      <c r="P25" s="51"/>
      <c r="Q25" s="51">
        <v>0</v>
      </c>
    </row>
    <row r="26" spans="1:17" s="11" customFormat="1" ht="15" x14ac:dyDescent="0.2">
      <c r="A26" s="14">
        <v>12</v>
      </c>
      <c r="B26" s="15"/>
      <c r="C26" s="16"/>
      <c r="D26" s="16"/>
      <c r="E26" s="47">
        <v>26.96</v>
      </c>
      <c r="F26" s="47"/>
      <c r="G26" s="47"/>
      <c r="H26" s="47"/>
      <c r="I26" s="47">
        <v>1.52</v>
      </c>
      <c r="J26" s="47"/>
      <c r="K26" s="47"/>
      <c r="L26" s="47"/>
      <c r="M26" s="51">
        <v>0</v>
      </c>
      <c r="N26" s="51"/>
      <c r="O26" s="51"/>
      <c r="P26" s="51"/>
      <c r="Q26" s="51">
        <v>0</v>
      </c>
    </row>
    <row r="27" spans="1:17" s="11" customFormat="1" ht="15" x14ac:dyDescent="0.2">
      <c r="A27" s="14">
        <v>13</v>
      </c>
      <c r="B27" s="15"/>
      <c r="C27" s="16"/>
      <c r="D27" s="16"/>
      <c r="E27" s="47">
        <v>27.6</v>
      </c>
      <c r="F27" s="47"/>
      <c r="G27" s="47"/>
      <c r="H27" s="47"/>
      <c r="I27" s="47">
        <v>1.56</v>
      </c>
      <c r="J27" s="47"/>
      <c r="K27" s="47"/>
      <c r="L27" s="47"/>
      <c r="M27" s="51">
        <v>0</v>
      </c>
      <c r="N27" s="51"/>
      <c r="O27" s="51"/>
      <c r="P27" s="51"/>
      <c r="Q27" s="51">
        <v>0</v>
      </c>
    </row>
    <row r="28" spans="1:17" s="11" customFormat="1" ht="15" x14ac:dyDescent="0.2">
      <c r="A28" s="14">
        <v>14</v>
      </c>
      <c r="B28" s="15"/>
      <c r="C28" s="16"/>
      <c r="D28" s="16"/>
      <c r="E28" s="47">
        <v>25.32</v>
      </c>
      <c r="F28" s="47"/>
      <c r="G28" s="47"/>
      <c r="H28" s="47"/>
      <c r="I28" s="47">
        <v>3.08</v>
      </c>
      <c r="J28" s="47"/>
      <c r="K28" s="47"/>
      <c r="L28" s="47"/>
      <c r="M28" s="51">
        <v>0</v>
      </c>
      <c r="N28" s="51"/>
      <c r="O28" s="51"/>
      <c r="P28" s="51"/>
      <c r="Q28" s="51">
        <v>0</v>
      </c>
    </row>
    <row r="29" spans="1:17" s="11" customFormat="1" ht="15" x14ac:dyDescent="0.2">
      <c r="A29" s="14">
        <v>15</v>
      </c>
      <c r="B29" s="15"/>
      <c r="C29" s="16"/>
      <c r="D29" s="16"/>
      <c r="E29" s="47">
        <v>28.6</v>
      </c>
      <c r="F29" s="47"/>
      <c r="G29" s="47"/>
      <c r="H29" s="47"/>
      <c r="I29" s="47">
        <v>3</v>
      </c>
      <c r="J29" s="47"/>
      <c r="K29" s="47"/>
      <c r="L29" s="47"/>
      <c r="M29" s="51">
        <v>0</v>
      </c>
      <c r="N29" s="51"/>
      <c r="O29" s="51"/>
      <c r="P29" s="51"/>
      <c r="Q29" s="51">
        <v>0</v>
      </c>
    </row>
    <row r="30" spans="1:17" s="11" customFormat="1" ht="15" x14ac:dyDescent="0.2">
      <c r="A30" s="14">
        <v>16</v>
      </c>
      <c r="B30" s="15"/>
      <c r="C30" s="16"/>
      <c r="D30" s="16"/>
      <c r="E30" s="47">
        <v>30.759999999999998</v>
      </c>
      <c r="F30" s="47"/>
      <c r="G30" s="47"/>
      <c r="H30" s="47"/>
      <c r="I30" s="47">
        <v>3.4</v>
      </c>
      <c r="J30" s="47"/>
      <c r="K30" s="47"/>
      <c r="L30" s="47"/>
      <c r="M30" s="51">
        <v>0</v>
      </c>
      <c r="N30" s="51"/>
      <c r="O30" s="51"/>
      <c r="P30" s="51"/>
      <c r="Q30" s="51">
        <v>0</v>
      </c>
    </row>
    <row r="31" spans="1:17" s="25" customFormat="1" ht="15" x14ac:dyDescent="0.2">
      <c r="A31" s="14">
        <v>17</v>
      </c>
      <c r="B31" s="15"/>
      <c r="C31" s="16"/>
      <c r="D31" s="16"/>
      <c r="E31" s="47">
        <v>27.4</v>
      </c>
      <c r="F31" s="47"/>
      <c r="G31" s="47"/>
      <c r="H31" s="47"/>
      <c r="I31" s="47">
        <v>3.12</v>
      </c>
      <c r="J31" s="47"/>
      <c r="K31" s="47"/>
      <c r="L31" s="47"/>
      <c r="M31" s="51">
        <v>0</v>
      </c>
      <c r="N31" s="51"/>
      <c r="O31" s="51"/>
      <c r="P31" s="51"/>
      <c r="Q31" s="51">
        <v>0</v>
      </c>
    </row>
    <row r="32" spans="1:17" s="25" customFormat="1" ht="15" x14ac:dyDescent="0.2">
      <c r="A32" s="14">
        <v>18</v>
      </c>
      <c r="B32" s="15"/>
      <c r="C32" s="16"/>
      <c r="D32" s="16"/>
      <c r="E32" s="47">
        <v>29.52</v>
      </c>
      <c r="F32" s="47"/>
      <c r="G32" s="47"/>
      <c r="H32" s="47"/>
      <c r="I32" s="47">
        <v>2.84</v>
      </c>
      <c r="J32" s="47"/>
      <c r="K32" s="47"/>
      <c r="L32" s="47"/>
      <c r="M32" s="51">
        <v>0</v>
      </c>
      <c r="N32" s="51"/>
      <c r="O32" s="51"/>
      <c r="P32" s="51"/>
      <c r="Q32" s="51">
        <v>0</v>
      </c>
    </row>
    <row r="33" spans="1:33" s="25" customFormat="1" ht="15" x14ac:dyDescent="0.2">
      <c r="A33" s="14">
        <v>19</v>
      </c>
      <c r="B33" s="15"/>
      <c r="C33" s="16"/>
      <c r="D33" s="16"/>
      <c r="E33" s="47">
        <v>29.6</v>
      </c>
      <c r="F33" s="47"/>
      <c r="G33" s="47"/>
      <c r="H33" s="47"/>
      <c r="I33" s="47">
        <v>2.84</v>
      </c>
      <c r="J33" s="47"/>
      <c r="K33" s="47"/>
      <c r="L33" s="47"/>
      <c r="M33" s="51">
        <v>0</v>
      </c>
      <c r="N33" s="51"/>
      <c r="O33" s="51"/>
      <c r="P33" s="51"/>
      <c r="Q33" s="51">
        <v>0</v>
      </c>
    </row>
    <row r="34" spans="1:33" s="25" customFormat="1" ht="15" x14ac:dyDescent="0.2">
      <c r="A34" s="14">
        <v>20</v>
      </c>
      <c r="B34" s="15"/>
      <c r="C34" s="16"/>
      <c r="D34" s="16"/>
      <c r="E34" s="47">
        <v>32.56</v>
      </c>
      <c r="F34" s="47"/>
      <c r="G34" s="47"/>
      <c r="H34" s="47"/>
      <c r="I34" s="47">
        <v>3.08</v>
      </c>
      <c r="J34" s="47"/>
      <c r="K34" s="47"/>
      <c r="L34" s="47"/>
      <c r="M34" s="51">
        <v>0</v>
      </c>
      <c r="N34" s="51"/>
      <c r="O34" s="51"/>
      <c r="P34" s="51"/>
      <c r="Q34" s="51">
        <v>0</v>
      </c>
    </row>
    <row r="35" spans="1:33" s="25" customFormat="1" ht="15" x14ac:dyDescent="0.2">
      <c r="A35" s="14">
        <v>21</v>
      </c>
      <c r="B35" s="15"/>
      <c r="C35" s="16"/>
      <c r="D35" s="16"/>
      <c r="E35" s="47">
        <v>31.92</v>
      </c>
      <c r="F35" s="47"/>
      <c r="G35" s="47"/>
      <c r="H35" s="47"/>
      <c r="I35" s="47">
        <v>2.84</v>
      </c>
      <c r="J35" s="47"/>
      <c r="K35" s="47"/>
      <c r="L35" s="47"/>
      <c r="M35" s="51">
        <v>0</v>
      </c>
      <c r="N35" s="51"/>
      <c r="O35" s="51"/>
      <c r="P35" s="51"/>
      <c r="Q35" s="51">
        <v>0</v>
      </c>
    </row>
    <row r="36" spans="1:33" s="25" customFormat="1" ht="15" x14ac:dyDescent="0.2">
      <c r="A36" s="14">
        <v>22</v>
      </c>
      <c r="B36" s="15"/>
      <c r="C36" s="16"/>
      <c r="D36" s="16"/>
      <c r="E36" s="47">
        <v>30.32</v>
      </c>
      <c r="F36" s="47"/>
      <c r="G36" s="47"/>
      <c r="H36" s="47"/>
      <c r="I36" s="47">
        <v>2.88</v>
      </c>
      <c r="J36" s="47"/>
      <c r="K36" s="47"/>
      <c r="L36" s="47"/>
      <c r="M36" s="51">
        <v>0</v>
      </c>
      <c r="N36" s="51"/>
      <c r="O36" s="51"/>
      <c r="P36" s="51"/>
      <c r="Q36" s="51">
        <v>0</v>
      </c>
    </row>
    <row r="37" spans="1:33" s="25" customFormat="1" ht="15" x14ac:dyDescent="0.2">
      <c r="A37" s="14">
        <v>23</v>
      </c>
      <c r="B37" s="15"/>
      <c r="C37" s="16"/>
      <c r="D37" s="16"/>
      <c r="E37" s="47">
        <v>28.48</v>
      </c>
      <c r="F37" s="47"/>
      <c r="G37" s="47"/>
      <c r="H37" s="47"/>
      <c r="I37" s="47">
        <v>2.84</v>
      </c>
      <c r="J37" s="47"/>
      <c r="K37" s="47"/>
      <c r="L37" s="47"/>
      <c r="M37" s="51">
        <v>0</v>
      </c>
      <c r="N37" s="51"/>
      <c r="O37" s="51"/>
      <c r="P37" s="51"/>
      <c r="Q37" s="51">
        <v>0</v>
      </c>
    </row>
    <row r="38" spans="1:33" s="25" customFormat="1" ht="15" x14ac:dyDescent="0.2">
      <c r="A38" s="14">
        <v>24</v>
      </c>
      <c r="B38" s="15"/>
      <c r="C38" s="16"/>
      <c r="D38" s="16"/>
      <c r="E38" s="47">
        <v>24.36</v>
      </c>
      <c r="F38" s="47"/>
      <c r="G38" s="47"/>
      <c r="H38" s="47"/>
      <c r="I38" s="47">
        <v>2.88</v>
      </c>
      <c r="J38" s="47"/>
      <c r="K38" s="47"/>
      <c r="L38" s="47"/>
      <c r="M38" s="51">
        <v>0</v>
      </c>
      <c r="N38" s="51"/>
      <c r="O38" s="51"/>
      <c r="P38" s="51"/>
      <c r="Q38" s="51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617.40000000000009</v>
      </c>
      <c r="F39" s="29"/>
      <c r="G39" s="29"/>
      <c r="H39" s="29"/>
      <c r="I39" s="28">
        <f>SUM(I15:I38)</f>
        <v>52.720000000000006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I54" sqref="I54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439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22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23</v>
      </c>
      <c r="C10" s="288"/>
      <c r="D10" s="288"/>
      <c r="E10" s="298"/>
      <c r="F10" s="287" t="s">
        <v>24</v>
      </c>
      <c r="G10" s="299"/>
      <c r="H10" s="299"/>
      <c r="I10" s="300"/>
      <c r="J10" s="287" t="s">
        <v>23</v>
      </c>
      <c r="K10" s="288"/>
      <c r="L10" s="288"/>
      <c r="M10" s="298"/>
      <c r="N10" s="287" t="s">
        <v>24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1.67</v>
      </c>
      <c r="F15" s="52"/>
      <c r="G15" s="52"/>
      <c r="H15" s="52"/>
      <c r="I15" s="52">
        <v>65.567999999999998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1.48</v>
      </c>
      <c r="F16" s="52"/>
      <c r="G16" s="52"/>
      <c r="H16" s="52"/>
      <c r="I16" s="52">
        <v>58.32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1.33</v>
      </c>
      <c r="F17" s="52"/>
      <c r="G17" s="52"/>
      <c r="H17" s="52"/>
      <c r="I17" s="52">
        <v>63.431999999999995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1.43</v>
      </c>
      <c r="F18" s="52"/>
      <c r="G18" s="52"/>
      <c r="H18" s="52"/>
      <c r="I18" s="52">
        <v>56.4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1.48</v>
      </c>
      <c r="F19" s="52"/>
      <c r="G19" s="52"/>
      <c r="H19" s="52"/>
      <c r="I19" s="52">
        <v>54.911999999999999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3.69</v>
      </c>
      <c r="F20" s="52"/>
      <c r="G20" s="52"/>
      <c r="H20" s="52"/>
      <c r="I20" s="52">
        <v>60.816000000000003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1.95</v>
      </c>
      <c r="F21" s="52"/>
      <c r="G21" s="52"/>
      <c r="H21" s="52"/>
      <c r="I21" s="52">
        <v>70.775999999999996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3.0300000000000002</v>
      </c>
      <c r="F22" s="52"/>
      <c r="G22" s="52"/>
      <c r="H22" s="52"/>
      <c r="I22" s="52">
        <v>77.400000000000006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6</v>
      </c>
      <c r="F23" s="52"/>
      <c r="G23" s="52"/>
      <c r="H23" s="52"/>
      <c r="I23" s="52">
        <v>77.543999999999997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5.0600000000000005</v>
      </c>
      <c r="F24" s="52"/>
      <c r="G24" s="52"/>
      <c r="H24" s="52"/>
      <c r="I24" s="52">
        <v>78.504000000000005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6.18</v>
      </c>
      <c r="F25" s="52"/>
      <c r="G25" s="52"/>
      <c r="H25" s="52"/>
      <c r="I25" s="52">
        <v>77.28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3.97</v>
      </c>
      <c r="F26" s="52"/>
      <c r="G26" s="52"/>
      <c r="H26" s="52"/>
      <c r="I26" s="52">
        <v>79.584000000000003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3.13</v>
      </c>
      <c r="F27" s="52"/>
      <c r="G27" s="52"/>
      <c r="H27" s="52"/>
      <c r="I27" s="52">
        <v>80.207999999999998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2.96</v>
      </c>
      <c r="F28" s="52"/>
      <c r="G28" s="52"/>
      <c r="H28" s="52"/>
      <c r="I28" s="52">
        <v>83.015999999999991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3.26</v>
      </c>
      <c r="F29" s="52"/>
      <c r="G29" s="52"/>
      <c r="H29" s="52"/>
      <c r="I29" s="52">
        <v>79.512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5.0199999999999996</v>
      </c>
      <c r="F30" s="52"/>
      <c r="G30" s="52"/>
      <c r="H30" s="52"/>
      <c r="I30" s="52">
        <v>85.608000000000004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7.48</v>
      </c>
      <c r="F31" s="52"/>
      <c r="G31" s="52"/>
      <c r="H31" s="52"/>
      <c r="I31" s="52">
        <v>101.06399999999999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4.08</v>
      </c>
      <c r="F32" s="52"/>
      <c r="G32" s="52"/>
      <c r="H32" s="52"/>
      <c r="I32" s="52">
        <v>106.896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2.52</v>
      </c>
      <c r="F33" s="52"/>
      <c r="G33" s="52"/>
      <c r="H33" s="52"/>
      <c r="I33" s="52">
        <v>110.976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5.98</v>
      </c>
      <c r="F34" s="52"/>
      <c r="G34" s="52"/>
      <c r="H34" s="52"/>
      <c r="I34" s="52">
        <v>114.52800000000001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7.25</v>
      </c>
      <c r="F35" s="52"/>
      <c r="G35" s="52"/>
      <c r="H35" s="52"/>
      <c r="I35" s="52">
        <v>109.176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5.16</v>
      </c>
      <c r="F36" s="52"/>
      <c r="G36" s="52"/>
      <c r="H36" s="52"/>
      <c r="I36" s="52">
        <v>110.06400000000001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3.59</v>
      </c>
      <c r="F37" s="52"/>
      <c r="G37" s="52"/>
      <c r="H37" s="52"/>
      <c r="I37" s="52">
        <v>97.248000000000005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2.37</v>
      </c>
      <c r="F38" s="52"/>
      <c r="G38" s="52"/>
      <c r="H38" s="52"/>
      <c r="I38" s="52">
        <v>75.936000000000007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90.070000000000007</v>
      </c>
      <c r="F39" s="29"/>
      <c r="G39" s="29"/>
      <c r="H39" s="29"/>
      <c r="I39" s="28">
        <f>SUM(I15:I38)</f>
        <v>1974.7679999999998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F15" sqref="F15:F39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439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25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26</v>
      </c>
      <c r="C10" s="288"/>
      <c r="D10" s="288"/>
      <c r="E10" s="298"/>
      <c r="F10" s="287" t="s">
        <v>27</v>
      </c>
      <c r="G10" s="299"/>
      <c r="H10" s="299"/>
      <c r="I10" s="300"/>
      <c r="J10" s="287" t="s">
        <v>26</v>
      </c>
      <c r="K10" s="288"/>
      <c r="L10" s="288"/>
      <c r="M10" s="298"/>
      <c r="N10" s="287" t="s">
        <v>27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60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</v>
      </c>
      <c r="F15" s="52"/>
      <c r="G15" s="52"/>
      <c r="H15" s="52"/>
      <c r="I15" s="52">
        <v>33.143999999999998</v>
      </c>
      <c r="J15" s="52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0</v>
      </c>
      <c r="F16" s="52"/>
      <c r="G16" s="52"/>
      <c r="H16" s="52"/>
      <c r="I16" s="52">
        <v>30.36</v>
      </c>
      <c r="J16" s="52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</v>
      </c>
      <c r="F17" s="52"/>
      <c r="G17" s="52"/>
      <c r="H17" s="52"/>
      <c r="I17" s="52">
        <v>27.96</v>
      </c>
      <c r="J17" s="52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0</v>
      </c>
      <c r="F18" s="52"/>
      <c r="G18" s="52"/>
      <c r="H18" s="52"/>
      <c r="I18" s="52">
        <v>27.347999999999999</v>
      </c>
      <c r="J18" s="52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0</v>
      </c>
      <c r="F19" s="52"/>
      <c r="G19" s="52"/>
      <c r="H19" s="52"/>
      <c r="I19" s="52">
        <v>27.288</v>
      </c>
      <c r="J19" s="52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0</v>
      </c>
      <c r="F20" s="52"/>
      <c r="G20" s="52"/>
      <c r="H20" s="52"/>
      <c r="I20" s="52">
        <v>29.172000000000001</v>
      </c>
      <c r="J20" s="52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0</v>
      </c>
      <c r="F21" s="52"/>
      <c r="G21" s="52"/>
      <c r="H21" s="52"/>
      <c r="I21" s="52">
        <v>33.264000000000003</v>
      </c>
      <c r="J21" s="52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0</v>
      </c>
      <c r="F22" s="52"/>
      <c r="G22" s="52"/>
      <c r="H22" s="52"/>
      <c r="I22" s="52">
        <v>44.472000000000001</v>
      </c>
      <c r="J22" s="52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0</v>
      </c>
      <c r="F23" s="52"/>
      <c r="G23" s="52"/>
      <c r="H23" s="52"/>
      <c r="I23" s="52">
        <v>50.496000000000002</v>
      </c>
      <c r="J23" s="52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0</v>
      </c>
      <c r="F24" s="52"/>
      <c r="G24" s="52"/>
      <c r="H24" s="52"/>
      <c r="I24" s="52">
        <v>58.56</v>
      </c>
      <c r="J24" s="52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0</v>
      </c>
      <c r="F25" s="52"/>
      <c r="G25" s="52"/>
      <c r="H25" s="52"/>
      <c r="I25" s="52">
        <v>58.716000000000001</v>
      </c>
      <c r="J25" s="52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0</v>
      </c>
      <c r="F26" s="52"/>
      <c r="G26" s="52"/>
      <c r="H26" s="52"/>
      <c r="I26" s="52">
        <v>56.699999999999996</v>
      </c>
      <c r="J26" s="52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0</v>
      </c>
      <c r="F27" s="52"/>
      <c r="G27" s="52"/>
      <c r="H27" s="52"/>
      <c r="I27" s="52">
        <v>56.628</v>
      </c>
      <c r="J27" s="52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0</v>
      </c>
      <c r="F28" s="52"/>
      <c r="G28" s="52"/>
      <c r="H28" s="52"/>
      <c r="I28" s="52">
        <v>56.952000000000005</v>
      </c>
      <c r="J28" s="52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0</v>
      </c>
      <c r="F29" s="52"/>
      <c r="G29" s="52"/>
      <c r="H29" s="52"/>
      <c r="I29" s="52">
        <v>59.411999999999999</v>
      </c>
      <c r="J29" s="52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0</v>
      </c>
      <c r="F30" s="52"/>
      <c r="G30" s="52"/>
      <c r="H30" s="52"/>
      <c r="I30" s="52">
        <v>61.776000000000003</v>
      </c>
      <c r="J30" s="52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0</v>
      </c>
      <c r="F31" s="52"/>
      <c r="G31" s="52"/>
      <c r="H31" s="52"/>
      <c r="I31" s="52">
        <v>68.147999999999996</v>
      </c>
      <c r="J31" s="52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0</v>
      </c>
      <c r="F32" s="52"/>
      <c r="G32" s="52"/>
      <c r="H32" s="52"/>
      <c r="I32" s="52">
        <v>68.532000000000011</v>
      </c>
      <c r="J32" s="52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0</v>
      </c>
      <c r="F33" s="52"/>
      <c r="G33" s="52"/>
      <c r="H33" s="52"/>
      <c r="I33" s="52">
        <v>73.22399999999999</v>
      </c>
      <c r="J33" s="52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0</v>
      </c>
      <c r="F34" s="52"/>
      <c r="G34" s="52"/>
      <c r="H34" s="52"/>
      <c r="I34" s="52">
        <v>75.588000000000008</v>
      </c>
      <c r="J34" s="52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0</v>
      </c>
      <c r="F35" s="52"/>
      <c r="G35" s="52"/>
      <c r="H35" s="52"/>
      <c r="I35" s="52">
        <v>72.263999999999996</v>
      </c>
      <c r="J35" s="52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0</v>
      </c>
      <c r="F36" s="52"/>
      <c r="G36" s="52"/>
      <c r="H36" s="52"/>
      <c r="I36" s="52">
        <v>58.644000000000005</v>
      </c>
      <c r="J36" s="52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0</v>
      </c>
      <c r="F37" s="52"/>
      <c r="G37" s="52"/>
      <c r="H37" s="52"/>
      <c r="I37" s="52">
        <v>45.192</v>
      </c>
      <c r="J37" s="52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0</v>
      </c>
      <c r="F38" s="52"/>
      <c r="G38" s="52"/>
      <c r="H38" s="52"/>
      <c r="I38" s="52">
        <v>36.516000000000005</v>
      </c>
      <c r="J38" s="52"/>
      <c r="K38" s="21"/>
      <c r="L38" s="21"/>
      <c r="M38" s="22">
        <v>0</v>
      </c>
      <c r="N38" s="20"/>
      <c r="O38" s="21"/>
      <c r="P38" s="21"/>
      <c r="Q38" s="22">
        <v>0</v>
      </c>
      <c r="R38" s="25">
        <v>1</v>
      </c>
    </row>
    <row r="39" spans="1:33" s="25" customFormat="1" ht="15" x14ac:dyDescent="0.25">
      <c r="A39" s="14" t="s">
        <v>14</v>
      </c>
      <c r="B39" s="26"/>
      <c r="C39" s="27"/>
      <c r="D39" s="27"/>
      <c r="E39" s="28">
        <f>SUM(E15:E38)</f>
        <v>0</v>
      </c>
      <c r="F39" s="52"/>
      <c r="G39" s="29"/>
      <c r="H39" s="29"/>
      <c r="I39" s="28">
        <f>SUM(I15:I38)</f>
        <v>1210.356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K60" sqref="K60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439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28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x14ac:dyDescent="0.2">
      <c r="A10" s="293"/>
      <c r="B10" s="287" t="s">
        <v>29</v>
      </c>
      <c r="C10" s="288"/>
      <c r="D10" s="288"/>
      <c r="E10" s="298"/>
      <c r="F10" s="287" t="s">
        <v>30</v>
      </c>
      <c r="G10" s="288"/>
      <c r="H10" s="288"/>
      <c r="I10" s="298"/>
      <c r="J10" s="287" t="s">
        <v>29</v>
      </c>
      <c r="K10" s="288"/>
      <c r="L10" s="288"/>
      <c r="M10" s="298"/>
      <c r="N10" s="287" t="s">
        <v>30</v>
      </c>
      <c r="O10" s="288"/>
      <c r="P10" s="288"/>
      <c r="Q10" s="29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60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7.86</v>
      </c>
      <c r="F15" s="2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7.8599999999999994</v>
      </c>
      <c r="F16" s="2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7.8599999999999994</v>
      </c>
      <c r="F17" s="2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7.8599999999999994</v>
      </c>
      <c r="F18" s="2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7.92</v>
      </c>
      <c r="F19" s="2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7.74</v>
      </c>
      <c r="F20" s="2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18.899999999999999</v>
      </c>
      <c r="F21" s="2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34.74</v>
      </c>
      <c r="F22" s="2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8.2800000000000011</v>
      </c>
      <c r="F23" s="2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6.72</v>
      </c>
      <c r="F24" s="2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6.6</v>
      </c>
      <c r="F25" s="2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39.96</v>
      </c>
      <c r="F26" s="2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10.44</v>
      </c>
      <c r="F27" s="2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6.6</v>
      </c>
      <c r="F28" s="2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6.7799999999999994</v>
      </c>
      <c r="F29" s="2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6.3599999999999994</v>
      </c>
      <c r="F30" s="2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7.92</v>
      </c>
      <c r="F31" s="2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7.92</v>
      </c>
      <c r="F32" s="2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8.0399999999999991</v>
      </c>
      <c r="F33" s="2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7.9799999999999995</v>
      </c>
      <c r="F34" s="2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8.1</v>
      </c>
      <c r="F35" s="2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8.0399999999999991</v>
      </c>
      <c r="F36" s="2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8.0399999999999991</v>
      </c>
      <c r="F37" s="2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8.2799999999999994</v>
      </c>
      <c r="F38" s="2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256.79999999999995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31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37</v>
      </c>
      <c r="C10" s="288"/>
      <c r="D10" s="288"/>
      <c r="E10" s="298"/>
      <c r="F10" s="287" t="s">
        <v>38</v>
      </c>
      <c r="G10" s="299"/>
      <c r="H10" s="299"/>
      <c r="I10" s="300"/>
      <c r="J10" s="287" t="s">
        <v>37</v>
      </c>
      <c r="K10" s="288"/>
      <c r="L10" s="288"/>
      <c r="M10" s="298"/>
      <c r="N10" s="287" t="s">
        <v>38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4000</v>
      </c>
      <c r="F11" s="287" t="s">
        <v>433</v>
      </c>
      <c r="G11" s="288"/>
      <c r="H11" s="9"/>
      <c r="I11" s="8">
        <v>3000</v>
      </c>
      <c r="J11" s="287" t="s">
        <v>433</v>
      </c>
      <c r="K11" s="288"/>
      <c r="L11" s="9"/>
      <c r="M11" s="8">
        <f>E11</f>
        <v>4000</v>
      </c>
      <c r="N11" s="287" t="s">
        <v>433</v>
      </c>
      <c r="O11" s="288"/>
      <c r="P11" s="9"/>
      <c r="Q11" s="8">
        <f>I11</f>
        <v>3000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491.2</v>
      </c>
      <c r="F15" s="22"/>
      <c r="G15" s="22"/>
      <c r="H15" s="22"/>
      <c r="I15" s="22">
        <v>0</v>
      </c>
      <c r="J15" s="22"/>
      <c r="K15" s="22"/>
      <c r="L15" s="22"/>
      <c r="M15" s="22">
        <v>0</v>
      </c>
      <c r="N15" s="22"/>
      <c r="O15" s="22"/>
      <c r="P15" s="22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471.20000000000005</v>
      </c>
      <c r="F16" s="22"/>
      <c r="G16" s="22"/>
      <c r="H16" s="22"/>
      <c r="I16" s="22">
        <v>0</v>
      </c>
      <c r="J16" s="22"/>
      <c r="K16" s="22"/>
      <c r="L16" s="22"/>
      <c r="M16" s="22">
        <v>0</v>
      </c>
      <c r="N16" s="22"/>
      <c r="O16" s="22"/>
      <c r="P16" s="22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491.20000000000005</v>
      </c>
      <c r="F17" s="22"/>
      <c r="G17" s="22"/>
      <c r="H17" s="22"/>
      <c r="I17" s="22">
        <v>0</v>
      </c>
      <c r="J17" s="22"/>
      <c r="K17" s="22"/>
      <c r="L17" s="22"/>
      <c r="M17" s="22">
        <v>0</v>
      </c>
      <c r="N17" s="22"/>
      <c r="O17" s="22"/>
      <c r="P17" s="22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468</v>
      </c>
      <c r="F18" s="22"/>
      <c r="G18" s="22"/>
      <c r="H18" s="22"/>
      <c r="I18" s="22">
        <v>0</v>
      </c>
      <c r="J18" s="22"/>
      <c r="K18" s="22"/>
      <c r="L18" s="22"/>
      <c r="M18" s="22">
        <v>0</v>
      </c>
      <c r="N18" s="22"/>
      <c r="O18" s="22"/>
      <c r="P18" s="22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475.20000000000005</v>
      </c>
      <c r="F19" s="22"/>
      <c r="G19" s="22"/>
      <c r="H19" s="22"/>
      <c r="I19" s="22">
        <v>0</v>
      </c>
      <c r="J19" s="22"/>
      <c r="K19" s="22"/>
      <c r="L19" s="22"/>
      <c r="M19" s="22">
        <v>0</v>
      </c>
      <c r="N19" s="22"/>
      <c r="O19" s="22"/>
      <c r="P19" s="22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476.79999999999995</v>
      </c>
      <c r="F20" s="22"/>
      <c r="G20" s="22"/>
      <c r="H20" s="22"/>
      <c r="I20" s="22">
        <v>0</v>
      </c>
      <c r="J20" s="22"/>
      <c r="K20" s="22"/>
      <c r="L20" s="22"/>
      <c r="M20" s="22">
        <v>0</v>
      </c>
      <c r="N20" s="22"/>
      <c r="O20" s="22"/>
      <c r="P20" s="22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482.4</v>
      </c>
      <c r="F21" s="22"/>
      <c r="G21" s="22"/>
      <c r="H21" s="22"/>
      <c r="I21" s="22">
        <v>0</v>
      </c>
      <c r="J21" s="22"/>
      <c r="K21" s="22"/>
      <c r="L21" s="22"/>
      <c r="M21" s="22">
        <v>0</v>
      </c>
      <c r="N21" s="22"/>
      <c r="O21" s="22"/>
      <c r="P21" s="22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596</v>
      </c>
      <c r="F22" s="22"/>
      <c r="G22" s="22"/>
      <c r="H22" s="22"/>
      <c r="I22" s="22">
        <v>0</v>
      </c>
      <c r="J22" s="22"/>
      <c r="K22" s="22"/>
      <c r="L22" s="22"/>
      <c r="M22" s="22">
        <v>0</v>
      </c>
      <c r="N22" s="22"/>
      <c r="O22" s="22"/>
      <c r="P22" s="22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1106.4000000000001</v>
      </c>
      <c r="F23" s="22"/>
      <c r="G23" s="22"/>
      <c r="H23" s="22"/>
      <c r="I23" s="22">
        <v>0</v>
      </c>
      <c r="J23" s="22"/>
      <c r="K23" s="22"/>
      <c r="L23" s="22"/>
      <c r="M23" s="22">
        <v>0</v>
      </c>
      <c r="N23" s="22"/>
      <c r="O23" s="22"/>
      <c r="P23" s="22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1056.8</v>
      </c>
      <c r="F24" s="22"/>
      <c r="G24" s="22"/>
      <c r="H24" s="22"/>
      <c r="I24" s="22">
        <v>0</v>
      </c>
      <c r="J24" s="22"/>
      <c r="K24" s="22"/>
      <c r="L24" s="22"/>
      <c r="M24" s="22">
        <v>0</v>
      </c>
      <c r="N24" s="22"/>
      <c r="O24" s="22"/>
      <c r="P24" s="22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1084</v>
      </c>
      <c r="F25" s="22"/>
      <c r="G25" s="22"/>
      <c r="H25" s="22"/>
      <c r="I25" s="22">
        <v>0</v>
      </c>
      <c r="J25" s="22"/>
      <c r="K25" s="22"/>
      <c r="L25" s="22"/>
      <c r="M25" s="22">
        <v>0</v>
      </c>
      <c r="N25" s="22"/>
      <c r="O25" s="22"/>
      <c r="P25" s="22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1012.8</v>
      </c>
      <c r="F26" s="22"/>
      <c r="G26" s="22"/>
      <c r="H26" s="22"/>
      <c r="I26" s="22">
        <v>0</v>
      </c>
      <c r="J26" s="22"/>
      <c r="K26" s="22"/>
      <c r="L26" s="22"/>
      <c r="M26" s="22">
        <v>0</v>
      </c>
      <c r="N26" s="22"/>
      <c r="O26" s="22"/>
      <c r="P26" s="22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866.4</v>
      </c>
      <c r="F27" s="22"/>
      <c r="G27" s="22"/>
      <c r="H27" s="22"/>
      <c r="I27" s="22">
        <v>0</v>
      </c>
      <c r="J27" s="22"/>
      <c r="K27" s="22"/>
      <c r="L27" s="22"/>
      <c r="M27" s="22">
        <v>0</v>
      </c>
      <c r="N27" s="22"/>
      <c r="O27" s="22"/>
      <c r="P27" s="22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973.6</v>
      </c>
      <c r="F28" s="22"/>
      <c r="G28" s="22"/>
      <c r="H28" s="22"/>
      <c r="I28" s="22">
        <v>0</v>
      </c>
      <c r="J28" s="22"/>
      <c r="K28" s="22"/>
      <c r="L28" s="22"/>
      <c r="M28" s="22">
        <v>0</v>
      </c>
      <c r="N28" s="22"/>
      <c r="O28" s="22"/>
      <c r="P28" s="22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976</v>
      </c>
      <c r="F29" s="22"/>
      <c r="G29" s="22"/>
      <c r="H29" s="22"/>
      <c r="I29" s="22">
        <v>0</v>
      </c>
      <c r="J29" s="22"/>
      <c r="K29" s="22"/>
      <c r="L29" s="22"/>
      <c r="M29" s="22">
        <v>0</v>
      </c>
      <c r="N29" s="22"/>
      <c r="O29" s="22"/>
      <c r="P29" s="22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868</v>
      </c>
      <c r="F30" s="22"/>
      <c r="G30" s="22"/>
      <c r="H30" s="22"/>
      <c r="I30" s="22">
        <v>0</v>
      </c>
      <c r="J30" s="22"/>
      <c r="K30" s="22"/>
      <c r="L30" s="22"/>
      <c r="M30" s="22">
        <v>0</v>
      </c>
      <c r="N30" s="22"/>
      <c r="O30" s="22"/>
      <c r="P30" s="22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557.6</v>
      </c>
      <c r="F31" s="22"/>
      <c r="G31" s="22"/>
      <c r="H31" s="22"/>
      <c r="I31" s="22">
        <v>0</v>
      </c>
      <c r="J31" s="22"/>
      <c r="K31" s="22"/>
      <c r="L31" s="22"/>
      <c r="M31" s="22">
        <v>0</v>
      </c>
      <c r="N31" s="22"/>
      <c r="O31" s="22"/>
      <c r="P31" s="22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464</v>
      </c>
      <c r="F32" s="22"/>
      <c r="G32" s="22"/>
      <c r="H32" s="22"/>
      <c r="I32" s="22">
        <v>0</v>
      </c>
      <c r="J32" s="22"/>
      <c r="K32" s="22"/>
      <c r="L32" s="22"/>
      <c r="M32" s="22">
        <v>0</v>
      </c>
      <c r="N32" s="22"/>
      <c r="O32" s="22"/>
      <c r="P32" s="22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464</v>
      </c>
      <c r="F33" s="22"/>
      <c r="G33" s="22"/>
      <c r="H33" s="22"/>
      <c r="I33" s="22">
        <v>0</v>
      </c>
      <c r="J33" s="22"/>
      <c r="K33" s="22"/>
      <c r="L33" s="22"/>
      <c r="M33" s="22">
        <v>0</v>
      </c>
      <c r="N33" s="22"/>
      <c r="O33" s="22"/>
      <c r="P33" s="22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496</v>
      </c>
      <c r="F34" s="22"/>
      <c r="G34" s="22"/>
      <c r="H34" s="22"/>
      <c r="I34" s="22">
        <v>0</v>
      </c>
      <c r="J34" s="22"/>
      <c r="K34" s="22"/>
      <c r="L34" s="22"/>
      <c r="M34" s="22">
        <v>0</v>
      </c>
      <c r="N34" s="22"/>
      <c r="O34" s="22"/>
      <c r="P34" s="22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496</v>
      </c>
      <c r="F35" s="22"/>
      <c r="G35" s="22"/>
      <c r="H35" s="22"/>
      <c r="I35" s="22">
        <v>0</v>
      </c>
      <c r="J35" s="22"/>
      <c r="K35" s="22"/>
      <c r="L35" s="22"/>
      <c r="M35" s="22">
        <v>0</v>
      </c>
      <c r="N35" s="22"/>
      <c r="O35" s="22"/>
      <c r="P35" s="22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459.2</v>
      </c>
      <c r="F36" s="22"/>
      <c r="G36" s="22"/>
      <c r="H36" s="22"/>
      <c r="I36" s="22">
        <v>0</v>
      </c>
      <c r="J36" s="22"/>
      <c r="K36" s="22"/>
      <c r="L36" s="22"/>
      <c r="M36" s="22">
        <v>0</v>
      </c>
      <c r="N36" s="22"/>
      <c r="O36" s="22"/>
      <c r="P36" s="22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452.79999999999995</v>
      </c>
      <c r="F37" s="22"/>
      <c r="G37" s="22"/>
      <c r="H37" s="22"/>
      <c r="I37" s="22">
        <v>0</v>
      </c>
      <c r="J37" s="22"/>
      <c r="K37" s="22"/>
      <c r="L37" s="22"/>
      <c r="M37" s="22">
        <v>0</v>
      </c>
      <c r="N37" s="22"/>
      <c r="O37" s="22"/>
      <c r="P37" s="22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456.79999999999995</v>
      </c>
      <c r="F38" s="22"/>
      <c r="G38" s="22"/>
      <c r="H38" s="22"/>
      <c r="I38" s="22">
        <v>0</v>
      </c>
      <c r="J38" s="22"/>
      <c r="K38" s="22"/>
      <c r="L38" s="22"/>
      <c r="M38" s="22">
        <v>0</v>
      </c>
      <c r="N38" s="22"/>
      <c r="O38" s="22"/>
      <c r="P38" s="22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15742.4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31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444</v>
      </c>
      <c r="C10" s="288"/>
      <c r="D10" s="288"/>
      <c r="E10" s="298"/>
      <c r="F10" s="287"/>
      <c r="G10" s="299"/>
      <c r="H10" s="299"/>
      <c r="I10" s="300"/>
      <c r="J10" s="287" t="s">
        <v>444</v>
      </c>
      <c r="K10" s="288"/>
      <c r="L10" s="288"/>
      <c r="M10" s="298"/>
      <c r="N10" s="287"/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6000</v>
      </c>
      <c r="F11" s="287" t="s">
        <v>433</v>
      </c>
      <c r="G11" s="288"/>
      <c r="H11" s="9"/>
      <c r="I11" s="8"/>
      <c r="J11" s="287" t="s">
        <v>433</v>
      </c>
      <c r="K11" s="288"/>
      <c r="L11" s="9"/>
      <c r="M11" s="8">
        <f>E11</f>
        <v>6000</v>
      </c>
      <c r="N11" s="287" t="s">
        <v>433</v>
      </c>
      <c r="O11" s="288"/>
      <c r="P11" s="9"/>
      <c r="Q11" s="8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ht="15" x14ac:dyDescent="0.25">
      <c r="A39" s="14" t="s">
        <v>14</v>
      </c>
      <c r="B39" s="26"/>
      <c r="C39" s="27"/>
      <c r="D39" s="27"/>
      <c r="E39" s="28">
        <f>SUM(E15:E38)</f>
        <v>0</v>
      </c>
      <c r="F39" s="22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32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33</v>
      </c>
      <c r="C10" s="288"/>
      <c r="D10" s="288"/>
      <c r="E10" s="298"/>
      <c r="F10" s="287" t="s">
        <v>143</v>
      </c>
      <c r="G10" s="299"/>
      <c r="H10" s="299"/>
      <c r="I10" s="300"/>
      <c r="J10" s="287" t="s">
        <v>33</v>
      </c>
      <c r="K10" s="288"/>
      <c r="L10" s="288"/>
      <c r="M10" s="298"/>
      <c r="N10" s="287" t="s">
        <v>143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30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22">
        <v>5.04</v>
      </c>
      <c r="J15" s="22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22">
        <v>5.12</v>
      </c>
      <c r="J16" s="22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22">
        <v>5.04</v>
      </c>
      <c r="J17" s="22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22">
        <v>5.12</v>
      </c>
      <c r="J18" s="22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22">
        <v>5.04</v>
      </c>
      <c r="J19" s="22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22"/>
      <c r="H20" s="22"/>
      <c r="I20" s="22">
        <v>5.2</v>
      </c>
      <c r="J20" s="22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22"/>
      <c r="H21" s="22"/>
      <c r="I21" s="22">
        <v>5.36</v>
      </c>
      <c r="J21" s="22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22"/>
      <c r="H22" s="22"/>
      <c r="I22" s="22">
        <v>5.1999999999999993</v>
      </c>
      <c r="J22" s="22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22"/>
      <c r="H23" s="22"/>
      <c r="I23" s="22">
        <v>5.36</v>
      </c>
      <c r="J23" s="22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22"/>
      <c r="H24" s="22"/>
      <c r="I24" s="22">
        <v>5.04</v>
      </c>
      <c r="J24" s="22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22"/>
      <c r="H25" s="22"/>
      <c r="I25" s="22">
        <v>5.44</v>
      </c>
      <c r="J25" s="22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22"/>
      <c r="H26" s="22"/>
      <c r="I26" s="22">
        <v>5.36</v>
      </c>
      <c r="J26" s="22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22"/>
      <c r="H27" s="22"/>
      <c r="I27" s="22">
        <v>5.2</v>
      </c>
      <c r="J27" s="22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22"/>
      <c r="H28" s="22"/>
      <c r="I28" s="22">
        <v>5.36</v>
      </c>
      <c r="J28" s="22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22"/>
      <c r="H29" s="22"/>
      <c r="I29" s="22">
        <v>5.44</v>
      </c>
      <c r="J29" s="22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22"/>
      <c r="H30" s="22"/>
      <c r="I30" s="22">
        <v>5.44</v>
      </c>
      <c r="J30" s="22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22">
        <v>6</v>
      </c>
      <c r="J31" s="22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22">
        <v>7.04</v>
      </c>
      <c r="J32" s="22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22">
        <v>12.16</v>
      </c>
      <c r="J33" s="22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22">
        <v>7.4399999999999995</v>
      </c>
      <c r="J34" s="22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22">
        <v>5.52</v>
      </c>
      <c r="J35" s="22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22">
        <v>5.1999999999999993</v>
      </c>
      <c r="J36" s="22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22">
        <v>5.44</v>
      </c>
      <c r="J37" s="22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22">
        <v>5.12</v>
      </c>
      <c r="J38" s="22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137.68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34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36</v>
      </c>
      <c r="C10" s="288"/>
      <c r="D10" s="288"/>
      <c r="E10" s="298"/>
      <c r="F10" s="287" t="s">
        <v>35</v>
      </c>
      <c r="G10" s="299"/>
      <c r="H10" s="299"/>
      <c r="I10" s="300"/>
      <c r="J10" s="287" t="s">
        <v>36</v>
      </c>
      <c r="K10" s="288"/>
      <c r="L10" s="288"/>
      <c r="M10" s="298"/>
      <c r="N10" s="287" t="s">
        <v>35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3.7199999999999998</v>
      </c>
      <c r="F15" s="22"/>
      <c r="G15" s="52"/>
      <c r="H15" s="52"/>
      <c r="I15" s="52">
        <v>67.176000000000002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3.96</v>
      </c>
      <c r="F16" s="22"/>
      <c r="G16" s="52"/>
      <c r="H16" s="52"/>
      <c r="I16" s="52">
        <v>62.496000000000002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9.7199999999999989</v>
      </c>
      <c r="F17" s="22"/>
      <c r="G17" s="52"/>
      <c r="H17" s="52"/>
      <c r="I17" s="52">
        <v>60.263999999999996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9.84</v>
      </c>
      <c r="F18" s="22"/>
      <c r="G18" s="52"/>
      <c r="H18" s="52"/>
      <c r="I18" s="52">
        <v>64.176000000000002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9.64</v>
      </c>
      <c r="F19" s="22"/>
      <c r="G19" s="52"/>
      <c r="H19" s="52"/>
      <c r="I19" s="52">
        <v>60.552000000000007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15.959999999999999</v>
      </c>
      <c r="F20" s="22"/>
      <c r="G20" s="52"/>
      <c r="H20" s="52"/>
      <c r="I20" s="52">
        <v>63.36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14.559999999999999</v>
      </c>
      <c r="F21" s="22"/>
      <c r="G21" s="52"/>
      <c r="H21" s="52"/>
      <c r="I21" s="52">
        <v>71.951999999999998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16.759999999999998</v>
      </c>
      <c r="F22" s="22"/>
      <c r="G22" s="52"/>
      <c r="H22" s="52"/>
      <c r="I22" s="52">
        <v>75.239999999999995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12.4</v>
      </c>
      <c r="F23" s="22"/>
      <c r="G23" s="52"/>
      <c r="H23" s="52"/>
      <c r="I23" s="52">
        <v>116.66399999999999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13.8</v>
      </c>
      <c r="F24" s="22"/>
      <c r="G24" s="52"/>
      <c r="H24" s="52"/>
      <c r="I24" s="52">
        <v>143.78399999999999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11.24</v>
      </c>
      <c r="F25" s="22"/>
      <c r="G25" s="52"/>
      <c r="H25" s="52"/>
      <c r="I25" s="52">
        <v>142.84799999999998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16.04</v>
      </c>
      <c r="F26" s="22"/>
      <c r="G26" s="52"/>
      <c r="H26" s="52"/>
      <c r="I26" s="52">
        <v>140.76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12.36</v>
      </c>
      <c r="F27" s="22"/>
      <c r="G27" s="52"/>
      <c r="H27" s="52"/>
      <c r="I27" s="52">
        <v>127.72800000000001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10.039999999999999</v>
      </c>
      <c r="F28" s="22"/>
      <c r="G28" s="52"/>
      <c r="H28" s="52"/>
      <c r="I28" s="52">
        <v>130.416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5.52</v>
      </c>
      <c r="F29" s="22"/>
      <c r="G29" s="52"/>
      <c r="H29" s="52"/>
      <c r="I29" s="52">
        <v>150.648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7.8800000000000008</v>
      </c>
      <c r="F30" s="22"/>
      <c r="G30" s="52"/>
      <c r="H30" s="52"/>
      <c r="I30" s="52">
        <v>144.648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8.64</v>
      </c>
      <c r="F31" s="22"/>
      <c r="G31" s="52"/>
      <c r="H31" s="52"/>
      <c r="I31" s="52">
        <v>131.61599999999999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13</v>
      </c>
      <c r="F32" s="22"/>
      <c r="G32" s="52"/>
      <c r="H32" s="52"/>
      <c r="I32" s="52">
        <v>104.49600000000001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12.399999999999999</v>
      </c>
      <c r="F33" s="22"/>
      <c r="G33" s="52"/>
      <c r="H33" s="52"/>
      <c r="I33" s="52">
        <v>91.823999999999998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13.879999999999999</v>
      </c>
      <c r="F34" s="22"/>
      <c r="G34" s="52"/>
      <c r="H34" s="52"/>
      <c r="I34" s="52">
        <v>80.975999999999999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11.56</v>
      </c>
      <c r="F35" s="22"/>
      <c r="G35" s="52"/>
      <c r="H35" s="52"/>
      <c r="I35" s="52">
        <v>79.92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14.719999999999999</v>
      </c>
      <c r="F36" s="22"/>
      <c r="G36" s="52"/>
      <c r="H36" s="52"/>
      <c r="I36" s="52">
        <v>76.2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18.920000000000002</v>
      </c>
      <c r="F37" s="22"/>
      <c r="G37" s="52"/>
      <c r="H37" s="52"/>
      <c r="I37" s="52">
        <v>67.655999999999992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14.96</v>
      </c>
      <c r="F38" s="22"/>
      <c r="G38" s="52"/>
      <c r="H38" s="52"/>
      <c r="I38" s="52">
        <v>66.48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281.52</v>
      </c>
      <c r="F39" s="29"/>
      <c r="G39" s="29"/>
      <c r="H39" s="29"/>
      <c r="I39" s="28">
        <f>SUM(I15:I38)</f>
        <v>2321.8799999999997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15" zoomScaleNormal="11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39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40</v>
      </c>
      <c r="C10" s="288"/>
      <c r="D10" s="288"/>
      <c r="E10" s="298"/>
      <c r="F10" s="287" t="s">
        <v>41</v>
      </c>
      <c r="G10" s="299"/>
      <c r="H10" s="299"/>
      <c r="I10" s="300"/>
      <c r="J10" s="287" t="s">
        <v>40</v>
      </c>
      <c r="K10" s="288"/>
      <c r="L10" s="288"/>
      <c r="M10" s="298"/>
      <c r="N10" s="287" t="s">
        <v>41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52"/>
      <c r="C15" s="16"/>
      <c r="D15" s="16"/>
      <c r="E15" s="230">
        <v>130.17599999999999</v>
      </c>
      <c r="F15" s="52"/>
      <c r="G15" s="52"/>
      <c r="H15" s="52"/>
      <c r="I15" s="230">
        <v>30.408000000000001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52"/>
      <c r="C16" s="16"/>
      <c r="D16" s="16"/>
      <c r="E16" s="231">
        <v>130.00799999999998</v>
      </c>
      <c r="F16" s="52"/>
      <c r="G16" s="52"/>
      <c r="H16" s="52"/>
      <c r="I16" s="231">
        <v>33.672000000000004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52"/>
      <c r="C17" s="16"/>
      <c r="D17" s="16"/>
      <c r="E17" s="231">
        <v>130.22399999999999</v>
      </c>
      <c r="F17" s="52"/>
      <c r="G17" s="52"/>
      <c r="H17" s="52"/>
      <c r="I17" s="231">
        <v>33.720000000000006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52"/>
      <c r="C18" s="16"/>
      <c r="D18" s="16"/>
      <c r="E18" s="231">
        <v>128.80799999999999</v>
      </c>
      <c r="F18" s="52"/>
      <c r="G18" s="52"/>
      <c r="H18" s="52"/>
      <c r="I18" s="231">
        <v>30.935999999999996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52"/>
      <c r="C19" s="16"/>
      <c r="D19" s="16"/>
      <c r="E19" s="231">
        <v>130.464</v>
      </c>
      <c r="F19" s="52"/>
      <c r="G19" s="52"/>
      <c r="H19" s="52"/>
      <c r="I19" s="231">
        <v>33.432000000000002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52"/>
      <c r="C20" s="16"/>
      <c r="D20" s="16"/>
      <c r="E20" s="231">
        <v>131.78400000000002</v>
      </c>
      <c r="F20" s="52"/>
      <c r="G20" s="52"/>
      <c r="H20" s="52"/>
      <c r="I20" s="231">
        <v>31.968000000000004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52"/>
      <c r="C21" s="16"/>
      <c r="D21" s="16"/>
      <c r="E21" s="231">
        <v>133.27199999999999</v>
      </c>
      <c r="F21" s="52"/>
      <c r="G21" s="52"/>
      <c r="H21" s="52"/>
      <c r="I21" s="231">
        <v>35.64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52"/>
      <c r="C22" s="16"/>
      <c r="D22" s="16"/>
      <c r="E22" s="231">
        <v>137.63999999999999</v>
      </c>
      <c r="F22" s="52"/>
      <c r="G22" s="52"/>
      <c r="H22" s="52"/>
      <c r="I22" s="231">
        <v>42.36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52"/>
      <c r="C23" s="16"/>
      <c r="D23" s="16"/>
      <c r="E23" s="231">
        <v>137.976</v>
      </c>
      <c r="F23" s="52"/>
      <c r="G23" s="52"/>
      <c r="H23" s="52"/>
      <c r="I23" s="231">
        <v>43.247999999999998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33"/>
      <c r="C24" s="232"/>
      <c r="D24" s="16"/>
      <c r="E24" s="231">
        <v>136.82400000000001</v>
      </c>
      <c r="F24" s="52"/>
      <c r="G24" s="52"/>
      <c r="H24" s="52"/>
      <c r="I24" s="231">
        <v>54.311999999999998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52"/>
      <c r="C25" s="16"/>
      <c r="D25" s="16"/>
      <c r="E25" s="231">
        <v>136.03199999999998</v>
      </c>
      <c r="F25" s="52"/>
      <c r="G25" s="52"/>
      <c r="H25" s="52"/>
      <c r="I25" s="231">
        <v>61.92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52"/>
      <c r="C26" s="16"/>
      <c r="D26" s="16"/>
      <c r="E26" s="231">
        <v>136.29599999999999</v>
      </c>
      <c r="F26" s="52"/>
      <c r="G26" s="52"/>
      <c r="H26" s="52"/>
      <c r="I26" s="231">
        <v>60.576000000000001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52"/>
      <c r="C27" s="16"/>
      <c r="D27" s="16"/>
      <c r="E27" s="231">
        <v>136.75199999999998</v>
      </c>
      <c r="F27" s="52"/>
      <c r="G27" s="52"/>
      <c r="H27" s="52"/>
      <c r="I27" s="231">
        <v>57.384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52"/>
      <c r="C28" s="16"/>
      <c r="D28" s="16"/>
      <c r="E28" s="231">
        <v>134.54399999999998</v>
      </c>
      <c r="F28" s="52"/>
      <c r="G28" s="52"/>
      <c r="H28" s="52"/>
      <c r="I28" s="231">
        <v>58.44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52"/>
      <c r="C29" s="16"/>
      <c r="D29" s="16"/>
      <c r="E29" s="231">
        <v>135.28799999999998</v>
      </c>
      <c r="F29" s="52"/>
      <c r="G29" s="52"/>
      <c r="H29" s="52"/>
      <c r="I29" s="231">
        <v>59.256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52"/>
      <c r="C30" s="16"/>
      <c r="D30" s="16"/>
      <c r="E30" s="231">
        <v>133.512</v>
      </c>
      <c r="F30" s="52"/>
      <c r="G30" s="52"/>
      <c r="H30" s="52"/>
      <c r="I30" s="231">
        <v>59.016000000000005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52"/>
      <c r="C31" s="16"/>
      <c r="D31" s="16"/>
      <c r="E31" s="231">
        <v>135.792</v>
      </c>
      <c r="F31" s="52"/>
      <c r="G31" s="52"/>
      <c r="H31" s="52"/>
      <c r="I31" s="231">
        <v>64.391999999999996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52"/>
      <c r="C32" s="16"/>
      <c r="D32" s="16"/>
      <c r="E32" s="231">
        <v>137.49599999999998</v>
      </c>
      <c r="F32" s="52"/>
      <c r="G32" s="52"/>
      <c r="H32" s="52"/>
      <c r="I32" s="231">
        <v>58.368000000000002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52"/>
      <c r="C33" s="16"/>
      <c r="D33" s="16"/>
      <c r="E33" s="231">
        <v>137.976</v>
      </c>
      <c r="F33" s="52"/>
      <c r="G33" s="52"/>
      <c r="H33" s="52"/>
      <c r="I33" s="231">
        <v>55.080000000000005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52"/>
      <c r="C34" s="16"/>
      <c r="D34" s="16"/>
      <c r="E34" s="231">
        <v>137.4</v>
      </c>
      <c r="F34" s="52"/>
      <c r="G34" s="52"/>
      <c r="H34" s="52"/>
      <c r="I34" s="231">
        <v>51.96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52"/>
      <c r="C35" s="16"/>
      <c r="D35" s="16"/>
      <c r="E35" s="231">
        <v>139.89599999999999</v>
      </c>
      <c r="F35" s="52"/>
      <c r="G35" s="52"/>
      <c r="H35" s="52"/>
      <c r="I35" s="231">
        <v>43.896000000000001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52"/>
      <c r="C36" s="16"/>
      <c r="D36" s="16"/>
      <c r="E36" s="231">
        <v>137.68799999999999</v>
      </c>
      <c r="F36" s="52"/>
      <c r="G36" s="52"/>
      <c r="H36" s="52"/>
      <c r="I36" s="231">
        <v>43.728000000000002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16"/>
      <c r="D37" s="16"/>
      <c r="E37" s="231">
        <v>135.43200000000002</v>
      </c>
      <c r="F37" s="52"/>
      <c r="G37" s="52"/>
      <c r="H37" s="52"/>
      <c r="I37" s="231">
        <v>39.984000000000002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16"/>
      <c r="D38" s="16"/>
      <c r="E38" s="231">
        <v>131.184</v>
      </c>
      <c r="F38" s="52"/>
      <c r="G38" s="52"/>
      <c r="H38" s="52"/>
      <c r="I38" s="231">
        <v>39.695999999999998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3232.4640000000009</v>
      </c>
      <c r="F39" s="29"/>
      <c r="G39" s="29"/>
      <c r="H39" s="29"/>
      <c r="I39" s="28">
        <f>SUM(I15:I38)</f>
        <v>1123.3920000000001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9"/>
      <c r="O4" s="309"/>
      <c r="P4" s="309"/>
      <c r="Q4" s="30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43</v>
      </c>
      <c r="C10" s="288"/>
      <c r="D10" s="288"/>
      <c r="E10" s="298"/>
      <c r="F10" s="287" t="s">
        <v>44</v>
      </c>
      <c r="G10" s="299"/>
      <c r="H10" s="299"/>
      <c r="I10" s="300"/>
      <c r="J10" s="287" t="s">
        <v>43</v>
      </c>
      <c r="K10" s="288"/>
      <c r="L10" s="288"/>
      <c r="M10" s="298"/>
      <c r="N10" s="287" t="s">
        <v>44</v>
      </c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6"/>
      <c r="D15" s="16"/>
      <c r="E15" s="16">
        <v>46.463999999999999</v>
      </c>
      <c r="F15" s="52"/>
      <c r="G15" s="52"/>
      <c r="H15" s="52"/>
      <c r="I15" s="5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44.975999999999999</v>
      </c>
      <c r="F16" s="52"/>
      <c r="G16" s="52"/>
      <c r="H16" s="52"/>
      <c r="I16" s="5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43.607999999999997</v>
      </c>
      <c r="F17" s="52"/>
      <c r="G17" s="52"/>
      <c r="H17" s="52"/>
      <c r="I17" s="5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43.295999999999999</v>
      </c>
      <c r="F18" s="52"/>
      <c r="G18" s="52"/>
      <c r="H18" s="52"/>
      <c r="I18" s="5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61.176000000000002</v>
      </c>
      <c r="F19" s="52"/>
      <c r="G19" s="52"/>
      <c r="H19" s="52"/>
      <c r="I19" s="5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72.936000000000007</v>
      </c>
      <c r="F20" s="52"/>
      <c r="G20" s="52"/>
      <c r="H20" s="52"/>
      <c r="I20" s="5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79.176000000000002</v>
      </c>
      <c r="F21" s="52"/>
      <c r="G21" s="52"/>
      <c r="H21" s="52"/>
      <c r="I21" s="5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97.320000000000007</v>
      </c>
      <c r="F22" s="52"/>
      <c r="G22" s="52"/>
      <c r="H22" s="52"/>
      <c r="I22" s="5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120.264</v>
      </c>
      <c r="F23" s="52"/>
      <c r="G23" s="52"/>
      <c r="H23" s="52"/>
      <c r="I23" s="5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135.11999999999998</v>
      </c>
      <c r="F24" s="52"/>
      <c r="G24" s="52"/>
      <c r="H24" s="52"/>
      <c r="I24" s="5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146.54400000000001</v>
      </c>
      <c r="F25" s="52"/>
      <c r="G25" s="52"/>
      <c r="H25" s="52"/>
      <c r="I25" s="5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140.63999999999999</v>
      </c>
      <c r="F26" s="52"/>
      <c r="G26" s="52"/>
      <c r="H26" s="52"/>
      <c r="I26" s="5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121.63200000000001</v>
      </c>
      <c r="F27" s="52"/>
      <c r="G27" s="52"/>
      <c r="H27" s="52"/>
      <c r="I27" s="5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114.768</v>
      </c>
      <c r="F28" s="52"/>
      <c r="G28" s="52"/>
      <c r="H28" s="52"/>
      <c r="I28" s="5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112.8</v>
      </c>
      <c r="F29" s="52"/>
      <c r="G29" s="52"/>
      <c r="H29" s="52"/>
      <c r="I29" s="5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99.168000000000006</v>
      </c>
      <c r="F30" s="52"/>
      <c r="G30" s="52"/>
      <c r="H30" s="52"/>
      <c r="I30" s="5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96.600000000000009</v>
      </c>
      <c r="F31" s="52"/>
      <c r="G31" s="52"/>
      <c r="H31" s="52"/>
      <c r="I31" s="5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91.343999999999994</v>
      </c>
      <c r="F32" s="52"/>
      <c r="G32" s="52"/>
      <c r="H32" s="52"/>
      <c r="I32" s="5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90.263999999999996</v>
      </c>
      <c r="F33" s="52"/>
      <c r="G33" s="52"/>
      <c r="H33" s="52"/>
      <c r="I33" s="5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83.375999999999991</v>
      </c>
      <c r="F34" s="52"/>
      <c r="G34" s="52"/>
      <c r="H34" s="52"/>
      <c r="I34" s="5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76.24799999999999</v>
      </c>
      <c r="F35" s="52"/>
      <c r="G35" s="52"/>
      <c r="H35" s="52"/>
      <c r="I35" s="5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68.759999999999991</v>
      </c>
      <c r="F36" s="52"/>
      <c r="G36" s="52"/>
      <c r="H36" s="52"/>
      <c r="I36" s="5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55.68</v>
      </c>
      <c r="F37" s="52"/>
      <c r="G37" s="52"/>
      <c r="H37" s="52"/>
      <c r="I37" s="5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47.808</v>
      </c>
      <c r="F38" s="52"/>
      <c r="G38" s="52"/>
      <c r="H38" s="52"/>
      <c r="I38" s="5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2089.9679999999998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46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ТП-5 ПМК-1 В-1</v>
      </c>
      <c r="C10" s="311"/>
      <c r="D10" s="311"/>
      <c r="E10" s="312"/>
      <c r="F10" s="310" t="str">
        <f>N4</f>
        <v>ТП-5 ПМК-1 В-2</v>
      </c>
      <c r="G10" s="313"/>
      <c r="H10" s="313"/>
      <c r="I10" s="314"/>
      <c r="J10" s="310" t="str">
        <f>B10</f>
        <v>ТП-5 ПМК-1 В-1</v>
      </c>
      <c r="K10" s="311"/>
      <c r="L10" s="311"/>
      <c r="M10" s="312"/>
      <c r="N10" s="310" t="str">
        <f>F10</f>
        <v>ТП-5 ПМК-1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6"/>
      <c r="D15" s="16"/>
      <c r="E15" s="16">
        <v>19.2</v>
      </c>
      <c r="F15"/>
      <c r="G15" s="52"/>
      <c r="H15" s="52"/>
      <c r="I15" s="52">
        <v>48.984000000000002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18.744</v>
      </c>
      <c r="F16"/>
      <c r="G16" s="52"/>
      <c r="H16" s="52"/>
      <c r="I16" s="52">
        <v>42.936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18.695999999999998</v>
      </c>
      <c r="F17"/>
      <c r="G17" s="52"/>
      <c r="H17" s="52"/>
      <c r="I17" s="52">
        <v>39.648000000000003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18.072000000000003</v>
      </c>
      <c r="F18"/>
      <c r="G18" s="52"/>
      <c r="H18" s="52"/>
      <c r="I18" s="52">
        <v>38.855999999999995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17.735999999999997</v>
      </c>
      <c r="F19"/>
      <c r="G19" s="52"/>
      <c r="H19" s="52"/>
      <c r="I19" s="52">
        <v>53.064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18.239999999999998</v>
      </c>
      <c r="F20"/>
      <c r="G20" s="52"/>
      <c r="H20" s="52"/>
      <c r="I20" s="52">
        <v>70.415999999999997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19.2</v>
      </c>
      <c r="F21"/>
      <c r="G21" s="52"/>
      <c r="H21" s="52"/>
      <c r="I21" s="52">
        <v>76.872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21.336000000000002</v>
      </c>
      <c r="F22"/>
      <c r="G22" s="52"/>
      <c r="H22" s="52"/>
      <c r="I22" s="52">
        <v>83.495999999999995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23.327999999999999</v>
      </c>
      <c r="F23"/>
      <c r="G23" s="52"/>
      <c r="H23" s="52"/>
      <c r="I23" s="52">
        <v>92.207999999999998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24.768000000000001</v>
      </c>
      <c r="F24"/>
      <c r="G24" s="52"/>
      <c r="H24" s="52"/>
      <c r="I24" s="52">
        <v>89.112000000000009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25.608000000000001</v>
      </c>
      <c r="F25"/>
      <c r="G25" s="52"/>
      <c r="H25" s="52"/>
      <c r="I25" s="52">
        <v>76.08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23.52</v>
      </c>
      <c r="F26"/>
      <c r="G26" s="52"/>
      <c r="H26" s="52"/>
      <c r="I26" s="52">
        <v>67.320000000000007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23.015999999999998</v>
      </c>
      <c r="F27"/>
      <c r="G27" s="52"/>
      <c r="H27" s="52"/>
      <c r="I27" s="52">
        <v>67.679999999999993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22.08</v>
      </c>
      <c r="F28"/>
      <c r="G28" s="52"/>
      <c r="H28" s="52"/>
      <c r="I28" s="52">
        <v>66.744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26.304000000000002</v>
      </c>
      <c r="F29"/>
      <c r="G29" s="52"/>
      <c r="H29" s="52"/>
      <c r="I29" s="52">
        <v>70.415999999999997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24.456</v>
      </c>
      <c r="F30"/>
      <c r="G30" s="52"/>
      <c r="H30" s="52"/>
      <c r="I30" s="52">
        <v>74.903999999999996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24.959999999999997</v>
      </c>
      <c r="F31"/>
      <c r="G31" s="52"/>
      <c r="H31" s="52"/>
      <c r="I31" s="52">
        <v>77.328000000000003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29.28</v>
      </c>
      <c r="F32"/>
      <c r="G32" s="52"/>
      <c r="H32" s="52"/>
      <c r="I32" s="52">
        <v>84.671999999999997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27.552</v>
      </c>
      <c r="F33"/>
      <c r="G33" s="52"/>
      <c r="H33" s="52"/>
      <c r="I33" s="52">
        <v>90.527999999999992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25.2</v>
      </c>
      <c r="F34"/>
      <c r="G34" s="52"/>
      <c r="H34" s="52"/>
      <c r="I34" s="52">
        <v>93.287999999999997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26.664000000000001</v>
      </c>
      <c r="F35"/>
      <c r="G35" s="52"/>
      <c r="H35" s="52"/>
      <c r="I35" s="52">
        <v>88.488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22.631999999999998</v>
      </c>
      <c r="F36"/>
      <c r="G36" s="52"/>
      <c r="H36" s="52"/>
      <c r="I36" s="52">
        <v>83.88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21.336000000000002</v>
      </c>
      <c r="F37"/>
      <c r="G37" s="52"/>
      <c r="H37" s="52"/>
      <c r="I37" s="52">
        <v>71.256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21.024000000000001</v>
      </c>
      <c r="F38"/>
      <c r="G38" s="52"/>
      <c r="H38" s="52"/>
      <c r="I38" s="52">
        <v>58.32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542.95200000000011</v>
      </c>
      <c r="F39" s="29"/>
      <c r="G39" s="29"/>
      <c r="H39" s="29"/>
      <c r="I39" s="28">
        <f>SUM(I15:I38)</f>
        <v>1706.4960000000001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48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ТП-6 Детский сад В-1</v>
      </c>
      <c r="C10" s="311"/>
      <c r="D10" s="311"/>
      <c r="E10" s="312"/>
      <c r="F10" s="310" t="str">
        <f>N4</f>
        <v>ТП-6 Детский сад В-2</v>
      </c>
      <c r="G10" s="313"/>
      <c r="H10" s="313"/>
      <c r="I10" s="314"/>
      <c r="J10" s="310" t="str">
        <f>B10</f>
        <v>ТП-6 Детский сад В-1</v>
      </c>
      <c r="K10" s="311"/>
      <c r="L10" s="311"/>
      <c r="M10" s="312"/>
      <c r="N10" s="310" t="str">
        <f>F10</f>
        <v>ТП-6 Детский сад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6"/>
      <c r="D15" s="16"/>
      <c r="E15" s="16">
        <v>54.503999999999998</v>
      </c>
      <c r="F15"/>
      <c r="G15" s="52"/>
      <c r="H15" s="52"/>
      <c r="I15" s="52">
        <v>39.792000000000002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51.096000000000004</v>
      </c>
      <c r="F16"/>
      <c r="G16" s="52"/>
      <c r="H16" s="52"/>
      <c r="I16" s="52">
        <v>33.408000000000001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47.208000000000006</v>
      </c>
      <c r="F17"/>
      <c r="G17" s="52"/>
      <c r="H17" s="52"/>
      <c r="I17" s="52">
        <v>33.792000000000002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47.616</v>
      </c>
      <c r="F18"/>
      <c r="G18" s="52"/>
      <c r="H18" s="52"/>
      <c r="I18" s="52">
        <v>33.120000000000005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46.896000000000001</v>
      </c>
      <c r="F19"/>
      <c r="G19" s="52"/>
      <c r="H19" s="52"/>
      <c r="I19" s="52">
        <v>33.744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47.400000000000006</v>
      </c>
      <c r="F20"/>
      <c r="G20" s="52"/>
      <c r="H20" s="52"/>
      <c r="I20" s="52">
        <v>36.936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56.856000000000002</v>
      </c>
      <c r="F21"/>
      <c r="G21" s="52"/>
      <c r="H21" s="52"/>
      <c r="I21" s="52">
        <v>42.096000000000004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61.656000000000006</v>
      </c>
      <c r="F22"/>
      <c r="G22" s="52"/>
      <c r="H22" s="52"/>
      <c r="I22" s="52">
        <v>50.664000000000001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61.847999999999999</v>
      </c>
      <c r="F23"/>
      <c r="G23" s="52"/>
      <c r="H23" s="52"/>
      <c r="I23" s="52">
        <v>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60.767999999999994</v>
      </c>
      <c r="F24"/>
      <c r="G24" s="52"/>
      <c r="H24" s="52"/>
      <c r="I24" s="52">
        <v>45.071999999999996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60.623999999999995</v>
      </c>
      <c r="F25"/>
      <c r="G25" s="52"/>
      <c r="H25" s="52"/>
      <c r="I25" s="52">
        <v>45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63.503999999999998</v>
      </c>
      <c r="F26"/>
      <c r="G26" s="52"/>
      <c r="H26" s="52"/>
      <c r="I26" s="52">
        <v>48.720000000000006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67.128</v>
      </c>
      <c r="F27"/>
      <c r="G27" s="52"/>
      <c r="H27" s="52"/>
      <c r="I27" s="52">
        <v>48.984000000000002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67.367999999999995</v>
      </c>
      <c r="F28"/>
      <c r="G28" s="52"/>
      <c r="H28" s="52"/>
      <c r="I28" s="52">
        <v>52.295999999999999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65.88000000000001</v>
      </c>
      <c r="F29"/>
      <c r="G29" s="52"/>
      <c r="H29" s="52"/>
      <c r="I29" s="52">
        <v>50.711999999999996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68.88</v>
      </c>
      <c r="F30"/>
      <c r="G30" s="52"/>
      <c r="H30" s="52"/>
      <c r="I30" s="52">
        <v>53.832000000000001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78.216000000000008</v>
      </c>
      <c r="F31"/>
      <c r="G31" s="52"/>
      <c r="H31" s="52"/>
      <c r="I31" s="52">
        <v>60.24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82.775999999999996</v>
      </c>
      <c r="F32"/>
      <c r="G32" s="52"/>
      <c r="H32" s="52"/>
      <c r="I32" s="52">
        <v>65.760000000000005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92.376000000000005</v>
      </c>
      <c r="F33"/>
      <c r="G33" s="52"/>
      <c r="H33" s="52"/>
      <c r="I33" s="52">
        <v>75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89.496000000000009</v>
      </c>
      <c r="F34"/>
      <c r="G34" s="52"/>
      <c r="H34" s="52"/>
      <c r="I34" s="52">
        <v>71.543999999999997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95.4</v>
      </c>
      <c r="F35"/>
      <c r="G35" s="52"/>
      <c r="H35" s="52"/>
      <c r="I35" s="52">
        <v>72.792000000000002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91.128</v>
      </c>
      <c r="F36"/>
      <c r="G36" s="52"/>
      <c r="H36" s="52"/>
      <c r="I36" s="52">
        <v>68.712000000000003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76.823999999999998</v>
      </c>
      <c r="F37"/>
      <c r="G37" s="52"/>
      <c r="H37" s="52"/>
      <c r="I37" s="52">
        <v>56.856000000000002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63.576000000000008</v>
      </c>
      <c r="F38"/>
      <c r="G38" s="52"/>
      <c r="H38" s="52"/>
      <c r="I38" s="52">
        <v>47.352000000000004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1599.0240000000003</v>
      </c>
      <c r="F39" s="29"/>
      <c r="G39" s="29"/>
      <c r="H39" s="29"/>
      <c r="I39" s="28">
        <f>SUM(I15:I38)</f>
        <v>1214.4240000000002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15" zoomScaleNormal="11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 Поселок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ТП-2 Поселок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200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200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52"/>
      <c r="C15" s="16"/>
      <c r="D15" s="16"/>
      <c r="E15" s="230">
        <v>112.36</v>
      </c>
      <c r="F15" s="5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52"/>
      <c r="C16" s="16"/>
      <c r="D16" s="16"/>
      <c r="E16" s="231">
        <v>101.12</v>
      </c>
      <c r="F16" s="5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52"/>
      <c r="C17" s="16"/>
      <c r="D17" s="16"/>
      <c r="E17" s="231">
        <v>95.8</v>
      </c>
      <c r="F17" s="5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52"/>
      <c r="C18" s="16"/>
      <c r="D18" s="16"/>
      <c r="E18" s="231">
        <v>93.2</v>
      </c>
      <c r="F18" s="5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52"/>
      <c r="C19" s="16"/>
      <c r="D19" s="16"/>
      <c r="E19" s="231">
        <v>106.08</v>
      </c>
      <c r="F19" s="5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52"/>
      <c r="C20" s="16"/>
      <c r="D20" s="16"/>
      <c r="E20" s="231">
        <v>129.20000000000002</v>
      </c>
      <c r="F20" s="5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52"/>
      <c r="C21" s="16"/>
      <c r="D21" s="16"/>
      <c r="E21" s="231">
        <v>141.48000000000002</v>
      </c>
      <c r="F21" s="5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52"/>
      <c r="C22" s="16"/>
      <c r="D22" s="16"/>
      <c r="E22" s="231">
        <v>152.04</v>
      </c>
      <c r="F22" s="5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52"/>
      <c r="C23" s="16"/>
      <c r="D23" s="16"/>
      <c r="E23" s="231">
        <v>155.68</v>
      </c>
      <c r="F23" s="5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52"/>
      <c r="C24" s="16"/>
      <c r="D24" s="16"/>
      <c r="E24" s="231">
        <v>155.51999999999998</v>
      </c>
      <c r="F24" s="5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52"/>
      <c r="C25" s="16"/>
      <c r="D25" s="16"/>
      <c r="E25" s="231">
        <v>147.67999999999998</v>
      </c>
      <c r="F25" s="5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52"/>
      <c r="C26" s="16"/>
      <c r="D26" s="16"/>
      <c r="E26" s="231">
        <v>142.79999999999998</v>
      </c>
      <c r="F26" s="5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52"/>
      <c r="C27" s="16"/>
      <c r="D27" s="16"/>
      <c r="E27" s="231">
        <v>155.6</v>
      </c>
      <c r="F27" s="5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52"/>
      <c r="C28" s="16"/>
      <c r="D28" s="16"/>
      <c r="E28" s="231">
        <v>147.04</v>
      </c>
      <c r="F28" s="5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52"/>
      <c r="C29" s="16"/>
      <c r="D29" s="16"/>
      <c r="E29" s="231">
        <v>152.32000000000002</v>
      </c>
      <c r="F29" s="5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52"/>
      <c r="C30" s="16"/>
      <c r="D30" s="16"/>
      <c r="E30" s="231">
        <v>164.16</v>
      </c>
      <c r="F30" s="5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52"/>
      <c r="C31" s="16"/>
      <c r="D31" s="16"/>
      <c r="E31" s="231">
        <v>174.72</v>
      </c>
      <c r="F31" s="5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52"/>
      <c r="C32" s="16"/>
      <c r="D32" s="16"/>
      <c r="E32" s="231">
        <v>183.20000000000002</v>
      </c>
      <c r="F32" s="5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52"/>
      <c r="C33" s="16"/>
      <c r="D33" s="16"/>
      <c r="E33" s="231">
        <v>188.56</v>
      </c>
      <c r="F33" s="5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52"/>
      <c r="C34" s="16"/>
      <c r="D34" s="16"/>
      <c r="E34" s="231">
        <v>195.48000000000002</v>
      </c>
      <c r="F34" s="5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52"/>
      <c r="C35" s="16"/>
      <c r="D35" s="16"/>
      <c r="E35" s="231">
        <v>194.32</v>
      </c>
      <c r="F35" s="5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52"/>
      <c r="C36" s="16"/>
      <c r="D36" s="16"/>
      <c r="E36" s="231">
        <v>177.16</v>
      </c>
      <c r="F36" s="5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16"/>
      <c r="D37" s="16"/>
      <c r="E37" s="231">
        <v>153.16</v>
      </c>
      <c r="F37" s="5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16"/>
      <c r="D38" s="16"/>
      <c r="E38" s="231">
        <v>124.27999999999999</v>
      </c>
      <c r="F38" s="5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3542.9599999999996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50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51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ТП-Котельная ПМК-2 В-1</v>
      </c>
      <c r="C10" s="311"/>
      <c r="D10" s="311"/>
      <c r="E10" s="312"/>
      <c r="F10" s="310" t="str">
        <f>N4</f>
        <v>ТП-Котельная ПМК-2 В-2</v>
      </c>
      <c r="G10" s="313"/>
      <c r="H10" s="313"/>
      <c r="I10" s="314"/>
      <c r="J10" s="310" t="str">
        <f>B10</f>
        <v>ТП-Котельная ПМК-2 В-1</v>
      </c>
      <c r="K10" s="311"/>
      <c r="L10" s="311"/>
      <c r="M10" s="312"/>
      <c r="N10" s="310" t="str">
        <f>F10</f>
        <v>ТП-Котельная ПМК-2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5" x14ac:dyDescent="0.25">
      <c r="A14" s="14">
        <v>0</v>
      </c>
      <c r="B14" s="15"/>
      <c r="C14" s="16"/>
      <c r="D14" s="16"/>
      <c r="F14" s="52"/>
      <c r="G14" s="16"/>
      <c r="H14" s="16"/>
      <c r="J14" s="53"/>
      <c r="K14" s="53"/>
      <c r="L14" s="53"/>
      <c r="M14" s="53"/>
      <c r="N14" s="53"/>
      <c r="O14" s="53"/>
      <c r="P14" s="53"/>
      <c r="Q14" s="53"/>
    </row>
    <row r="15" spans="1:33" s="24" customFormat="1" ht="15" x14ac:dyDescent="0.25">
      <c r="A15" s="19">
        <v>1</v>
      </c>
      <c r="B15"/>
      <c r="C15" s="16"/>
      <c r="D15" s="16"/>
      <c r="E15" s="16">
        <v>15.343999999999999</v>
      </c>
      <c r="F15" s="52"/>
      <c r="G15" s="16"/>
      <c r="H15" s="21"/>
      <c r="I15" s="53">
        <v>0</v>
      </c>
      <c r="J15" s="53"/>
      <c r="K15" s="53"/>
      <c r="L15" s="53"/>
      <c r="M15" s="53">
        <v>0</v>
      </c>
      <c r="N15" s="53"/>
      <c r="O15" s="53"/>
      <c r="P15" s="53"/>
      <c r="Q15" s="53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14.703999999999999</v>
      </c>
      <c r="F16" s="52"/>
      <c r="G16" s="16"/>
      <c r="H16" s="21"/>
      <c r="I16" s="53">
        <v>0</v>
      </c>
      <c r="J16" s="53"/>
      <c r="K16" s="53"/>
      <c r="L16" s="53"/>
      <c r="M16" s="53">
        <v>0</v>
      </c>
      <c r="N16" s="53"/>
      <c r="O16" s="53"/>
      <c r="P16" s="53"/>
      <c r="Q16" s="53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14.847999999999999</v>
      </c>
      <c r="F17" s="52"/>
      <c r="G17" s="16"/>
      <c r="H17" s="21"/>
      <c r="I17" s="53">
        <v>0</v>
      </c>
      <c r="J17" s="53"/>
      <c r="K17" s="53"/>
      <c r="L17" s="53"/>
      <c r="M17" s="53">
        <v>0</v>
      </c>
      <c r="N17" s="53"/>
      <c r="O17" s="53"/>
      <c r="P17" s="53"/>
      <c r="Q17" s="53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15.167999999999999</v>
      </c>
      <c r="F18" s="52"/>
      <c r="G18" s="16"/>
      <c r="H18" s="21"/>
      <c r="I18" s="53">
        <v>0</v>
      </c>
      <c r="J18" s="53"/>
      <c r="K18" s="53"/>
      <c r="L18" s="53"/>
      <c r="M18" s="53">
        <v>0</v>
      </c>
      <c r="N18" s="53"/>
      <c r="O18" s="53"/>
      <c r="P18" s="53"/>
      <c r="Q18" s="53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14.64</v>
      </c>
      <c r="F19" s="52"/>
      <c r="G19" s="16"/>
      <c r="H19" s="21"/>
      <c r="I19" s="53">
        <v>0</v>
      </c>
      <c r="J19" s="53"/>
      <c r="K19" s="53"/>
      <c r="L19" s="53"/>
      <c r="M19" s="53">
        <v>0</v>
      </c>
      <c r="N19" s="53"/>
      <c r="O19" s="53"/>
      <c r="P19" s="53"/>
      <c r="Q19" s="53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14.927999999999999</v>
      </c>
      <c r="F20" s="52"/>
      <c r="G20" s="16"/>
      <c r="H20" s="21"/>
      <c r="I20" s="53">
        <v>0</v>
      </c>
      <c r="J20" s="53"/>
      <c r="K20" s="53"/>
      <c r="L20" s="53"/>
      <c r="M20" s="53">
        <v>0</v>
      </c>
      <c r="N20" s="53"/>
      <c r="O20" s="53"/>
      <c r="P20" s="53"/>
      <c r="Q20" s="53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23.584</v>
      </c>
      <c r="F21" s="52"/>
      <c r="G21" s="16"/>
      <c r="H21" s="21"/>
      <c r="I21" s="53">
        <v>0</v>
      </c>
      <c r="J21" s="53"/>
      <c r="K21" s="53"/>
      <c r="L21" s="53"/>
      <c r="M21" s="53">
        <v>0</v>
      </c>
      <c r="N21" s="53"/>
      <c r="O21" s="53"/>
      <c r="P21" s="53"/>
      <c r="Q21" s="53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27.344000000000001</v>
      </c>
      <c r="F22" s="52"/>
      <c r="G22" s="16"/>
      <c r="H22" s="21"/>
      <c r="I22" s="53">
        <v>0</v>
      </c>
      <c r="J22" s="53"/>
      <c r="K22" s="53"/>
      <c r="L22" s="53"/>
      <c r="M22" s="53">
        <v>0</v>
      </c>
      <c r="N22" s="53"/>
      <c r="O22" s="53"/>
      <c r="P22" s="53"/>
      <c r="Q22" s="53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81.936000000000007</v>
      </c>
      <c r="F23" s="52"/>
      <c r="G23" s="16"/>
      <c r="H23" s="21"/>
      <c r="I23" s="53">
        <v>0</v>
      </c>
      <c r="J23" s="53"/>
      <c r="K23" s="53"/>
      <c r="L23" s="53"/>
      <c r="M23" s="53">
        <v>0</v>
      </c>
      <c r="N23" s="53"/>
      <c r="O23" s="53"/>
      <c r="P23" s="53"/>
      <c r="Q23" s="53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69.711999999999989</v>
      </c>
      <c r="F24" s="52"/>
      <c r="G24" s="16"/>
      <c r="H24" s="21"/>
      <c r="I24" s="53">
        <v>0</v>
      </c>
      <c r="J24" s="53"/>
      <c r="K24" s="53"/>
      <c r="L24" s="53"/>
      <c r="M24" s="53">
        <v>0</v>
      </c>
      <c r="N24" s="53"/>
      <c r="O24" s="53"/>
      <c r="P24" s="53"/>
      <c r="Q24" s="53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68.495999999999995</v>
      </c>
      <c r="F25" s="52"/>
      <c r="G25" s="16"/>
      <c r="H25" s="21"/>
      <c r="I25" s="53">
        <v>0</v>
      </c>
      <c r="J25" s="53"/>
      <c r="K25" s="53"/>
      <c r="L25" s="53"/>
      <c r="M25" s="53">
        <v>0</v>
      </c>
      <c r="N25" s="53"/>
      <c r="O25" s="53"/>
      <c r="P25" s="53"/>
      <c r="Q25" s="53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58.944000000000003</v>
      </c>
      <c r="F26" s="52"/>
      <c r="G26" s="16"/>
      <c r="H26" s="21"/>
      <c r="I26" s="53">
        <v>0</v>
      </c>
      <c r="J26" s="53"/>
      <c r="K26" s="53"/>
      <c r="L26" s="53"/>
      <c r="M26" s="53">
        <v>0</v>
      </c>
      <c r="N26" s="53"/>
      <c r="O26" s="53"/>
      <c r="P26" s="53"/>
      <c r="Q26" s="53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60.144000000000005</v>
      </c>
      <c r="F27" s="52"/>
      <c r="G27" s="16"/>
      <c r="H27" s="21"/>
      <c r="I27" s="53">
        <v>0</v>
      </c>
      <c r="J27" s="53"/>
      <c r="K27" s="53"/>
      <c r="L27" s="53"/>
      <c r="M27" s="53">
        <v>0</v>
      </c>
      <c r="N27" s="53"/>
      <c r="O27" s="53"/>
      <c r="P27" s="53"/>
      <c r="Q27" s="53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54.656000000000006</v>
      </c>
      <c r="F28" s="52"/>
      <c r="G28" s="16"/>
      <c r="H28" s="21"/>
      <c r="I28" s="53">
        <v>0</v>
      </c>
      <c r="J28" s="53"/>
      <c r="K28" s="53"/>
      <c r="L28" s="53"/>
      <c r="M28" s="53">
        <v>0</v>
      </c>
      <c r="N28" s="53"/>
      <c r="O28" s="53"/>
      <c r="P28" s="53"/>
      <c r="Q28" s="53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47.616</v>
      </c>
      <c r="F29" s="52"/>
      <c r="G29" s="16"/>
      <c r="H29" s="21"/>
      <c r="I29" s="53">
        <v>0</v>
      </c>
      <c r="J29" s="53"/>
      <c r="K29" s="53"/>
      <c r="L29" s="53"/>
      <c r="M29" s="53">
        <v>0</v>
      </c>
      <c r="N29" s="53"/>
      <c r="O29" s="53"/>
      <c r="P29" s="53"/>
      <c r="Q29" s="53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19.488</v>
      </c>
      <c r="F30" s="52"/>
      <c r="G30" s="16"/>
      <c r="H30" s="21"/>
      <c r="I30" s="53">
        <v>0</v>
      </c>
      <c r="J30" s="53"/>
      <c r="K30" s="53"/>
      <c r="L30" s="53"/>
      <c r="M30" s="53">
        <v>0</v>
      </c>
      <c r="N30" s="53"/>
      <c r="O30" s="53"/>
      <c r="P30" s="53"/>
      <c r="Q30" s="53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19.808</v>
      </c>
      <c r="F31" s="52"/>
      <c r="G31" s="16"/>
      <c r="H31" s="21"/>
      <c r="I31" s="53">
        <v>0</v>
      </c>
      <c r="J31" s="53"/>
      <c r="K31" s="53"/>
      <c r="L31" s="53"/>
      <c r="M31" s="53">
        <v>0</v>
      </c>
      <c r="N31" s="53"/>
      <c r="O31" s="53"/>
      <c r="P31" s="53"/>
      <c r="Q31" s="53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17.423999999999999</v>
      </c>
      <c r="F32" s="52"/>
      <c r="G32" s="16"/>
      <c r="H32" s="21"/>
      <c r="I32" s="53">
        <v>0</v>
      </c>
      <c r="J32" s="53"/>
      <c r="K32" s="53"/>
      <c r="L32" s="53"/>
      <c r="M32" s="53">
        <v>0</v>
      </c>
      <c r="N32" s="53"/>
      <c r="O32" s="53"/>
      <c r="P32" s="53"/>
      <c r="Q32" s="53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16.72</v>
      </c>
      <c r="F33" s="52"/>
      <c r="G33" s="16"/>
      <c r="H33" s="21"/>
      <c r="I33" s="53">
        <v>0</v>
      </c>
      <c r="J33" s="53"/>
      <c r="K33" s="53"/>
      <c r="L33" s="53"/>
      <c r="M33" s="53">
        <v>0</v>
      </c>
      <c r="N33" s="53"/>
      <c r="O33" s="53"/>
      <c r="P33" s="53"/>
      <c r="Q33" s="53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15.744</v>
      </c>
      <c r="F34" s="52"/>
      <c r="G34" s="16"/>
      <c r="H34" s="21"/>
      <c r="I34" s="53">
        <v>0</v>
      </c>
      <c r="J34" s="53"/>
      <c r="K34" s="53"/>
      <c r="L34" s="53"/>
      <c r="M34" s="53">
        <v>0</v>
      </c>
      <c r="N34" s="53"/>
      <c r="O34" s="53"/>
      <c r="P34" s="53"/>
      <c r="Q34" s="53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14.383999999999999</v>
      </c>
      <c r="F35" s="52"/>
      <c r="G35" s="16"/>
      <c r="H35" s="21"/>
      <c r="I35" s="53">
        <v>0</v>
      </c>
      <c r="J35" s="53"/>
      <c r="K35" s="53"/>
      <c r="L35" s="53"/>
      <c r="M35" s="53">
        <v>0</v>
      </c>
      <c r="N35" s="53"/>
      <c r="O35" s="53"/>
      <c r="P35" s="53"/>
      <c r="Q35" s="53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14.48</v>
      </c>
      <c r="F36" s="52"/>
      <c r="G36" s="16"/>
      <c r="H36" s="21"/>
      <c r="I36" s="53">
        <v>0</v>
      </c>
      <c r="J36" s="53"/>
      <c r="K36" s="53"/>
      <c r="L36" s="53"/>
      <c r="M36" s="53">
        <v>0</v>
      </c>
      <c r="N36" s="53"/>
      <c r="O36" s="53"/>
      <c r="P36" s="53"/>
      <c r="Q36" s="53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14.463999999999999</v>
      </c>
      <c r="F37" s="52"/>
      <c r="G37" s="21"/>
      <c r="H37" s="21"/>
      <c r="I37" s="53">
        <v>0</v>
      </c>
      <c r="J37" s="53"/>
      <c r="K37" s="53"/>
      <c r="L37" s="53"/>
      <c r="M37" s="53">
        <v>0</v>
      </c>
      <c r="N37" s="53"/>
      <c r="O37" s="53"/>
      <c r="P37" s="53"/>
      <c r="Q37" s="53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14.32</v>
      </c>
      <c r="F38" s="52"/>
      <c r="G38" s="21"/>
      <c r="H38" s="21"/>
      <c r="I38" s="53">
        <v>0</v>
      </c>
      <c r="J38" s="53"/>
      <c r="K38" s="53"/>
      <c r="L38" s="53"/>
      <c r="M38" s="53">
        <v>0</v>
      </c>
      <c r="N38" s="53"/>
      <c r="O38" s="53"/>
      <c r="P38" s="53"/>
      <c r="Q38" s="53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728.89600000000007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52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53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ТП-244</v>
      </c>
      <c r="C10" s="311"/>
      <c r="D10" s="311"/>
      <c r="E10" s="312"/>
      <c r="F10" s="310" t="str">
        <f>N4</f>
        <v>ТП-250</v>
      </c>
      <c r="G10" s="313"/>
      <c r="H10" s="313"/>
      <c r="I10" s="314"/>
      <c r="J10" s="310" t="str">
        <f>B10</f>
        <v>ТП-244</v>
      </c>
      <c r="K10" s="311"/>
      <c r="L10" s="311"/>
      <c r="M10" s="312"/>
      <c r="N10" s="310" t="str">
        <f>F10</f>
        <v>ТП-250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60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41">
        <v>35.4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41">
        <v>35.340000000000003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41">
        <v>35.4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41">
        <v>35.340000000000003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41">
        <v>35.4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41">
        <v>35.400000000000006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41">
        <v>35.520000000000003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41">
        <v>35.58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41">
        <v>35.700000000000003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41">
        <v>35.58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41">
        <v>35.58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41">
        <v>35.64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41">
        <v>35.64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41">
        <v>35.64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41">
        <v>35.520000000000003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41">
        <v>35.58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41">
        <v>35.520000000000003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41">
        <v>35.58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41">
        <v>35.58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41">
        <v>35.64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41">
        <v>35.64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41">
        <v>35.64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241">
        <v>35.520000000000003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241">
        <v>35.4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852.78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54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55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ТП-Поселок</v>
      </c>
      <c r="C10" s="311"/>
      <c r="D10" s="311"/>
      <c r="E10" s="312"/>
      <c r="F10" s="310" t="str">
        <f>N4</f>
        <v>ТП-Школа</v>
      </c>
      <c r="G10" s="313"/>
      <c r="H10" s="313"/>
      <c r="I10" s="314"/>
      <c r="J10" s="310" t="str">
        <f>B10</f>
        <v>ТП-Поселок</v>
      </c>
      <c r="K10" s="311"/>
      <c r="L10" s="311"/>
      <c r="M10" s="312"/>
      <c r="N10" s="310" t="str">
        <f>F10</f>
        <v>ТП-Школа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6"/>
      <c r="D15" s="16"/>
      <c r="E15" s="16">
        <v>127.55999999999999</v>
      </c>
      <c r="F15"/>
      <c r="G15" s="16"/>
      <c r="H15" s="21"/>
      <c r="I15" s="16">
        <v>11.64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122.99999999999999</v>
      </c>
      <c r="F16"/>
      <c r="G16" s="16"/>
      <c r="H16" s="21"/>
      <c r="I16" s="16">
        <v>9.24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119.76</v>
      </c>
      <c r="F17"/>
      <c r="G17" s="16"/>
      <c r="H17" s="21"/>
      <c r="I17" s="16">
        <v>9.1920000000000002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124.44</v>
      </c>
      <c r="F18"/>
      <c r="G18" s="16"/>
      <c r="H18" s="21"/>
      <c r="I18" s="16">
        <v>11.208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123.60000000000001</v>
      </c>
      <c r="F19"/>
      <c r="G19" s="16"/>
      <c r="H19" s="21"/>
      <c r="I19" s="16">
        <v>9.1920000000000002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133.32</v>
      </c>
      <c r="F20"/>
      <c r="G20" s="16"/>
      <c r="H20" s="21"/>
      <c r="I20" s="16">
        <v>8.927999999999999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150.96</v>
      </c>
      <c r="F21"/>
      <c r="G21" s="16"/>
      <c r="H21" s="21"/>
      <c r="I21" s="16">
        <v>10.728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155.39999999999998</v>
      </c>
      <c r="F22"/>
      <c r="G22" s="16"/>
      <c r="H22" s="21"/>
      <c r="I22" s="16">
        <v>23.376000000000001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164.64000000000001</v>
      </c>
      <c r="F23"/>
      <c r="G23" s="16"/>
      <c r="H23" s="21"/>
      <c r="I23" s="16">
        <v>30.288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161.16</v>
      </c>
      <c r="F24"/>
      <c r="G24" s="16"/>
      <c r="H24" s="21"/>
      <c r="I24" s="16">
        <v>36.768000000000001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156.6</v>
      </c>
      <c r="F25"/>
      <c r="G25" s="16"/>
      <c r="H25" s="21"/>
      <c r="I25" s="16">
        <v>36.048000000000002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160.56</v>
      </c>
      <c r="F26"/>
      <c r="G26" s="16"/>
      <c r="H26" s="21"/>
      <c r="I26" s="16">
        <v>27.288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167.4</v>
      </c>
      <c r="F27"/>
      <c r="G27" s="16"/>
      <c r="H27" s="21"/>
      <c r="I27" s="16">
        <v>26.951999999999998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173.28</v>
      </c>
      <c r="F28"/>
      <c r="G28" s="16"/>
      <c r="H28" s="21"/>
      <c r="I28" s="16">
        <v>27.816000000000003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161.4</v>
      </c>
      <c r="F29"/>
      <c r="G29" s="16"/>
      <c r="H29" s="21"/>
      <c r="I29" s="16">
        <v>20.064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165.83999999999997</v>
      </c>
      <c r="F30"/>
      <c r="G30" s="16"/>
      <c r="H30" s="21"/>
      <c r="I30" s="16">
        <v>23.231999999999999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171.48000000000002</v>
      </c>
      <c r="F31"/>
      <c r="G31" s="16"/>
      <c r="H31" s="21"/>
      <c r="I31" s="16">
        <v>15.767999999999999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177.6</v>
      </c>
      <c r="F32"/>
      <c r="G32" s="16"/>
      <c r="H32" s="21"/>
      <c r="I32" s="16">
        <v>17.207999999999998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186.48000000000002</v>
      </c>
      <c r="F33"/>
      <c r="G33" s="16"/>
      <c r="H33" s="21"/>
      <c r="I33" s="16">
        <v>13.2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183.6</v>
      </c>
      <c r="F34"/>
      <c r="G34" s="16"/>
      <c r="H34" s="21"/>
      <c r="I34" s="16">
        <v>10.559999999999999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178.68</v>
      </c>
      <c r="F35"/>
      <c r="G35" s="16"/>
      <c r="H35" s="21"/>
      <c r="I35" s="16">
        <v>11.375999999999999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170.39999999999998</v>
      </c>
      <c r="F36"/>
      <c r="G36" s="16"/>
      <c r="H36" s="21"/>
      <c r="I36" s="16">
        <v>9.863999999999999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151.79999999999998</v>
      </c>
      <c r="F37"/>
      <c r="G37" s="16"/>
      <c r="H37" s="21"/>
      <c r="I37" s="16">
        <v>9.3840000000000003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140.16</v>
      </c>
      <c r="F38"/>
      <c r="G38" s="16"/>
      <c r="H38" s="21"/>
      <c r="I38" s="16">
        <v>7.7520000000000007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3729.12</v>
      </c>
      <c r="F39" s="29"/>
      <c r="G39" s="29"/>
      <c r="H39" s="29"/>
      <c r="I39" s="28">
        <f>SUM(I15:I38)</f>
        <v>417.072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56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57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ТП-14 В-1</v>
      </c>
      <c r="C10" s="311"/>
      <c r="D10" s="311"/>
      <c r="E10" s="312"/>
      <c r="F10" s="310" t="str">
        <f>N4</f>
        <v>ТП-14 В-2</v>
      </c>
      <c r="G10" s="313"/>
      <c r="H10" s="313"/>
      <c r="I10" s="314"/>
      <c r="J10" s="310" t="str">
        <f>B10</f>
        <v>ТП-14 В-1</v>
      </c>
      <c r="K10" s="311"/>
      <c r="L10" s="311"/>
      <c r="M10" s="312"/>
      <c r="N10" s="310" t="str">
        <f>F10</f>
        <v>ТП-14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/>
      <c r="G15" s="16"/>
      <c r="H15" s="21"/>
      <c r="I15" s="16">
        <v>78.36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/>
      <c r="G16" s="16"/>
      <c r="H16" s="21"/>
      <c r="I16" s="16">
        <v>68.039999999999992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/>
      <c r="G17" s="16"/>
      <c r="H17" s="21"/>
      <c r="I17" s="16">
        <v>59.519999999999996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/>
      <c r="G18" s="16"/>
      <c r="H18" s="21"/>
      <c r="I18" s="16">
        <v>68.52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/>
      <c r="G19" s="16"/>
      <c r="H19" s="21"/>
      <c r="I19" s="16">
        <v>57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/>
      <c r="G20" s="16"/>
      <c r="H20" s="21"/>
      <c r="I20" s="16">
        <v>65.400000000000006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/>
      <c r="G21" s="16"/>
      <c r="H21" s="21"/>
      <c r="I21" s="16">
        <v>46.2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/>
      <c r="G22" s="16"/>
      <c r="H22" s="21"/>
      <c r="I22" s="16">
        <v>49.32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/>
      <c r="G23" s="16"/>
      <c r="H23" s="21"/>
      <c r="I23" s="16">
        <v>81.960000000000008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/>
      <c r="G24" s="16"/>
      <c r="H24" s="21"/>
      <c r="I24" s="16">
        <v>70.199999999999989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/>
      <c r="G25" s="16"/>
      <c r="H25" s="21"/>
      <c r="I25" s="16">
        <v>69.839999999999989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/>
      <c r="G26" s="16"/>
      <c r="H26" s="21"/>
      <c r="I26" s="16">
        <v>61.800000000000004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/>
      <c r="G27" s="16"/>
      <c r="H27" s="21"/>
      <c r="I27" s="16">
        <v>52.08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/>
      <c r="G28" s="16"/>
      <c r="H28" s="21"/>
      <c r="I28" s="16">
        <v>58.44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/>
      <c r="G29" s="16"/>
      <c r="H29" s="21"/>
      <c r="I29" s="16">
        <v>62.52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/>
      <c r="G30" s="16"/>
      <c r="H30" s="21"/>
      <c r="I30" s="16">
        <v>65.040000000000006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/>
      <c r="G31" s="16"/>
      <c r="H31" s="21"/>
      <c r="I31" s="16">
        <v>64.2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/>
      <c r="G32" s="16"/>
      <c r="H32" s="21"/>
      <c r="I32" s="16">
        <v>65.64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/>
      <c r="G33" s="16"/>
      <c r="H33" s="21"/>
      <c r="I33" s="16">
        <v>91.8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/>
      <c r="G34" s="16"/>
      <c r="H34" s="21"/>
      <c r="I34" s="16">
        <v>81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/>
      <c r="G35" s="16"/>
      <c r="H35" s="21"/>
      <c r="I35" s="16">
        <v>67.8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/>
      <c r="G36" s="16"/>
      <c r="H36" s="21"/>
      <c r="I36" s="16">
        <v>86.759999999999991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/>
      <c r="G37" s="16"/>
      <c r="H37" s="21"/>
      <c r="I37" s="16">
        <v>90.6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/>
      <c r="G38" s="16"/>
      <c r="H38" s="21"/>
      <c r="I38" s="16">
        <v>69.599999999999994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1631.6399999999999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449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58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59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ТП-15 В-1</v>
      </c>
      <c r="C10" s="311"/>
      <c r="D10" s="311"/>
      <c r="E10" s="312"/>
      <c r="F10" s="310" t="str">
        <f>N4</f>
        <v>ТП-15 В-2</v>
      </c>
      <c r="G10" s="313"/>
      <c r="H10" s="313"/>
      <c r="I10" s="314"/>
      <c r="J10" s="310" t="str">
        <f>B10</f>
        <v>ТП-15 В-1</v>
      </c>
      <c r="K10" s="311"/>
      <c r="L10" s="311"/>
      <c r="M10" s="312"/>
      <c r="N10" s="310" t="str">
        <f>F10</f>
        <v>ТП-15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200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200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/>
      <c r="G15" s="16"/>
      <c r="H15" s="21"/>
      <c r="I15" s="16">
        <v>41.279999999999994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/>
      <c r="G16" s="16"/>
      <c r="H16" s="21"/>
      <c r="I16" s="16">
        <v>40.200000000000003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/>
      <c r="G17" s="16"/>
      <c r="H17" s="21"/>
      <c r="I17" s="16">
        <v>40.200000000000003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/>
      <c r="G18" s="16"/>
      <c r="H18" s="21"/>
      <c r="I18" s="16">
        <v>42.599999999999994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/>
      <c r="G19" s="16"/>
      <c r="H19" s="21"/>
      <c r="I19" s="16">
        <v>40.32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/>
      <c r="G20" s="16"/>
      <c r="H20" s="21"/>
      <c r="I20" s="16">
        <v>44.16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/>
      <c r="G21" s="16"/>
      <c r="H21" s="21"/>
      <c r="I21" s="16">
        <v>56.76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/>
      <c r="G22" s="16"/>
      <c r="H22" s="21"/>
      <c r="I22" s="16">
        <v>62.28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/>
      <c r="G23" s="16"/>
      <c r="H23" s="21"/>
      <c r="I23" s="16">
        <v>61.800000000000004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/>
      <c r="G24" s="16"/>
      <c r="H24" s="21"/>
      <c r="I24" s="16">
        <v>54.24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/>
      <c r="G25" s="16"/>
      <c r="H25" s="21"/>
      <c r="I25" s="16">
        <v>62.04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/>
      <c r="G26" s="16"/>
      <c r="H26" s="21"/>
      <c r="I26" s="16">
        <v>79.680000000000007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/>
      <c r="G27" s="16"/>
      <c r="H27" s="21"/>
      <c r="I27" s="16">
        <v>50.28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/>
      <c r="G28" s="16"/>
      <c r="H28" s="21"/>
      <c r="I28" s="16">
        <v>48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/>
      <c r="G29" s="16"/>
      <c r="H29" s="21"/>
      <c r="I29" s="16">
        <v>47.28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/>
      <c r="G30" s="16"/>
      <c r="H30" s="21"/>
      <c r="I30" s="16">
        <v>47.64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/>
      <c r="G31" s="16"/>
      <c r="H31" s="21"/>
      <c r="I31" s="16">
        <v>37.68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/>
      <c r="G32" s="16"/>
      <c r="H32" s="21"/>
      <c r="I32" s="16">
        <v>38.76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/>
      <c r="G33" s="16"/>
      <c r="H33" s="21"/>
      <c r="I33" s="16">
        <v>39.36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/>
      <c r="G34" s="16"/>
      <c r="H34" s="21"/>
      <c r="I34" s="16">
        <v>29.16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/>
      <c r="G35" s="16"/>
      <c r="H35" s="21"/>
      <c r="I35" s="16">
        <v>28.439999999999998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/>
      <c r="G36" s="16"/>
      <c r="H36" s="21"/>
      <c r="I36" s="16">
        <v>28.439999999999998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/>
      <c r="G37" s="16"/>
      <c r="H37" s="21"/>
      <c r="I37" s="16">
        <v>26.88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/>
      <c r="G38" s="16"/>
      <c r="H38" s="21"/>
      <c r="I38" s="16">
        <v>28.919999999999998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1076.4000000000001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60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КТП-Ива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КТП-Ива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46">
        <v>7.8900000000000006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46">
        <v>12.21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46">
        <v>11.67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46">
        <v>10.98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46">
        <v>8.01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46">
        <v>9.0300000000000011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46">
        <v>8.07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46">
        <v>8.73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46">
        <v>9.99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46">
        <v>12.120000000000001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46">
        <v>11.879999999999999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46">
        <v>12.36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46">
        <v>12.21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46">
        <v>11.82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46">
        <v>12.21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46">
        <v>12.54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46">
        <v>12.3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46">
        <v>9.5399999999999991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46">
        <v>10.95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46">
        <v>12.600000000000001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46">
        <v>11.82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46">
        <v>12.66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46">
        <v>10.8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46">
        <v>8.5500000000000007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260.94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61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62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КТП-1 "Сад-3 ЧМК"</v>
      </c>
      <c r="C10" s="311"/>
      <c r="D10" s="311"/>
      <c r="E10" s="312"/>
      <c r="F10" s="310" t="str">
        <f>N4</f>
        <v>КТП-2 "Сад-3 ЧМК"</v>
      </c>
      <c r="G10" s="313"/>
      <c r="H10" s="313"/>
      <c r="I10" s="314"/>
      <c r="J10" s="310" t="str">
        <f>B10</f>
        <v>КТП-1 "Сад-3 ЧМК"</v>
      </c>
      <c r="K10" s="311"/>
      <c r="L10" s="311"/>
      <c r="M10" s="312"/>
      <c r="N10" s="310" t="str">
        <f>F10</f>
        <v>КТП-2 "Сад-3 ЧМК"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60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46">
        <v>4.4400000000000004</v>
      </c>
      <c r="F15" s="52"/>
      <c r="G15" s="52"/>
      <c r="H15" s="52"/>
      <c r="I15" s="246">
        <v>21.6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46">
        <v>4.5</v>
      </c>
      <c r="F16" s="52"/>
      <c r="G16" s="52"/>
      <c r="H16" s="52"/>
      <c r="I16" s="246">
        <v>20.939999999999998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46">
        <v>4.5</v>
      </c>
      <c r="F17" s="52"/>
      <c r="G17" s="52"/>
      <c r="H17" s="52"/>
      <c r="I17" s="246">
        <v>20.16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46">
        <v>4.5600000000000005</v>
      </c>
      <c r="F18" s="52"/>
      <c r="G18" s="52"/>
      <c r="H18" s="52"/>
      <c r="I18" s="246">
        <v>20.100000000000001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46">
        <v>4.5599999999999996</v>
      </c>
      <c r="F19" s="52"/>
      <c r="G19" s="52"/>
      <c r="H19" s="52"/>
      <c r="I19" s="246">
        <v>20.58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46">
        <v>4.5</v>
      </c>
      <c r="F20" s="52"/>
      <c r="G20" s="52"/>
      <c r="H20" s="52"/>
      <c r="I20" s="246">
        <v>20.7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46">
        <v>4.6199999999999992</v>
      </c>
      <c r="F21" s="52"/>
      <c r="G21" s="52"/>
      <c r="H21" s="52"/>
      <c r="I21" s="246">
        <v>22.02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46">
        <v>4.5600000000000005</v>
      </c>
      <c r="F22" s="52"/>
      <c r="G22" s="52"/>
      <c r="H22" s="52"/>
      <c r="I22" s="246">
        <v>18.899999999999999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46">
        <v>4.6199999999999992</v>
      </c>
      <c r="F23" s="52"/>
      <c r="G23" s="52"/>
      <c r="H23" s="52"/>
      <c r="I23" s="246">
        <v>20.88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46">
        <v>4.1400000000000006</v>
      </c>
      <c r="F24" s="52"/>
      <c r="G24" s="52"/>
      <c r="H24" s="52"/>
      <c r="I24" s="246">
        <v>19.2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46">
        <v>4.0199999999999996</v>
      </c>
      <c r="F25" s="52"/>
      <c r="G25" s="52"/>
      <c r="H25" s="52"/>
      <c r="I25" s="246">
        <v>18.48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46">
        <v>4.08</v>
      </c>
      <c r="F26" s="52"/>
      <c r="G26" s="52"/>
      <c r="H26" s="52"/>
      <c r="I26" s="246">
        <v>15.96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46">
        <v>4.26</v>
      </c>
      <c r="F27" s="52"/>
      <c r="G27" s="52"/>
      <c r="H27" s="52"/>
      <c r="I27" s="246">
        <v>22.68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46">
        <v>4.0199999999999996</v>
      </c>
      <c r="F28" s="52"/>
      <c r="G28" s="52"/>
      <c r="H28" s="52"/>
      <c r="I28" s="246">
        <v>36.599999999999994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46">
        <v>4.08</v>
      </c>
      <c r="F29" s="52"/>
      <c r="G29" s="52"/>
      <c r="H29" s="52"/>
      <c r="I29" s="246">
        <v>30.240000000000002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46">
        <v>4.26</v>
      </c>
      <c r="F30" s="52"/>
      <c r="G30" s="52"/>
      <c r="H30" s="52"/>
      <c r="I30" s="246">
        <v>28.14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46">
        <v>4.6199999999999992</v>
      </c>
      <c r="F31" s="52"/>
      <c r="G31" s="52"/>
      <c r="H31" s="52"/>
      <c r="I31" s="246">
        <v>32.82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46">
        <v>4.74</v>
      </c>
      <c r="F32" s="52"/>
      <c r="G32" s="52"/>
      <c r="H32" s="52"/>
      <c r="I32" s="246">
        <v>31.32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46">
        <v>4.68</v>
      </c>
      <c r="F33" s="52"/>
      <c r="G33" s="52"/>
      <c r="H33" s="52"/>
      <c r="I33" s="246">
        <v>29.700000000000003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46">
        <v>4.68</v>
      </c>
      <c r="F34" s="52"/>
      <c r="G34" s="52"/>
      <c r="H34" s="52"/>
      <c r="I34" s="246">
        <v>22.56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46">
        <v>4.8</v>
      </c>
      <c r="F35" s="52"/>
      <c r="G35" s="52"/>
      <c r="H35" s="52"/>
      <c r="I35" s="246">
        <v>19.02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46">
        <v>4.68</v>
      </c>
      <c r="F36" s="52"/>
      <c r="G36" s="52"/>
      <c r="H36" s="52"/>
      <c r="I36" s="246">
        <v>25.380000000000003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46">
        <v>4.74</v>
      </c>
      <c r="F37" s="52"/>
      <c r="G37" s="52"/>
      <c r="H37" s="52"/>
      <c r="I37" s="246">
        <v>20.939999999999998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46">
        <v>4.68</v>
      </c>
      <c r="F38" s="52"/>
      <c r="G38" s="52"/>
      <c r="H38" s="52"/>
      <c r="I38" s="246">
        <v>13.5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107.33999999999997</v>
      </c>
      <c r="F39" s="29"/>
      <c r="G39" s="29"/>
      <c r="H39" s="29"/>
      <c r="I39" s="28">
        <f>SUM(I15:I38)</f>
        <v>552.41999999999985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63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64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ТП-243</v>
      </c>
      <c r="C10" s="311"/>
      <c r="D10" s="311"/>
      <c r="E10" s="312"/>
      <c r="F10" s="310" t="str">
        <f>N4</f>
        <v>КТП-63 Кривец-1</v>
      </c>
      <c r="G10" s="313"/>
      <c r="H10" s="313"/>
      <c r="I10" s="314"/>
      <c r="J10" s="310" t="str">
        <f>B10</f>
        <v>ТП-243</v>
      </c>
      <c r="K10" s="311"/>
      <c r="L10" s="311"/>
      <c r="M10" s="312"/>
      <c r="N10" s="310" t="str">
        <f>F10</f>
        <v>КТП-63 Кривец-1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20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</row>
    <row r="15" spans="1:33" s="24" customFormat="1" x14ac:dyDescent="0.2">
      <c r="A15" s="19">
        <v>1</v>
      </c>
      <c r="B15" s="15"/>
      <c r="C15" s="16"/>
      <c r="D15" s="16"/>
      <c r="E15" s="54">
        <v>0</v>
      </c>
      <c r="F15" s="20"/>
      <c r="G15" s="16"/>
      <c r="H15" s="21"/>
      <c r="I15" s="243">
        <v>0.04</v>
      </c>
      <c r="J15" s="55"/>
      <c r="K15" s="54"/>
      <c r="L15" s="54"/>
      <c r="M15" s="54">
        <v>0</v>
      </c>
      <c r="N15" s="56"/>
      <c r="O15" s="54"/>
      <c r="P15" s="54"/>
      <c r="Q15" s="54">
        <v>0</v>
      </c>
    </row>
    <row r="16" spans="1:33" s="11" customFormat="1" x14ac:dyDescent="0.2">
      <c r="A16" s="14">
        <v>2</v>
      </c>
      <c r="B16" s="15"/>
      <c r="C16" s="16"/>
      <c r="D16" s="16"/>
      <c r="E16" s="54">
        <v>0</v>
      </c>
      <c r="F16" s="20"/>
      <c r="G16" s="16"/>
      <c r="H16" s="21"/>
      <c r="I16" s="243">
        <v>0.04</v>
      </c>
      <c r="J16" s="55"/>
      <c r="K16" s="54"/>
      <c r="L16" s="54"/>
      <c r="M16" s="54">
        <v>0</v>
      </c>
      <c r="N16" s="56"/>
      <c r="O16" s="54"/>
      <c r="P16" s="54"/>
      <c r="Q16" s="54">
        <v>0</v>
      </c>
    </row>
    <row r="17" spans="1:17" s="11" customFormat="1" x14ac:dyDescent="0.2">
      <c r="A17" s="14">
        <v>3</v>
      </c>
      <c r="B17" s="15"/>
      <c r="C17" s="16"/>
      <c r="D17" s="16"/>
      <c r="E17" s="54">
        <v>0</v>
      </c>
      <c r="F17" s="20"/>
      <c r="G17" s="16"/>
      <c r="H17" s="21"/>
      <c r="I17" s="243">
        <v>0.04</v>
      </c>
      <c r="J17" s="55"/>
      <c r="K17" s="54"/>
      <c r="L17" s="54"/>
      <c r="M17" s="54">
        <v>0</v>
      </c>
      <c r="N17" s="56"/>
      <c r="O17" s="54"/>
      <c r="P17" s="54"/>
      <c r="Q17" s="54">
        <v>0</v>
      </c>
    </row>
    <row r="18" spans="1:17" s="11" customFormat="1" x14ac:dyDescent="0.2">
      <c r="A18" s="14">
        <v>4</v>
      </c>
      <c r="B18" s="15"/>
      <c r="C18" s="16"/>
      <c r="D18" s="16"/>
      <c r="E18" s="54">
        <v>0</v>
      </c>
      <c r="F18" s="20"/>
      <c r="G18" s="16"/>
      <c r="H18" s="21"/>
      <c r="I18" s="243">
        <v>0.04</v>
      </c>
      <c r="J18" s="55"/>
      <c r="K18" s="54"/>
      <c r="L18" s="54"/>
      <c r="M18" s="54">
        <v>0</v>
      </c>
      <c r="N18" s="56"/>
      <c r="O18" s="54"/>
      <c r="P18" s="54"/>
      <c r="Q18" s="54">
        <v>0</v>
      </c>
    </row>
    <row r="19" spans="1:17" s="11" customFormat="1" x14ac:dyDescent="0.2">
      <c r="A19" s="14">
        <v>5</v>
      </c>
      <c r="B19" s="15"/>
      <c r="C19" s="16"/>
      <c r="D19" s="16"/>
      <c r="E19" s="54">
        <v>0</v>
      </c>
      <c r="F19" s="20"/>
      <c r="G19" s="16"/>
      <c r="H19" s="21"/>
      <c r="I19" s="243">
        <v>0.04</v>
      </c>
      <c r="J19" s="55"/>
      <c r="K19" s="54"/>
      <c r="L19" s="54"/>
      <c r="M19" s="54">
        <v>0</v>
      </c>
      <c r="N19" s="56"/>
      <c r="O19" s="54"/>
      <c r="P19" s="54"/>
      <c r="Q19" s="54">
        <v>0</v>
      </c>
    </row>
    <row r="20" spans="1:17" s="11" customFormat="1" x14ac:dyDescent="0.2">
      <c r="A20" s="14">
        <v>6</v>
      </c>
      <c r="B20" s="15"/>
      <c r="C20" s="16"/>
      <c r="D20" s="16"/>
      <c r="E20" s="54">
        <v>0</v>
      </c>
      <c r="F20" s="20"/>
      <c r="G20" s="16"/>
      <c r="H20" s="21"/>
      <c r="I20" s="243">
        <v>0.04</v>
      </c>
      <c r="J20" s="55"/>
      <c r="K20" s="54"/>
      <c r="L20" s="54"/>
      <c r="M20" s="54">
        <v>0</v>
      </c>
      <c r="N20" s="56"/>
      <c r="O20" s="54"/>
      <c r="P20" s="54"/>
      <c r="Q20" s="54">
        <v>0</v>
      </c>
    </row>
    <row r="21" spans="1:17" s="11" customFormat="1" x14ac:dyDescent="0.2">
      <c r="A21" s="14">
        <v>7</v>
      </c>
      <c r="B21" s="15"/>
      <c r="C21" s="16"/>
      <c r="D21" s="16"/>
      <c r="E21" s="54">
        <v>0</v>
      </c>
      <c r="F21" s="20"/>
      <c r="G21" s="16"/>
      <c r="H21" s="21"/>
      <c r="I21" s="243">
        <v>0.06</v>
      </c>
      <c r="J21" s="55"/>
      <c r="K21" s="54"/>
      <c r="L21" s="54"/>
      <c r="M21" s="54">
        <v>0</v>
      </c>
      <c r="N21" s="56"/>
      <c r="O21" s="54"/>
      <c r="P21" s="54"/>
      <c r="Q21" s="54">
        <v>0</v>
      </c>
    </row>
    <row r="22" spans="1:17" s="11" customFormat="1" x14ac:dyDescent="0.2">
      <c r="A22" s="14">
        <v>8</v>
      </c>
      <c r="B22" s="15"/>
      <c r="C22" s="16"/>
      <c r="D22" s="16"/>
      <c r="E22" s="54">
        <v>0</v>
      </c>
      <c r="F22" s="20"/>
      <c r="G22" s="16"/>
      <c r="H22" s="21"/>
      <c r="I22" s="243">
        <v>0.04</v>
      </c>
      <c r="J22" s="55"/>
      <c r="K22" s="54"/>
      <c r="L22" s="54"/>
      <c r="M22" s="54">
        <v>0</v>
      </c>
      <c r="N22" s="56"/>
      <c r="O22" s="54"/>
      <c r="P22" s="54"/>
      <c r="Q22" s="54">
        <v>0</v>
      </c>
    </row>
    <row r="23" spans="1:17" s="11" customFormat="1" x14ac:dyDescent="0.2">
      <c r="A23" s="14">
        <v>9</v>
      </c>
      <c r="B23" s="15"/>
      <c r="C23" s="16"/>
      <c r="D23" s="16"/>
      <c r="E23" s="54">
        <v>0</v>
      </c>
      <c r="F23" s="20"/>
      <c r="G23" s="16"/>
      <c r="H23" s="21"/>
      <c r="I23" s="243">
        <v>0.04</v>
      </c>
      <c r="J23" s="55"/>
      <c r="K23" s="54"/>
      <c r="L23" s="54"/>
      <c r="M23" s="54">
        <v>0</v>
      </c>
      <c r="N23" s="56"/>
      <c r="O23" s="54"/>
      <c r="P23" s="54"/>
      <c r="Q23" s="54">
        <v>0</v>
      </c>
    </row>
    <row r="24" spans="1:17" s="11" customFormat="1" x14ac:dyDescent="0.2">
      <c r="A24" s="14">
        <v>10</v>
      </c>
      <c r="B24" s="15"/>
      <c r="C24" s="16"/>
      <c r="D24" s="16"/>
      <c r="E24" s="54">
        <v>0</v>
      </c>
      <c r="F24" s="20"/>
      <c r="G24" s="16"/>
      <c r="H24" s="21"/>
      <c r="I24" s="243">
        <v>0.04</v>
      </c>
      <c r="J24" s="55"/>
      <c r="K24" s="54"/>
      <c r="L24" s="54"/>
      <c r="M24" s="54">
        <v>0</v>
      </c>
      <c r="N24" s="56"/>
      <c r="O24" s="54"/>
      <c r="P24" s="54"/>
      <c r="Q24" s="54">
        <v>0</v>
      </c>
    </row>
    <row r="25" spans="1:17" s="11" customFormat="1" x14ac:dyDescent="0.2">
      <c r="A25" s="14">
        <v>11</v>
      </c>
      <c r="B25" s="15"/>
      <c r="C25" s="16"/>
      <c r="D25" s="16"/>
      <c r="E25" s="54">
        <v>0</v>
      </c>
      <c r="F25" s="20"/>
      <c r="G25" s="16"/>
      <c r="H25" s="21"/>
      <c r="I25" s="243">
        <v>0.04</v>
      </c>
      <c r="J25" s="55"/>
      <c r="K25" s="54"/>
      <c r="L25" s="54"/>
      <c r="M25" s="54">
        <v>0</v>
      </c>
      <c r="N25" s="56"/>
      <c r="O25" s="54"/>
      <c r="P25" s="54"/>
      <c r="Q25" s="54">
        <v>0</v>
      </c>
    </row>
    <row r="26" spans="1:17" s="11" customFormat="1" x14ac:dyDescent="0.2">
      <c r="A26" s="14">
        <v>12</v>
      </c>
      <c r="B26" s="15"/>
      <c r="C26" s="16"/>
      <c r="D26" s="16"/>
      <c r="E26" s="54">
        <v>0</v>
      </c>
      <c r="F26" s="20"/>
      <c r="G26" s="16"/>
      <c r="H26" s="21"/>
      <c r="I26" s="243">
        <v>0.04</v>
      </c>
      <c r="J26" s="55"/>
      <c r="K26" s="54"/>
      <c r="L26" s="54"/>
      <c r="M26" s="54">
        <v>0</v>
      </c>
      <c r="N26" s="56"/>
      <c r="O26" s="54"/>
      <c r="P26" s="54"/>
      <c r="Q26" s="54">
        <v>0</v>
      </c>
    </row>
    <row r="27" spans="1:17" s="11" customFormat="1" x14ac:dyDescent="0.2">
      <c r="A27" s="14">
        <v>13</v>
      </c>
      <c r="B27" s="15"/>
      <c r="C27" s="16"/>
      <c r="D27" s="16"/>
      <c r="E27" s="54">
        <v>0</v>
      </c>
      <c r="F27" s="20"/>
      <c r="G27" s="16"/>
      <c r="H27" s="21"/>
      <c r="I27" s="243">
        <v>0.04</v>
      </c>
      <c r="J27" s="55"/>
      <c r="K27" s="54"/>
      <c r="L27" s="54"/>
      <c r="M27" s="54">
        <v>0</v>
      </c>
      <c r="N27" s="56"/>
      <c r="O27" s="54"/>
      <c r="P27" s="54"/>
      <c r="Q27" s="54">
        <v>0</v>
      </c>
    </row>
    <row r="28" spans="1:17" s="11" customFormat="1" x14ac:dyDescent="0.2">
      <c r="A28" s="14">
        <v>14</v>
      </c>
      <c r="B28" s="15"/>
      <c r="C28" s="16"/>
      <c r="D28" s="16"/>
      <c r="E28" s="54">
        <v>0</v>
      </c>
      <c r="F28" s="20"/>
      <c r="G28" s="16"/>
      <c r="H28" s="21"/>
      <c r="I28" s="243">
        <v>0.04</v>
      </c>
      <c r="J28" s="55"/>
      <c r="K28" s="54"/>
      <c r="L28" s="54"/>
      <c r="M28" s="54">
        <v>0</v>
      </c>
      <c r="N28" s="56"/>
      <c r="O28" s="54"/>
      <c r="P28" s="54"/>
      <c r="Q28" s="54">
        <v>0</v>
      </c>
    </row>
    <row r="29" spans="1:17" s="11" customFormat="1" x14ac:dyDescent="0.2">
      <c r="A29" s="14">
        <v>15</v>
      </c>
      <c r="B29" s="15"/>
      <c r="C29" s="16"/>
      <c r="D29" s="16"/>
      <c r="E29" s="54">
        <v>0</v>
      </c>
      <c r="F29" s="20"/>
      <c r="G29" s="16"/>
      <c r="H29" s="21"/>
      <c r="I29" s="243">
        <v>0.04</v>
      </c>
      <c r="J29" s="55"/>
      <c r="K29" s="54"/>
      <c r="L29" s="54"/>
      <c r="M29" s="54">
        <v>0</v>
      </c>
      <c r="N29" s="56"/>
      <c r="O29" s="54"/>
      <c r="P29" s="54"/>
      <c r="Q29" s="54">
        <v>0</v>
      </c>
    </row>
    <row r="30" spans="1:17" s="11" customFormat="1" x14ac:dyDescent="0.2">
      <c r="A30" s="14">
        <v>16</v>
      </c>
      <c r="B30" s="15"/>
      <c r="C30" s="16"/>
      <c r="D30" s="16"/>
      <c r="E30" s="54">
        <v>0</v>
      </c>
      <c r="F30" s="20"/>
      <c r="G30" s="16"/>
      <c r="H30" s="21"/>
      <c r="I30" s="243">
        <v>0.04</v>
      </c>
      <c r="J30" s="55"/>
      <c r="K30" s="54"/>
      <c r="L30" s="54"/>
      <c r="M30" s="54">
        <v>0</v>
      </c>
      <c r="N30" s="56"/>
      <c r="O30" s="54"/>
      <c r="P30" s="54"/>
      <c r="Q30" s="54">
        <v>0</v>
      </c>
    </row>
    <row r="31" spans="1:17" s="25" customFormat="1" x14ac:dyDescent="0.2">
      <c r="A31" s="14">
        <v>17</v>
      </c>
      <c r="B31" s="15"/>
      <c r="C31" s="16"/>
      <c r="D31" s="16"/>
      <c r="E31" s="54">
        <v>0</v>
      </c>
      <c r="F31" s="20"/>
      <c r="G31" s="16"/>
      <c r="H31" s="21"/>
      <c r="I31" s="243">
        <v>0.04</v>
      </c>
      <c r="J31" s="55"/>
      <c r="K31" s="54"/>
      <c r="L31" s="54"/>
      <c r="M31" s="54">
        <v>0</v>
      </c>
      <c r="N31" s="56"/>
      <c r="O31" s="54"/>
      <c r="P31" s="54"/>
      <c r="Q31" s="54">
        <v>0</v>
      </c>
    </row>
    <row r="32" spans="1:17" s="25" customFormat="1" x14ac:dyDescent="0.2">
      <c r="A32" s="14">
        <v>18</v>
      </c>
      <c r="B32" s="15"/>
      <c r="C32" s="16"/>
      <c r="D32" s="16"/>
      <c r="E32" s="54">
        <v>0</v>
      </c>
      <c r="F32" s="20"/>
      <c r="G32" s="16"/>
      <c r="H32" s="21"/>
      <c r="I32" s="243">
        <v>0.06</v>
      </c>
      <c r="J32" s="55"/>
      <c r="K32" s="54"/>
      <c r="L32" s="54"/>
      <c r="M32" s="54">
        <v>0</v>
      </c>
      <c r="N32" s="56"/>
      <c r="O32" s="54"/>
      <c r="P32" s="54"/>
      <c r="Q32" s="54">
        <v>0</v>
      </c>
    </row>
    <row r="33" spans="1:33" s="25" customFormat="1" x14ac:dyDescent="0.2">
      <c r="A33" s="14">
        <v>19</v>
      </c>
      <c r="B33" s="15"/>
      <c r="C33" s="16"/>
      <c r="D33" s="16"/>
      <c r="E33" s="54">
        <v>0</v>
      </c>
      <c r="F33" s="20"/>
      <c r="G33" s="16"/>
      <c r="H33" s="21"/>
      <c r="I33" s="243">
        <v>0.04</v>
      </c>
      <c r="J33" s="55"/>
      <c r="K33" s="54"/>
      <c r="L33" s="54"/>
      <c r="M33" s="54">
        <v>0</v>
      </c>
      <c r="N33" s="56"/>
      <c r="O33" s="54"/>
      <c r="P33" s="54"/>
      <c r="Q33" s="54">
        <v>0</v>
      </c>
    </row>
    <row r="34" spans="1:33" s="25" customFormat="1" x14ac:dyDescent="0.2">
      <c r="A34" s="14">
        <v>20</v>
      </c>
      <c r="B34" s="15"/>
      <c r="C34" s="16"/>
      <c r="D34" s="16"/>
      <c r="E34" s="54">
        <v>0</v>
      </c>
      <c r="F34" s="20"/>
      <c r="G34" s="16"/>
      <c r="H34" s="21"/>
      <c r="I34" s="243">
        <v>0.04</v>
      </c>
      <c r="J34" s="55"/>
      <c r="K34" s="54"/>
      <c r="L34" s="54"/>
      <c r="M34" s="54">
        <v>0</v>
      </c>
      <c r="N34" s="56"/>
      <c r="O34" s="54"/>
      <c r="P34" s="54"/>
      <c r="Q34" s="54">
        <v>0</v>
      </c>
    </row>
    <row r="35" spans="1:33" s="25" customFormat="1" x14ac:dyDescent="0.2">
      <c r="A35" s="14">
        <v>21</v>
      </c>
      <c r="B35" s="15"/>
      <c r="C35" s="16"/>
      <c r="D35" s="16"/>
      <c r="E35" s="54">
        <v>0</v>
      </c>
      <c r="F35" s="20"/>
      <c r="G35" s="16"/>
      <c r="H35" s="21"/>
      <c r="I35" s="243">
        <v>0.04</v>
      </c>
      <c r="J35" s="55"/>
      <c r="K35" s="54"/>
      <c r="L35" s="54"/>
      <c r="M35" s="54">
        <v>0</v>
      </c>
      <c r="N35" s="56"/>
      <c r="O35" s="54"/>
      <c r="P35" s="54"/>
      <c r="Q35" s="54">
        <v>0</v>
      </c>
    </row>
    <row r="36" spans="1:33" s="25" customFormat="1" x14ac:dyDescent="0.2">
      <c r="A36" s="14">
        <v>22</v>
      </c>
      <c r="B36" s="15"/>
      <c r="C36" s="16"/>
      <c r="D36" s="16"/>
      <c r="E36" s="54">
        <v>0</v>
      </c>
      <c r="F36" s="20"/>
      <c r="G36" s="16"/>
      <c r="H36" s="21"/>
      <c r="I36" s="243">
        <v>0.04</v>
      </c>
      <c r="J36" s="55"/>
      <c r="K36" s="54"/>
      <c r="L36" s="54"/>
      <c r="M36" s="54">
        <v>0</v>
      </c>
      <c r="N36" s="56"/>
      <c r="O36" s="54"/>
      <c r="P36" s="54"/>
      <c r="Q36" s="54">
        <v>0</v>
      </c>
    </row>
    <row r="37" spans="1:33" s="25" customFormat="1" x14ac:dyDescent="0.2">
      <c r="A37" s="14">
        <v>23</v>
      </c>
      <c r="B37" s="15"/>
      <c r="C37" s="16"/>
      <c r="D37" s="16"/>
      <c r="E37" s="54">
        <v>0</v>
      </c>
      <c r="F37" s="20"/>
      <c r="G37" s="21"/>
      <c r="H37" s="21"/>
      <c r="I37" s="243">
        <v>0.04</v>
      </c>
      <c r="J37" s="55"/>
      <c r="K37" s="54"/>
      <c r="L37" s="54"/>
      <c r="M37" s="54">
        <v>0</v>
      </c>
      <c r="N37" s="56"/>
      <c r="O37" s="54"/>
      <c r="P37" s="54"/>
      <c r="Q37" s="54">
        <v>0</v>
      </c>
    </row>
    <row r="38" spans="1:33" s="25" customFormat="1" x14ac:dyDescent="0.2">
      <c r="A38" s="14">
        <v>24</v>
      </c>
      <c r="B38" s="15"/>
      <c r="C38" s="16"/>
      <c r="D38" s="16"/>
      <c r="E38" s="54">
        <v>0</v>
      </c>
      <c r="F38" s="20"/>
      <c r="G38" s="21"/>
      <c r="H38" s="21"/>
      <c r="I38" s="243">
        <v>0.04</v>
      </c>
      <c r="J38" s="55"/>
      <c r="K38" s="54"/>
      <c r="L38" s="54"/>
      <c r="M38" s="54">
        <v>0</v>
      </c>
      <c r="N38" s="56"/>
      <c r="O38" s="54"/>
      <c r="P38" s="54"/>
      <c r="Q38" s="54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1.0000000000000002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I1" s="39"/>
      <c r="J1" s="2" t="s">
        <v>1</v>
      </c>
      <c r="N1" s="305" t="s">
        <v>453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39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I3" s="39"/>
      <c r="N3" s="307" t="s">
        <v>65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57"/>
      <c r="F4" s="3"/>
      <c r="G4" s="3"/>
      <c r="H4" s="3"/>
      <c r="I4" s="40" t="s">
        <v>6</v>
      </c>
      <c r="J4" s="6"/>
      <c r="K4" s="6"/>
      <c r="L4" s="6"/>
      <c r="N4" s="307" t="s">
        <v>66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58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 общества садоводов "Заря-2"</v>
      </c>
      <c r="C10" s="311"/>
      <c r="D10" s="311"/>
      <c r="E10" s="312"/>
      <c r="F10" s="310" t="str">
        <f>N4</f>
        <v>КТП "Дачи"</v>
      </c>
      <c r="G10" s="313"/>
      <c r="H10" s="313"/>
      <c r="I10" s="314"/>
      <c r="J10" s="310" t="str">
        <f>B10</f>
        <v>КТП общества садоводов "Заря-2"</v>
      </c>
      <c r="K10" s="311"/>
      <c r="L10" s="311"/>
      <c r="M10" s="312"/>
      <c r="N10" s="310" t="str">
        <f>F10</f>
        <v>КТП "Дачи"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41">
        <v>40</v>
      </c>
      <c r="F11" s="287" t="s">
        <v>433</v>
      </c>
      <c r="G11" s="288"/>
      <c r="H11" s="9"/>
      <c r="I11" s="41">
        <v>60</v>
      </c>
      <c r="J11" s="287" t="s">
        <v>433</v>
      </c>
      <c r="K11" s="288"/>
      <c r="L11" s="9"/>
      <c r="M11" s="8">
        <f>E11</f>
        <v>40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42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6"/>
      <c r="D15" s="16"/>
      <c r="E15" s="16">
        <v>9.3439999999999994</v>
      </c>
      <c r="F15"/>
      <c r="G15" s="52"/>
      <c r="H15" s="52"/>
      <c r="I15" s="52">
        <v>7.4399999999999995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8.76</v>
      </c>
      <c r="F16"/>
      <c r="G16" s="52"/>
      <c r="H16" s="52"/>
      <c r="I16" s="52">
        <v>7.4399999999999995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8.8239999999999998</v>
      </c>
      <c r="F17"/>
      <c r="G17" s="52"/>
      <c r="H17" s="52"/>
      <c r="I17" s="52">
        <v>7.476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9.3919999999999995</v>
      </c>
      <c r="F18"/>
      <c r="G18" s="52"/>
      <c r="H18" s="52"/>
      <c r="I18" s="52">
        <v>7.4279999999999999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8.8000000000000007</v>
      </c>
      <c r="F19"/>
      <c r="G19" s="52"/>
      <c r="H19" s="52"/>
      <c r="I19" s="52">
        <v>7.4279999999999999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9.08</v>
      </c>
      <c r="F20"/>
      <c r="G20" s="52"/>
      <c r="H20" s="52"/>
      <c r="I20" s="52">
        <v>7.3920000000000003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9.6159999999999997</v>
      </c>
      <c r="F21"/>
      <c r="G21" s="52"/>
      <c r="H21" s="52"/>
      <c r="I21" s="52">
        <v>7.4039999999999999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9.16</v>
      </c>
      <c r="F22"/>
      <c r="G22" s="52"/>
      <c r="H22" s="52"/>
      <c r="I22" s="52">
        <v>7.3680000000000003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9.3600000000000012</v>
      </c>
      <c r="F23"/>
      <c r="G23" s="52"/>
      <c r="H23" s="52"/>
      <c r="I23" s="52">
        <v>7.26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9.5920000000000005</v>
      </c>
      <c r="F24"/>
      <c r="G24" s="52"/>
      <c r="H24" s="52"/>
      <c r="I24" s="52">
        <v>7.2480000000000002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9.2959999999999994</v>
      </c>
      <c r="F25"/>
      <c r="G25" s="52"/>
      <c r="H25" s="52"/>
      <c r="I25" s="52">
        <v>7.8959999999999999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9.2800000000000011</v>
      </c>
      <c r="F26"/>
      <c r="G26" s="52"/>
      <c r="H26" s="52"/>
      <c r="I26" s="52">
        <v>7.26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9.7040000000000006</v>
      </c>
      <c r="F27"/>
      <c r="G27" s="52"/>
      <c r="H27" s="52"/>
      <c r="I27" s="52">
        <v>7.6920000000000002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9.1839999999999993</v>
      </c>
      <c r="F28"/>
      <c r="G28" s="52"/>
      <c r="H28" s="52"/>
      <c r="I28" s="52">
        <v>7.7039999999999988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9.52</v>
      </c>
      <c r="F29"/>
      <c r="G29" s="52"/>
      <c r="H29" s="52"/>
      <c r="I29" s="52">
        <v>7.5359999999999996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9.3120000000000012</v>
      </c>
      <c r="F30"/>
      <c r="G30" s="52"/>
      <c r="H30" s="52"/>
      <c r="I30" s="52">
        <v>7.38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9.2479999999999993</v>
      </c>
      <c r="F31"/>
      <c r="G31" s="52"/>
      <c r="H31" s="52"/>
      <c r="I31" s="52">
        <v>7.2359999999999998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10.608000000000001</v>
      </c>
      <c r="F32"/>
      <c r="G32" s="52"/>
      <c r="H32" s="52"/>
      <c r="I32" s="52">
        <v>7.3319999999999999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9.5760000000000005</v>
      </c>
      <c r="F33"/>
      <c r="G33" s="52"/>
      <c r="H33" s="52"/>
      <c r="I33" s="52">
        <v>7.2960000000000003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9.92</v>
      </c>
      <c r="F34"/>
      <c r="G34" s="52"/>
      <c r="H34" s="52"/>
      <c r="I34" s="52">
        <v>7.2960000000000003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9.7360000000000007</v>
      </c>
      <c r="F35"/>
      <c r="G35" s="52"/>
      <c r="H35" s="52"/>
      <c r="I35" s="52">
        <v>7.3680000000000003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9.2800000000000011</v>
      </c>
      <c r="F36"/>
      <c r="G36" s="52"/>
      <c r="H36" s="52"/>
      <c r="I36" s="52">
        <v>7.38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9.7040000000000006</v>
      </c>
      <c r="F37"/>
      <c r="G37" s="52"/>
      <c r="H37" s="52"/>
      <c r="I37" s="52">
        <v>7.3680000000000003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9.2639999999999993</v>
      </c>
      <c r="F38"/>
      <c r="G38" s="52"/>
      <c r="H38" s="52"/>
      <c r="I38" s="52">
        <v>7.38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225.56</v>
      </c>
      <c r="F39" s="29"/>
      <c r="G39" s="29"/>
      <c r="H39" s="29"/>
      <c r="I39" s="45">
        <f>SUM(I15:I38)</f>
        <v>178.00799999999995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67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ТП-317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ТП-317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7.9799999999999995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7.14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6.24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7.32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9.9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10.92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13.26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8.1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10.02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11.34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10.02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9.66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12.24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14.280000000000001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9.7199999999999989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8.2799999999999994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9.9600000000000009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12.18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14.579999999999998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13.98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14.88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17.7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12.96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8.52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261.17999999999995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68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69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ТП-Водозабор (встроен) В-1</v>
      </c>
      <c r="C10" s="311"/>
      <c r="D10" s="311"/>
      <c r="E10" s="312"/>
      <c r="F10" s="310" t="str">
        <f>N4</f>
        <v>ТП-Водозабор (встроен) В-2</v>
      </c>
      <c r="G10" s="313"/>
      <c r="H10" s="313"/>
      <c r="I10" s="314"/>
      <c r="J10" s="310" t="str">
        <f>B10</f>
        <v>ТП-Водозабор (встроен) В-1</v>
      </c>
      <c r="K10" s="311"/>
      <c r="L10" s="311"/>
      <c r="M10" s="312"/>
      <c r="N10" s="310" t="str">
        <f>F10</f>
        <v>ТП-Водозабор (встроен)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20</v>
      </c>
      <c r="F11" s="287" t="s">
        <v>433</v>
      </c>
      <c r="G11" s="288"/>
      <c r="H11" s="9"/>
      <c r="I11" s="8">
        <v>20</v>
      </c>
      <c r="J11" s="287" t="s">
        <v>433</v>
      </c>
      <c r="K11" s="288"/>
      <c r="L11" s="9"/>
      <c r="M11" s="8">
        <f>E11</f>
        <v>20</v>
      </c>
      <c r="N11" s="287" t="s">
        <v>433</v>
      </c>
      <c r="O11" s="288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4">
        <v>0</v>
      </c>
      <c r="F15" s="20"/>
      <c r="G15" s="16"/>
      <c r="H15" s="21"/>
      <c r="I15" s="241">
        <v>36.82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4">
        <v>0</v>
      </c>
      <c r="F16" s="20"/>
      <c r="G16" s="16"/>
      <c r="H16" s="21"/>
      <c r="I16" s="241">
        <v>36.799999999999997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4">
        <v>0</v>
      </c>
      <c r="F17" s="20"/>
      <c r="G17" s="16"/>
      <c r="H17" s="21"/>
      <c r="I17" s="241">
        <v>36.9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4">
        <v>0</v>
      </c>
      <c r="F18" s="20"/>
      <c r="G18" s="16"/>
      <c r="H18" s="21"/>
      <c r="I18" s="241">
        <v>36.92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4">
        <v>0</v>
      </c>
      <c r="F19" s="20"/>
      <c r="G19" s="16"/>
      <c r="H19" s="21"/>
      <c r="I19" s="241">
        <v>36.700000000000003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4">
        <v>0</v>
      </c>
      <c r="F20" s="20"/>
      <c r="G20" s="16"/>
      <c r="H20" s="21"/>
      <c r="I20" s="241">
        <v>36.619999999999997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4">
        <v>0</v>
      </c>
      <c r="F21" s="20"/>
      <c r="G21" s="16"/>
      <c r="H21" s="21"/>
      <c r="I21" s="241">
        <v>33.94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4">
        <v>0</v>
      </c>
      <c r="F22" s="20"/>
      <c r="G22" s="16"/>
      <c r="H22" s="21"/>
      <c r="I22" s="241">
        <v>32.760000000000005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4">
        <v>0</v>
      </c>
      <c r="F23" s="20"/>
      <c r="G23" s="16"/>
      <c r="H23" s="21"/>
      <c r="I23" s="241">
        <v>32.32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4">
        <v>0</v>
      </c>
      <c r="F24" s="20"/>
      <c r="G24" s="16"/>
      <c r="H24" s="21"/>
      <c r="I24" s="241">
        <v>32.479999999999997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4">
        <v>0</v>
      </c>
      <c r="F25" s="20"/>
      <c r="G25" s="16"/>
      <c r="H25" s="21"/>
      <c r="I25" s="241">
        <v>32.459999999999994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4">
        <v>0</v>
      </c>
      <c r="F26" s="20"/>
      <c r="G26" s="16"/>
      <c r="H26" s="21"/>
      <c r="I26" s="241">
        <v>31.86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4">
        <v>0</v>
      </c>
      <c r="F27" s="20"/>
      <c r="G27" s="16"/>
      <c r="H27" s="21"/>
      <c r="I27" s="241">
        <v>31.740000000000002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4">
        <v>0</v>
      </c>
      <c r="F28" s="20"/>
      <c r="G28" s="16"/>
      <c r="H28" s="21"/>
      <c r="I28" s="241">
        <v>35.6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4">
        <v>0</v>
      </c>
      <c r="F29" s="20"/>
      <c r="G29" s="16"/>
      <c r="H29" s="21"/>
      <c r="I29" s="241">
        <v>35.68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4">
        <v>0</v>
      </c>
      <c r="F30" s="20"/>
      <c r="G30" s="16"/>
      <c r="H30" s="21"/>
      <c r="I30" s="241">
        <v>35.74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4">
        <v>0</v>
      </c>
      <c r="F31" s="20"/>
      <c r="G31" s="16"/>
      <c r="H31" s="21"/>
      <c r="I31" s="241">
        <v>35.64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4">
        <v>0</v>
      </c>
      <c r="F32" s="20"/>
      <c r="G32" s="16"/>
      <c r="H32" s="21"/>
      <c r="I32" s="241">
        <v>35.739999999999995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4">
        <v>0</v>
      </c>
      <c r="F33" s="20"/>
      <c r="G33" s="16"/>
      <c r="H33" s="21"/>
      <c r="I33" s="241">
        <v>35.72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4">
        <v>0</v>
      </c>
      <c r="F34" s="20"/>
      <c r="G34" s="16"/>
      <c r="H34" s="21"/>
      <c r="I34" s="241">
        <v>35.680000000000007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4">
        <v>0</v>
      </c>
      <c r="F35" s="20"/>
      <c r="G35" s="16"/>
      <c r="H35" s="21"/>
      <c r="I35" s="241">
        <v>35.74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4">
        <v>0</v>
      </c>
      <c r="F36" s="20"/>
      <c r="G36" s="16"/>
      <c r="H36" s="21"/>
      <c r="I36" s="241">
        <v>35.94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4">
        <v>0</v>
      </c>
      <c r="F37" s="20"/>
      <c r="G37" s="21"/>
      <c r="H37" s="21"/>
      <c r="I37" s="241">
        <v>35.879999999999995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4">
        <v>0</v>
      </c>
      <c r="F38" s="20"/>
      <c r="G38" s="21"/>
      <c r="H38" s="21"/>
      <c r="I38" s="241">
        <v>35.78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841.46000000000015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N4:Q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B4:C4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307" t="s">
        <v>71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57"/>
      <c r="F4" s="3"/>
      <c r="G4" s="3"/>
      <c r="H4" s="3"/>
      <c r="I4" s="5" t="s">
        <v>6</v>
      </c>
      <c r="J4" s="6"/>
      <c r="K4" s="6"/>
      <c r="L4" s="6"/>
      <c r="N4" s="307" t="s">
        <v>72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ТП-Школа ПС Домозерово В-1</v>
      </c>
      <c r="C10" s="311"/>
      <c r="D10" s="311"/>
      <c r="E10" s="312"/>
      <c r="F10" s="310" t="str">
        <f>N4</f>
        <v>ТП-Школа ПС Домозерово В-2</v>
      </c>
      <c r="G10" s="313"/>
      <c r="H10" s="313"/>
      <c r="I10" s="314"/>
      <c r="J10" s="310" t="str">
        <f>B10</f>
        <v>ТП-Школа ПС Домозерово В-1</v>
      </c>
      <c r="K10" s="311"/>
      <c r="L10" s="311"/>
      <c r="M10" s="312"/>
      <c r="N10" s="310" t="str">
        <f>F10</f>
        <v>ТП-Школа ПС Домозерово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41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</v>
      </c>
      <c r="F15"/>
      <c r="G15" s="52"/>
      <c r="H15" s="52"/>
      <c r="I15" s="52">
        <v>29.495999999999999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0</v>
      </c>
      <c r="F16"/>
      <c r="G16" s="52"/>
      <c r="H16" s="52"/>
      <c r="I16" s="52">
        <v>27.456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</v>
      </c>
      <c r="F17"/>
      <c r="G17" s="52"/>
      <c r="H17" s="52"/>
      <c r="I17" s="52">
        <v>27.623999999999999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0</v>
      </c>
      <c r="F18"/>
      <c r="G18" s="52"/>
      <c r="H18" s="52"/>
      <c r="I18" s="52">
        <v>26.856000000000002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0</v>
      </c>
      <c r="F19"/>
      <c r="G19" s="52"/>
      <c r="H19" s="52"/>
      <c r="I19" s="52">
        <v>26.52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0</v>
      </c>
      <c r="F20"/>
      <c r="G20" s="52"/>
      <c r="H20" s="52"/>
      <c r="I20" s="52">
        <v>29.088000000000001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0</v>
      </c>
      <c r="F21"/>
      <c r="G21" s="52"/>
      <c r="H21" s="52"/>
      <c r="I21" s="52">
        <v>34.512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0</v>
      </c>
      <c r="F22"/>
      <c r="G22" s="52"/>
      <c r="H22" s="52"/>
      <c r="I22" s="52">
        <v>46.128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0</v>
      </c>
      <c r="F23"/>
      <c r="G23" s="52"/>
      <c r="H23" s="52"/>
      <c r="I23" s="52">
        <v>53.76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0</v>
      </c>
      <c r="F24"/>
      <c r="G24" s="52"/>
      <c r="H24" s="52"/>
      <c r="I24" s="52">
        <v>52.92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0</v>
      </c>
      <c r="F25"/>
      <c r="G25" s="52"/>
      <c r="H25" s="52"/>
      <c r="I25" s="52">
        <v>51.311999999999998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0</v>
      </c>
      <c r="F26"/>
      <c r="G26" s="52"/>
      <c r="H26" s="52"/>
      <c r="I26" s="52">
        <v>48.936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0</v>
      </c>
      <c r="F27"/>
      <c r="G27" s="52"/>
      <c r="H27" s="52"/>
      <c r="I27" s="52">
        <v>42.143999999999998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0</v>
      </c>
      <c r="F28"/>
      <c r="G28" s="52"/>
      <c r="H28" s="52"/>
      <c r="I28" s="52">
        <v>51.384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0</v>
      </c>
      <c r="F29"/>
      <c r="G29" s="52"/>
      <c r="H29" s="52"/>
      <c r="I29" s="52">
        <v>43.224000000000004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0</v>
      </c>
      <c r="F30"/>
      <c r="G30" s="52"/>
      <c r="H30" s="52"/>
      <c r="I30" s="52">
        <v>32.472000000000001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0</v>
      </c>
      <c r="F31"/>
      <c r="G31" s="52"/>
      <c r="H31" s="52"/>
      <c r="I31" s="52">
        <v>34.607999999999997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0</v>
      </c>
      <c r="F32"/>
      <c r="G32" s="52"/>
      <c r="H32" s="52"/>
      <c r="I32" s="52">
        <v>36.167999999999999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0</v>
      </c>
      <c r="F33"/>
      <c r="G33" s="52"/>
      <c r="H33" s="52"/>
      <c r="I33" s="52">
        <v>33.647999999999996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0</v>
      </c>
      <c r="F34"/>
      <c r="G34" s="52"/>
      <c r="H34" s="52"/>
      <c r="I34" s="52">
        <v>30.456000000000003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0</v>
      </c>
      <c r="F35"/>
      <c r="G35" s="52"/>
      <c r="H35" s="52"/>
      <c r="I35" s="52">
        <v>30.84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0</v>
      </c>
      <c r="F36"/>
      <c r="G36" s="52"/>
      <c r="H36" s="52"/>
      <c r="I36" s="52">
        <v>31.055999999999997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0</v>
      </c>
      <c r="F37"/>
      <c r="G37" s="52"/>
      <c r="H37" s="52"/>
      <c r="I37" s="52">
        <v>28.823999999999998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0</v>
      </c>
      <c r="F38"/>
      <c r="G38" s="52"/>
      <c r="H38" s="52"/>
      <c r="I38" s="52">
        <v>27.312000000000001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876.74400000000003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70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73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 "Очистные" ПС Домозерово</v>
      </c>
      <c r="C10" s="311"/>
      <c r="D10" s="311"/>
      <c r="E10" s="312"/>
      <c r="F10" s="310" t="str">
        <f>N4</f>
        <v>ТП "Детский сад" ПС Домозерово</v>
      </c>
      <c r="G10" s="313"/>
      <c r="H10" s="313"/>
      <c r="I10" s="314"/>
      <c r="J10" s="310" t="str">
        <f>B10</f>
        <v>КТП "Очистные" ПС Домозерово</v>
      </c>
      <c r="K10" s="311"/>
      <c r="L10" s="311"/>
      <c r="M10" s="312"/>
      <c r="N10" s="310" t="str">
        <f>F10</f>
        <v>ТП "Детский сад" ПС Домозерово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16">
        <v>0.40799999999999997</v>
      </c>
      <c r="F15" s="52"/>
      <c r="G15" s="52"/>
      <c r="H15" s="52"/>
      <c r="I15" s="52">
        <v>22.639999999999997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16">
        <v>0.38400000000000001</v>
      </c>
      <c r="F16" s="52"/>
      <c r="G16" s="52"/>
      <c r="H16" s="52"/>
      <c r="I16" s="52">
        <v>20.48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16">
        <v>0.39600000000000002</v>
      </c>
      <c r="F17" s="52"/>
      <c r="G17" s="52"/>
      <c r="H17" s="52"/>
      <c r="I17" s="52">
        <v>19.84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16">
        <v>0.51600000000000001</v>
      </c>
      <c r="F18" s="52"/>
      <c r="G18" s="52"/>
      <c r="H18" s="52"/>
      <c r="I18" s="52">
        <v>20.560000000000002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16">
        <v>0.39600000000000002</v>
      </c>
      <c r="F19" s="52"/>
      <c r="G19" s="52"/>
      <c r="H19" s="52"/>
      <c r="I19" s="52">
        <v>19.04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16">
        <v>0.6120000000000001</v>
      </c>
      <c r="F20" s="52"/>
      <c r="G20" s="52"/>
      <c r="H20" s="52"/>
      <c r="I20" s="52">
        <v>21.68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16">
        <v>1.716</v>
      </c>
      <c r="F21" s="52"/>
      <c r="G21" s="52"/>
      <c r="H21" s="52"/>
      <c r="I21" s="52">
        <v>31.04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16">
        <v>0.92400000000000004</v>
      </c>
      <c r="F22" s="52"/>
      <c r="G22" s="52"/>
      <c r="H22" s="52"/>
      <c r="I22" s="52">
        <v>38.4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16">
        <v>0.42</v>
      </c>
      <c r="F23" s="52"/>
      <c r="G23" s="52"/>
      <c r="H23" s="52"/>
      <c r="I23" s="52">
        <v>33.68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16">
        <v>0.156</v>
      </c>
      <c r="F24" s="52"/>
      <c r="G24" s="52"/>
      <c r="H24" s="52"/>
      <c r="I24" s="52">
        <v>33.6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16">
        <v>0.40799999999999997</v>
      </c>
      <c r="F25" s="52"/>
      <c r="G25" s="52"/>
      <c r="H25" s="52"/>
      <c r="I25" s="52">
        <v>31.68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16">
        <v>0.44400000000000001</v>
      </c>
      <c r="F26" s="52"/>
      <c r="G26" s="52"/>
      <c r="H26" s="52"/>
      <c r="I26" s="52">
        <v>27.68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16">
        <v>0.3</v>
      </c>
      <c r="F27" s="52"/>
      <c r="G27" s="52"/>
      <c r="H27" s="52"/>
      <c r="I27" s="52">
        <v>28.32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16">
        <v>0.32400000000000001</v>
      </c>
      <c r="F28" s="52"/>
      <c r="G28" s="52"/>
      <c r="H28" s="52"/>
      <c r="I28" s="52">
        <v>26.32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16">
        <v>0.432</v>
      </c>
      <c r="F29" s="52"/>
      <c r="G29" s="52"/>
      <c r="H29" s="52"/>
      <c r="I29" s="52">
        <v>27.28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16">
        <v>0.45600000000000002</v>
      </c>
      <c r="F30" s="52"/>
      <c r="G30" s="52"/>
      <c r="H30" s="52"/>
      <c r="I30" s="52">
        <v>30.560000000000002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16">
        <v>0.79200000000000004</v>
      </c>
      <c r="F31" s="52"/>
      <c r="G31" s="52"/>
      <c r="H31" s="52"/>
      <c r="I31" s="52">
        <v>36.96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16">
        <v>0.51600000000000001</v>
      </c>
      <c r="F32" s="52"/>
      <c r="G32" s="52"/>
      <c r="H32" s="52"/>
      <c r="I32" s="52">
        <v>40.24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16">
        <v>0.84</v>
      </c>
      <c r="F33" s="52"/>
      <c r="G33" s="52"/>
      <c r="H33" s="52"/>
      <c r="I33" s="52">
        <v>39.840000000000003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16">
        <v>1.9080000000000001</v>
      </c>
      <c r="F34" s="52"/>
      <c r="G34" s="52"/>
      <c r="H34" s="52"/>
      <c r="I34" s="52">
        <v>45.919999999999995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16">
        <v>2.2319999999999998</v>
      </c>
      <c r="F35" s="52"/>
      <c r="G35" s="52"/>
      <c r="H35" s="52"/>
      <c r="I35" s="52">
        <v>45.039999999999992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16">
        <v>1.0920000000000001</v>
      </c>
      <c r="F36" s="52"/>
      <c r="G36" s="52"/>
      <c r="H36" s="52"/>
      <c r="I36" s="52">
        <v>41.44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16">
        <v>0.44400000000000001</v>
      </c>
      <c r="F37" s="52"/>
      <c r="G37" s="52"/>
      <c r="H37" s="52"/>
      <c r="I37" s="52">
        <v>31.12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16">
        <v>0.372</v>
      </c>
      <c r="F38" s="52"/>
      <c r="G38" s="52"/>
      <c r="H38" s="52"/>
      <c r="I38" s="52">
        <v>26.560000000000002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16.488</v>
      </c>
      <c r="F39" s="29"/>
      <c r="G39" s="29"/>
      <c r="H39" s="29"/>
      <c r="I39" s="28">
        <f>SUM(I15:I38)</f>
        <v>739.92000000000007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74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КТП-250кВА Зашекснинское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КТП-250кВА Зашекснинское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75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76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КТП-Дачи "Березка"</v>
      </c>
      <c r="C10" s="311"/>
      <c r="D10" s="311"/>
      <c r="E10" s="312"/>
      <c r="F10" s="310" t="str">
        <f>N4</f>
        <v>КТП-Пенек</v>
      </c>
      <c r="G10" s="313"/>
      <c r="H10" s="313"/>
      <c r="I10" s="314"/>
      <c r="J10" s="310" t="str">
        <f>B10</f>
        <v>КТП-Дачи "Березка"</v>
      </c>
      <c r="K10" s="311"/>
      <c r="L10" s="311"/>
      <c r="M10" s="312"/>
      <c r="N10" s="310" t="str">
        <f>F10</f>
        <v>КТП-Пенек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126.96000000000001</v>
      </c>
      <c r="F15" s="52"/>
      <c r="G15" s="52"/>
      <c r="H15" s="52"/>
      <c r="I15" s="22">
        <v>354.56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124.56</v>
      </c>
      <c r="F16" s="52"/>
      <c r="G16" s="52"/>
      <c r="H16" s="52"/>
      <c r="I16" s="22">
        <v>328.56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124.08</v>
      </c>
      <c r="F17" s="52"/>
      <c r="G17" s="52"/>
      <c r="H17" s="52"/>
      <c r="I17" s="22">
        <v>318.15999999999997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128.88</v>
      </c>
      <c r="F18" s="52"/>
      <c r="G18" s="52"/>
      <c r="H18" s="52"/>
      <c r="I18" s="22">
        <v>329.6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132.47999999999999</v>
      </c>
      <c r="F19" s="52"/>
      <c r="G19" s="52"/>
      <c r="H19" s="52"/>
      <c r="I19" s="22">
        <v>310.88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134.32</v>
      </c>
      <c r="F20" s="52"/>
      <c r="G20" s="52"/>
      <c r="H20" s="52"/>
      <c r="I20" s="22">
        <v>331.2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135.12</v>
      </c>
      <c r="F21" s="52"/>
      <c r="G21" s="52"/>
      <c r="H21" s="52"/>
      <c r="I21" s="22">
        <v>362.24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136.48000000000002</v>
      </c>
      <c r="F22" s="52"/>
      <c r="G22" s="52"/>
      <c r="H22" s="52"/>
      <c r="I22" s="22">
        <v>303.2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154.07999999999998</v>
      </c>
      <c r="F23" s="52"/>
      <c r="G23" s="52"/>
      <c r="H23" s="52"/>
      <c r="I23" s="22">
        <v>329.52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155.04000000000002</v>
      </c>
      <c r="F24" s="52"/>
      <c r="G24" s="52"/>
      <c r="H24" s="52"/>
      <c r="I24" s="22">
        <v>313.68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141.12</v>
      </c>
      <c r="F25" s="52"/>
      <c r="G25" s="52"/>
      <c r="H25" s="52"/>
      <c r="I25" s="22">
        <v>315.04000000000002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145.84</v>
      </c>
      <c r="F26" s="52"/>
      <c r="G26" s="52"/>
      <c r="H26" s="52"/>
      <c r="I26" s="22">
        <v>337.68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152.72000000000003</v>
      </c>
      <c r="F27" s="52"/>
      <c r="G27" s="52"/>
      <c r="H27" s="52"/>
      <c r="I27" s="22">
        <v>306.24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163.19999999999999</v>
      </c>
      <c r="F28" s="52"/>
      <c r="G28" s="52"/>
      <c r="H28" s="52"/>
      <c r="I28" s="22">
        <v>333.04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148.95999999999998</v>
      </c>
      <c r="F29" s="52"/>
      <c r="G29" s="52"/>
      <c r="H29" s="52"/>
      <c r="I29" s="22">
        <v>318.39999999999998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155.92000000000002</v>
      </c>
      <c r="F30" s="52"/>
      <c r="G30" s="52"/>
      <c r="H30" s="52"/>
      <c r="I30" s="22">
        <v>324.08000000000004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150.56</v>
      </c>
      <c r="F31" s="52"/>
      <c r="G31" s="52"/>
      <c r="H31" s="52"/>
      <c r="I31" s="22">
        <v>330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154.39999999999998</v>
      </c>
      <c r="F32" s="52"/>
      <c r="G32" s="52"/>
      <c r="H32" s="52"/>
      <c r="I32" s="22">
        <v>339.67999999999995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148.39999999999998</v>
      </c>
      <c r="F33" s="52"/>
      <c r="G33" s="52"/>
      <c r="H33" s="52"/>
      <c r="I33" s="22">
        <v>344.08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164.48</v>
      </c>
      <c r="F34" s="52"/>
      <c r="G34" s="52"/>
      <c r="H34" s="52"/>
      <c r="I34" s="22">
        <v>319.44000000000005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155.68</v>
      </c>
      <c r="F35" s="52"/>
      <c r="G35" s="52"/>
      <c r="H35" s="52"/>
      <c r="I35" s="22">
        <v>350.64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158.56</v>
      </c>
      <c r="F36" s="52"/>
      <c r="G36" s="52"/>
      <c r="H36" s="52"/>
      <c r="I36" s="22">
        <v>316.88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160.32</v>
      </c>
      <c r="F37" s="52"/>
      <c r="G37" s="52"/>
      <c r="H37" s="52"/>
      <c r="I37" s="22">
        <v>353.84000000000003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148.80000000000001</v>
      </c>
      <c r="F38" s="52"/>
      <c r="G38" s="52"/>
      <c r="H38" s="52"/>
      <c r="I38" s="22">
        <v>336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3500.96</v>
      </c>
      <c r="F39" s="29"/>
      <c r="G39" s="29"/>
      <c r="H39" s="29"/>
      <c r="I39" s="28">
        <f>SUM(I15:I38)</f>
        <v>7906.6399999999994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77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78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КТП-Кацитадзе</v>
      </c>
      <c r="C10" s="311"/>
      <c r="D10" s="311"/>
      <c r="E10" s="312"/>
      <c r="F10" s="310" t="str">
        <f>N4</f>
        <v>ТП-75</v>
      </c>
      <c r="G10" s="313"/>
      <c r="H10" s="313"/>
      <c r="I10" s="314"/>
      <c r="J10" s="310" t="str">
        <f>B10</f>
        <v>КТП-Кацитадзе</v>
      </c>
      <c r="K10" s="311"/>
      <c r="L10" s="311"/>
      <c r="M10" s="312"/>
      <c r="N10" s="310" t="str">
        <f>F10</f>
        <v>ТП-75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37.019999999999996</v>
      </c>
      <c r="F15" s="22"/>
      <c r="G15" s="22"/>
      <c r="H15" s="22"/>
      <c r="I15" s="22">
        <v>163.60000000000002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35.099999999999994</v>
      </c>
      <c r="F16" s="22"/>
      <c r="G16" s="22"/>
      <c r="H16" s="22"/>
      <c r="I16" s="22">
        <v>167.68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32.49</v>
      </c>
      <c r="F17" s="22"/>
      <c r="G17" s="22"/>
      <c r="H17" s="22"/>
      <c r="I17" s="22">
        <v>165.6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31.44</v>
      </c>
      <c r="F18" s="22"/>
      <c r="G18" s="22"/>
      <c r="H18" s="22"/>
      <c r="I18" s="22">
        <v>186.16000000000003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34.11</v>
      </c>
      <c r="F19" s="22"/>
      <c r="G19" s="22"/>
      <c r="H19" s="22"/>
      <c r="I19" s="22">
        <v>181.36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31.98</v>
      </c>
      <c r="F20" s="22"/>
      <c r="G20" s="22"/>
      <c r="H20" s="22"/>
      <c r="I20" s="22">
        <v>186.48000000000002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31.47</v>
      </c>
      <c r="F21" s="22"/>
      <c r="G21" s="22"/>
      <c r="H21" s="22"/>
      <c r="I21" s="22">
        <v>188.72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33.33</v>
      </c>
      <c r="F22" s="22"/>
      <c r="G22" s="22"/>
      <c r="H22" s="22"/>
      <c r="I22" s="22">
        <v>196.64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29.85</v>
      </c>
      <c r="F23" s="22"/>
      <c r="G23" s="22"/>
      <c r="H23" s="22"/>
      <c r="I23" s="22">
        <v>192.64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33.870000000000005</v>
      </c>
      <c r="F24" s="22"/>
      <c r="G24" s="22"/>
      <c r="H24" s="22"/>
      <c r="I24" s="22">
        <v>195.36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36.72</v>
      </c>
      <c r="F25" s="22"/>
      <c r="G25" s="22"/>
      <c r="H25" s="22"/>
      <c r="I25" s="22">
        <v>207.84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31.77</v>
      </c>
      <c r="F26" s="22"/>
      <c r="G26" s="22"/>
      <c r="H26" s="22"/>
      <c r="I26" s="22">
        <v>197.84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32.76</v>
      </c>
      <c r="F27" s="22"/>
      <c r="G27" s="22"/>
      <c r="H27" s="22"/>
      <c r="I27" s="22">
        <v>197.92000000000002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33.090000000000003</v>
      </c>
      <c r="F28" s="22"/>
      <c r="G28" s="22"/>
      <c r="H28" s="22"/>
      <c r="I28" s="22">
        <v>195.44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31.259999999999998</v>
      </c>
      <c r="F29" s="22"/>
      <c r="G29" s="22"/>
      <c r="H29" s="22"/>
      <c r="I29" s="22">
        <v>217.52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31.83</v>
      </c>
      <c r="F30" s="22"/>
      <c r="G30" s="22"/>
      <c r="H30" s="22"/>
      <c r="I30" s="22">
        <v>195.76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32.879999999999995</v>
      </c>
      <c r="F31" s="22"/>
      <c r="G31" s="22"/>
      <c r="H31" s="22"/>
      <c r="I31" s="22">
        <v>182.64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35.400000000000006</v>
      </c>
      <c r="F32" s="22"/>
      <c r="G32" s="22"/>
      <c r="H32" s="22"/>
      <c r="I32" s="22">
        <v>186.16000000000003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32.01</v>
      </c>
      <c r="F33" s="22"/>
      <c r="G33" s="22"/>
      <c r="H33" s="22"/>
      <c r="I33" s="22">
        <v>187.44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35.19</v>
      </c>
      <c r="F34" s="22"/>
      <c r="G34" s="22"/>
      <c r="H34" s="22"/>
      <c r="I34" s="22">
        <v>193.12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35.61</v>
      </c>
      <c r="F35" s="22"/>
      <c r="G35" s="22"/>
      <c r="H35" s="22"/>
      <c r="I35" s="22">
        <v>195.68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43.019999999999996</v>
      </c>
      <c r="F36" s="22"/>
      <c r="G36" s="22"/>
      <c r="H36" s="22"/>
      <c r="I36" s="22">
        <v>191.28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39.42</v>
      </c>
      <c r="F37" s="22"/>
      <c r="G37" s="22"/>
      <c r="H37" s="22"/>
      <c r="I37" s="22">
        <v>202.16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39.39</v>
      </c>
      <c r="F38" s="22"/>
      <c r="G38" s="22"/>
      <c r="H38" s="22"/>
      <c r="I38" s="22">
        <v>185.92000000000002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821.00999999999988</v>
      </c>
      <c r="F39" s="29"/>
      <c r="G39" s="29"/>
      <c r="H39" s="29"/>
      <c r="I39" s="28">
        <f>SUM(I15:I38)</f>
        <v>4560.96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489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79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80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КТП-Коттеджи</v>
      </c>
      <c r="C10" s="311"/>
      <c r="D10" s="311"/>
      <c r="E10" s="312"/>
      <c r="F10" s="310" t="str">
        <f>N4</f>
        <v>КТП-118 (Горизонт)</v>
      </c>
      <c r="G10" s="313"/>
      <c r="H10" s="313"/>
      <c r="I10" s="314"/>
      <c r="J10" s="310" t="str">
        <f>B10</f>
        <v>КТП-Коттеджи</v>
      </c>
      <c r="K10" s="311"/>
      <c r="L10" s="311"/>
      <c r="M10" s="312"/>
      <c r="N10" s="310" t="str">
        <f>F10</f>
        <v>КТП-118 (Горизонт)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16">
        <v>39.756</v>
      </c>
      <c r="F15"/>
      <c r="G15" s="52"/>
      <c r="H15" s="52"/>
      <c r="I15" s="52">
        <v>88.463999999999999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16">
        <v>39.564</v>
      </c>
      <c r="F16"/>
      <c r="G16" s="52"/>
      <c r="H16" s="52"/>
      <c r="I16" s="52">
        <v>86.047999999999988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16">
        <v>38.495999999999995</v>
      </c>
      <c r="F17"/>
      <c r="G17" s="52"/>
      <c r="H17" s="52"/>
      <c r="I17" s="52">
        <v>82.88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16">
        <v>39</v>
      </c>
      <c r="F18"/>
      <c r="G18" s="52"/>
      <c r="H18" s="52"/>
      <c r="I18" s="52">
        <v>89.024000000000001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16">
        <v>40.896000000000001</v>
      </c>
      <c r="F19"/>
      <c r="G19" s="52"/>
      <c r="H19" s="52"/>
      <c r="I19" s="52">
        <v>82.608000000000004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16">
        <v>40.68</v>
      </c>
      <c r="F20"/>
      <c r="G20" s="52"/>
      <c r="H20" s="52"/>
      <c r="I20" s="52">
        <v>96.224000000000004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16">
        <v>41.088000000000001</v>
      </c>
      <c r="F21"/>
      <c r="G21" s="52"/>
      <c r="H21" s="52"/>
      <c r="I21" s="52">
        <v>95.711999999999989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16">
        <v>43.991999999999997</v>
      </c>
      <c r="F22"/>
      <c r="G22" s="52"/>
      <c r="H22" s="52"/>
      <c r="I22" s="52">
        <v>92.655999999999992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16">
        <v>43.98</v>
      </c>
      <c r="F23"/>
      <c r="G23" s="52"/>
      <c r="H23" s="52"/>
      <c r="I23" s="52">
        <v>85.328000000000003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16">
        <v>44.567999999999998</v>
      </c>
      <c r="F24"/>
      <c r="G24" s="52"/>
      <c r="H24" s="52"/>
      <c r="I24" s="52">
        <v>96.35199999999999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16">
        <v>42.839999999999996</v>
      </c>
      <c r="F25"/>
      <c r="G25" s="52"/>
      <c r="H25" s="52"/>
      <c r="I25" s="52">
        <v>97.759999999999991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16">
        <v>40.200000000000003</v>
      </c>
      <c r="F26"/>
      <c r="G26" s="52"/>
      <c r="H26" s="52"/>
      <c r="I26" s="52">
        <v>98.528000000000006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16">
        <v>43.176000000000002</v>
      </c>
      <c r="F27"/>
      <c r="G27" s="52"/>
      <c r="H27" s="52"/>
      <c r="I27" s="52">
        <v>105.88800000000001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16">
        <v>43.044000000000004</v>
      </c>
      <c r="F28"/>
      <c r="G28" s="52"/>
      <c r="H28" s="52"/>
      <c r="I28" s="52">
        <v>109.456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16">
        <v>39.455999999999996</v>
      </c>
      <c r="F29"/>
      <c r="G29" s="52"/>
      <c r="H29" s="52"/>
      <c r="I29" s="52">
        <v>107.2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16">
        <v>43.188000000000002</v>
      </c>
      <c r="F30"/>
      <c r="G30" s="52"/>
      <c r="H30" s="52"/>
      <c r="I30" s="52">
        <v>96.096000000000004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16">
        <v>37.524000000000001</v>
      </c>
      <c r="F31"/>
      <c r="G31" s="52"/>
      <c r="H31" s="52"/>
      <c r="I31" s="52">
        <v>105.152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16">
        <v>41.94</v>
      </c>
      <c r="F32"/>
      <c r="G32" s="52"/>
      <c r="H32" s="52"/>
      <c r="I32" s="52">
        <v>109.696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16">
        <v>44.543999999999997</v>
      </c>
      <c r="F33"/>
      <c r="G33" s="52"/>
      <c r="H33" s="52"/>
      <c r="I33" s="52">
        <v>101.63200000000001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16">
        <v>41.327999999999996</v>
      </c>
      <c r="F34"/>
      <c r="G34" s="52"/>
      <c r="H34" s="52"/>
      <c r="I34" s="52">
        <v>93.072000000000003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16">
        <v>44.124000000000002</v>
      </c>
      <c r="F35"/>
      <c r="G35" s="52"/>
      <c r="H35" s="52"/>
      <c r="I35" s="52">
        <v>106.19199999999999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16">
        <v>41.112000000000002</v>
      </c>
      <c r="F36"/>
      <c r="G36" s="52"/>
      <c r="H36" s="52"/>
      <c r="I36" s="52">
        <v>115.792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16">
        <v>45.863999999999997</v>
      </c>
      <c r="F37"/>
      <c r="G37" s="52"/>
      <c r="H37" s="52"/>
      <c r="I37" s="52">
        <v>105.87199999999999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16">
        <v>42.78</v>
      </c>
      <c r="F38"/>
      <c r="G38" s="52"/>
      <c r="H38" s="52"/>
      <c r="I38" s="52">
        <v>97.967999999999989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1003.1399999999999</v>
      </c>
      <c r="F39" s="29"/>
      <c r="G39" s="29"/>
      <c r="H39" s="29"/>
      <c r="I39" s="28">
        <f>SUM(I15:I38)</f>
        <v>2345.5999999999995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3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81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ТП-79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ТП-79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40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40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6.2200000000000006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6.18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6.24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6.04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6.32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6.08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5.68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5.54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5.38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5.4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6.4399999999999995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6.32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5.86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5.6999999999999993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5.8000000000000007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5.08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6.7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5.52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5.16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4.9800000000000004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7.8599999999999994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6.84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7.48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9.66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148.47999999999999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459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82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83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ТП-72</v>
      </c>
      <c r="C10" s="311"/>
      <c r="D10" s="311"/>
      <c r="E10" s="312"/>
      <c r="F10" s="310" t="str">
        <f>N4</f>
        <v>МТП Гоша-2</v>
      </c>
      <c r="G10" s="313"/>
      <c r="H10" s="313"/>
      <c r="I10" s="314"/>
      <c r="J10" s="310" t="str">
        <f>B10</f>
        <v>ТП-72</v>
      </c>
      <c r="K10" s="311"/>
      <c r="L10" s="311"/>
      <c r="M10" s="312"/>
      <c r="N10" s="310" t="str">
        <f>F10</f>
        <v>МТП Гоша-2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50</v>
      </c>
      <c r="F11" s="287" t="s">
        <v>433</v>
      </c>
      <c r="G11" s="288"/>
      <c r="H11" s="9"/>
      <c r="I11" s="8">
        <v>20</v>
      </c>
      <c r="J11" s="287" t="s">
        <v>433</v>
      </c>
      <c r="K11" s="288"/>
      <c r="L11" s="9"/>
      <c r="M11" s="8">
        <f>E11</f>
        <v>50</v>
      </c>
      <c r="N11" s="287" t="s">
        <v>433</v>
      </c>
      <c r="O11" s="288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43">
        <v>1.25</v>
      </c>
      <c r="F15" s="5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43">
        <v>1.4500000000000002</v>
      </c>
      <c r="F16" s="5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43">
        <v>1.5</v>
      </c>
      <c r="F17" s="5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43">
        <v>1.2</v>
      </c>
      <c r="F18" s="5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43">
        <v>1.45</v>
      </c>
      <c r="F19" s="5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43">
        <v>1.5</v>
      </c>
      <c r="F20" s="5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43">
        <v>1.25</v>
      </c>
      <c r="F21" s="5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43">
        <v>1.4</v>
      </c>
      <c r="F22" s="5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43">
        <v>1.25</v>
      </c>
      <c r="F23" s="5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43">
        <v>1.4</v>
      </c>
      <c r="F24" s="5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43">
        <v>1.45</v>
      </c>
      <c r="F25" s="5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43">
        <v>1.2000000000000002</v>
      </c>
      <c r="F26" s="5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43">
        <v>1.4</v>
      </c>
      <c r="F27" s="5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43">
        <v>1.2</v>
      </c>
      <c r="F28" s="5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43">
        <v>1.4500000000000002</v>
      </c>
      <c r="F29" s="5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43">
        <v>1.4</v>
      </c>
      <c r="F30" s="5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43">
        <v>1.1499999999999999</v>
      </c>
      <c r="F31" s="5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43">
        <v>1.4500000000000002</v>
      </c>
      <c r="F32" s="5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43">
        <v>1.3</v>
      </c>
      <c r="F33" s="5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43">
        <v>1.4</v>
      </c>
      <c r="F34" s="5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43">
        <v>1.4500000000000002</v>
      </c>
      <c r="F35" s="5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43">
        <v>1.25</v>
      </c>
      <c r="F36" s="5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43">
        <v>1.5</v>
      </c>
      <c r="F37" s="5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43">
        <v>1.25</v>
      </c>
      <c r="F38" s="5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32.499999999999993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84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ТП-55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ТП-55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19.350000000000001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19.53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19.41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19.47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19.32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19.47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19.77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20.04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20.82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23.46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23.490000000000002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25.08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25.14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24.27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23.61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23.79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23.28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23.64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24.03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25.020000000000003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24.42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21.42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20.58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20.34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528.75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85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86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ТП-25</v>
      </c>
      <c r="C10" s="311"/>
      <c r="D10" s="311"/>
      <c r="E10" s="312"/>
      <c r="F10" s="310" t="str">
        <f>N4</f>
        <v>ТП-80</v>
      </c>
      <c r="G10" s="313"/>
      <c r="H10" s="313"/>
      <c r="I10" s="314"/>
      <c r="J10" s="310" t="str">
        <f>B10</f>
        <v>ТП-25</v>
      </c>
      <c r="K10" s="311"/>
      <c r="L10" s="311"/>
      <c r="M10" s="312"/>
      <c r="N10" s="310" t="str">
        <f>F10</f>
        <v>ТП-80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20</v>
      </c>
      <c r="F11" s="287" t="s">
        <v>433</v>
      </c>
      <c r="G11" s="288"/>
      <c r="H11" s="9"/>
      <c r="I11" s="8">
        <v>40</v>
      </c>
      <c r="J11" s="287" t="s">
        <v>433</v>
      </c>
      <c r="K11" s="288"/>
      <c r="L11" s="9"/>
      <c r="M11" s="8">
        <f>E11</f>
        <v>20</v>
      </c>
      <c r="N11" s="287" t="s">
        <v>433</v>
      </c>
      <c r="O11" s="288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45">
        <v>10.3</v>
      </c>
      <c r="F15" s="52"/>
      <c r="G15" s="52"/>
      <c r="H15" s="52"/>
      <c r="I15" s="52">
        <v>30.619999999999997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45">
        <v>10.24</v>
      </c>
      <c r="F16" s="52"/>
      <c r="G16" s="52"/>
      <c r="H16" s="52"/>
      <c r="I16" s="52">
        <v>29.72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45">
        <v>9.76</v>
      </c>
      <c r="F17" s="52"/>
      <c r="G17" s="52"/>
      <c r="H17" s="52"/>
      <c r="I17" s="52">
        <v>30.86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45">
        <v>9.620000000000001</v>
      </c>
      <c r="F18" s="52"/>
      <c r="G18" s="52"/>
      <c r="H18" s="52"/>
      <c r="I18" s="52">
        <v>28.08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45">
        <v>7.56</v>
      </c>
      <c r="F19" s="52"/>
      <c r="G19" s="52"/>
      <c r="H19" s="52"/>
      <c r="I19" s="52">
        <v>31.38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45">
        <v>7</v>
      </c>
      <c r="F20" s="52"/>
      <c r="G20" s="52"/>
      <c r="H20" s="52"/>
      <c r="I20" s="52">
        <v>36.28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45">
        <v>10</v>
      </c>
      <c r="F21" s="52"/>
      <c r="G21" s="52"/>
      <c r="H21" s="52"/>
      <c r="I21" s="52">
        <v>42.9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45">
        <v>10.32</v>
      </c>
      <c r="F22" s="52"/>
      <c r="G22" s="52"/>
      <c r="H22" s="52"/>
      <c r="I22" s="52">
        <v>44.2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45">
        <v>10.32</v>
      </c>
      <c r="F23" s="52"/>
      <c r="G23" s="52"/>
      <c r="H23" s="52"/>
      <c r="I23" s="52">
        <v>43.16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45">
        <v>14.879999999999999</v>
      </c>
      <c r="F24" s="52"/>
      <c r="G24" s="52"/>
      <c r="H24" s="52"/>
      <c r="I24" s="52">
        <v>44.44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45">
        <v>10.6</v>
      </c>
      <c r="F25" s="52"/>
      <c r="G25" s="52"/>
      <c r="H25" s="52"/>
      <c r="I25" s="52">
        <v>42.86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45">
        <v>10.3</v>
      </c>
      <c r="F26" s="52"/>
      <c r="G26" s="52"/>
      <c r="H26" s="52"/>
      <c r="I26" s="52">
        <v>41.32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45">
        <v>14.12</v>
      </c>
      <c r="F27" s="52"/>
      <c r="G27" s="52"/>
      <c r="H27" s="52"/>
      <c r="I27" s="52">
        <v>50.16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45">
        <v>12.6</v>
      </c>
      <c r="F28" s="52"/>
      <c r="G28" s="52"/>
      <c r="H28" s="52"/>
      <c r="I28" s="52">
        <v>43.54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45">
        <v>10.5</v>
      </c>
      <c r="F29" s="52"/>
      <c r="G29" s="52"/>
      <c r="H29" s="52"/>
      <c r="I29" s="52">
        <v>42.18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45">
        <v>4.74</v>
      </c>
      <c r="F30" s="52"/>
      <c r="G30" s="52"/>
      <c r="H30" s="52"/>
      <c r="I30" s="52">
        <v>43.34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45">
        <v>15.700000000000001</v>
      </c>
      <c r="F31" s="52"/>
      <c r="G31" s="52"/>
      <c r="H31" s="52"/>
      <c r="I31" s="52">
        <v>45.519999999999996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45">
        <v>10</v>
      </c>
      <c r="F32" s="52"/>
      <c r="G32" s="52"/>
      <c r="H32" s="52"/>
      <c r="I32" s="52">
        <v>46.14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45">
        <v>10.399999999999999</v>
      </c>
      <c r="F33" s="52"/>
      <c r="G33" s="52"/>
      <c r="H33" s="52"/>
      <c r="I33" s="52">
        <v>51.62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45">
        <v>10.399999999999999</v>
      </c>
      <c r="F34" s="52"/>
      <c r="G34" s="52"/>
      <c r="H34" s="52"/>
      <c r="I34" s="52">
        <v>51.879999999999995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45">
        <v>10.199999999999999</v>
      </c>
      <c r="F35" s="52"/>
      <c r="G35" s="52"/>
      <c r="H35" s="52"/>
      <c r="I35" s="52">
        <v>49.46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45">
        <v>11.4</v>
      </c>
      <c r="F36" s="52"/>
      <c r="G36" s="52"/>
      <c r="H36" s="52"/>
      <c r="I36" s="52">
        <v>46.980000000000004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45">
        <v>4.76</v>
      </c>
      <c r="F37" s="52"/>
      <c r="G37" s="52"/>
      <c r="H37" s="52"/>
      <c r="I37" s="52">
        <v>44.86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45">
        <v>18.36</v>
      </c>
      <c r="F38" s="52"/>
      <c r="G38" s="52"/>
      <c r="H38" s="52"/>
      <c r="I38" s="52">
        <v>37.42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254.07999999999998</v>
      </c>
      <c r="F39" s="29"/>
      <c r="G39" s="29"/>
      <c r="H39" s="29"/>
      <c r="I39" s="28">
        <f>SUM(I15:I38)</f>
        <v>998.92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87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88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ТП-209 Тепловая</v>
      </c>
      <c r="C10" s="311"/>
      <c r="D10" s="311"/>
      <c r="E10" s="312"/>
      <c r="F10" s="310" t="str">
        <f>N4</f>
        <v>КТП-210 Ирдоматка</v>
      </c>
      <c r="G10" s="313"/>
      <c r="H10" s="313"/>
      <c r="I10" s="314"/>
      <c r="J10" s="310" t="str">
        <f>B10</f>
        <v>ТП-209 Тепловая</v>
      </c>
      <c r="K10" s="311"/>
      <c r="L10" s="311"/>
      <c r="M10" s="312"/>
      <c r="N10" s="310" t="str">
        <f>F10</f>
        <v>КТП-210 Ирдоматка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16"/>
      <c r="D15" s="16"/>
      <c r="E15" s="16">
        <v>63.92</v>
      </c>
      <c r="F15" s="52"/>
      <c r="G15" s="52"/>
      <c r="H15" s="52"/>
      <c r="I15" s="52">
        <v>14.64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16"/>
      <c r="D16" s="16"/>
      <c r="E16" s="16">
        <v>55.279999999999994</v>
      </c>
      <c r="F16" s="52"/>
      <c r="G16" s="52"/>
      <c r="H16" s="52"/>
      <c r="I16" s="52">
        <v>12.64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16"/>
      <c r="D17" s="16"/>
      <c r="E17" s="16">
        <v>55.039999999999992</v>
      </c>
      <c r="F17" s="52"/>
      <c r="G17" s="52"/>
      <c r="H17" s="52"/>
      <c r="I17" s="52">
        <v>9.68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16"/>
      <c r="D18" s="16"/>
      <c r="E18" s="16">
        <v>56.8</v>
      </c>
      <c r="F18" s="52"/>
      <c r="G18" s="52"/>
      <c r="H18" s="52"/>
      <c r="I18" s="52">
        <v>7.9600000000000009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16"/>
      <c r="D19" s="16"/>
      <c r="E19" s="16">
        <v>54.88</v>
      </c>
      <c r="F19" s="52"/>
      <c r="G19" s="52"/>
      <c r="H19" s="52"/>
      <c r="I19" s="52">
        <v>9.68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16"/>
      <c r="D20" s="16"/>
      <c r="E20" s="16">
        <v>55.199999999999996</v>
      </c>
      <c r="F20" s="52"/>
      <c r="G20" s="52"/>
      <c r="H20" s="52"/>
      <c r="I20" s="52">
        <v>9.64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16"/>
      <c r="D21" s="16"/>
      <c r="E21" s="16">
        <v>55.199999999999996</v>
      </c>
      <c r="F21" s="52"/>
      <c r="G21" s="52"/>
      <c r="H21" s="52"/>
      <c r="I21" s="52">
        <v>14.120000000000001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16"/>
      <c r="D22" s="16"/>
      <c r="E22" s="16">
        <v>69.84</v>
      </c>
      <c r="F22" s="52"/>
      <c r="G22" s="52"/>
      <c r="H22" s="52"/>
      <c r="I22" s="52">
        <v>21.799999999999997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16"/>
      <c r="D23" s="16"/>
      <c r="E23" s="16">
        <v>79.84</v>
      </c>
      <c r="F23" s="52"/>
      <c r="G23" s="52"/>
      <c r="H23" s="52"/>
      <c r="I23" s="52">
        <v>19.880000000000003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16"/>
      <c r="D24" s="16"/>
      <c r="E24" s="16">
        <v>94.16</v>
      </c>
      <c r="F24" s="52"/>
      <c r="G24" s="52"/>
      <c r="H24" s="52"/>
      <c r="I24" s="52">
        <v>18.600000000000001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16"/>
      <c r="D25" s="16"/>
      <c r="E25" s="16">
        <v>93.919999999999987</v>
      </c>
      <c r="F25" s="52"/>
      <c r="G25" s="52"/>
      <c r="H25" s="52"/>
      <c r="I25" s="52">
        <v>18.64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16"/>
      <c r="D26" s="16"/>
      <c r="E26" s="16">
        <v>94.08</v>
      </c>
      <c r="F26" s="52"/>
      <c r="G26" s="52"/>
      <c r="H26" s="52"/>
      <c r="I26" s="52">
        <v>20.440000000000001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16"/>
      <c r="D27" s="16"/>
      <c r="E27" s="16">
        <v>119.12</v>
      </c>
      <c r="F27" s="52"/>
      <c r="G27" s="52"/>
      <c r="H27" s="52"/>
      <c r="I27" s="52">
        <v>18.560000000000002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16"/>
      <c r="D28" s="16"/>
      <c r="E28" s="16">
        <v>116.72</v>
      </c>
      <c r="F28" s="52"/>
      <c r="G28" s="52"/>
      <c r="H28" s="52"/>
      <c r="I28" s="52">
        <v>15.08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16"/>
      <c r="D29" s="16"/>
      <c r="E29" s="16">
        <v>96.88000000000001</v>
      </c>
      <c r="F29" s="52"/>
      <c r="G29" s="52"/>
      <c r="H29" s="52"/>
      <c r="I29" s="52">
        <v>15.2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16"/>
      <c r="D30" s="16"/>
      <c r="E30" s="16">
        <v>95.600000000000009</v>
      </c>
      <c r="F30" s="52"/>
      <c r="G30" s="52"/>
      <c r="H30" s="52"/>
      <c r="I30" s="52">
        <v>21.96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16"/>
      <c r="D31" s="16"/>
      <c r="E31" s="16">
        <v>87.12</v>
      </c>
      <c r="F31" s="52"/>
      <c r="G31" s="52"/>
      <c r="H31" s="52"/>
      <c r="I31" s="52">
        <v>21.16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16"/>
      <c r="D32" s="16"/>
      <c r="E32" s="16">
        <v>91.12</v>
      </c>
      <c r="F32" s="52"/>
      <c r="G32" s="52"/>
      <c r="H32" s="52"/>
      <c r="I32" s="52">
        <v>18.2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16"/>
      <c r="D33" s="16"/>
      <c r="E33" s="16">
        <v>82.4</v>
      </c>
      <c r="F33" s="52"/>
      <c r="G33" s="52"/>
      <c r="H33" s="52"/>
      <c r="I33" s="52">
        <v>19.240000000000002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16"/>
      <c r="D34" s="16"/>
      <c r="E34" s="16">
        <v>82.639999999999986</v>
      </c>
      <c r="F34" s="52"/>
      <c r="G34" s="52"/>
      <c r="H34" s="52"/>
      <c r="I34" s="52">
        <v>28.76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16"/>
      <c r="D35" s="16"/>
      <c r="E35" s="16">
        <v>69.2</v>
      </c>
      <c r="F35" s="52"/>
      <c r="G35" s="52"/>
      <c r="H35" s="52"/>
      <c r="I35" s="52">
        <v>26.4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16"/>
      <c r="D36" s="16"/>
      <c r="E36" s="16">
        <v>71.36</v>
      </c>
      <c r="F36" s="52"/>
      <c r="G36" s="52"/>
      <c r="H36" s="52"/>
      <c r="I36" s="52">
        <v>31.599999999999998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16"/>
      <c r="D37" s="16"/>
      <c r="E37" s="16">
        <v>65.84</v>
      </c>
      <c r="F37" s="52"/>
      <c r="G37" s="52"/>
      <c r="H37" s="52"/>
      <c r="I37" s="52">
        <v>24.04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16"/>
      <c r="D38" s="16"/>
      <c r="E38" s="16">
        <v>60.96</v>
      </c>
      <c r="F38" s="52"/>
      <c r="G38" s="52"/>
      <c r="H38" s="52"/>
      <c r="I38" s="52">
        <v>16.12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1867.1199999999997</v>
      </c>
      <c r="F39" s="29"/>
      <c r="G39" s="29"/>
      <c r="H39" s="29"/>
      <c r="I39" s="28">
        <f>SUM(I15:I38)</f>
        <v>434.04000000000008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90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ТП-113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ТП-113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89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КТП-400 Дачи "Пулово Борисово"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КТП-400 Дачи "Пулово Борисово"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464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ТП-Лесопильных цех (д,Заручьевье)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ТП-Лесопильных цех (д,Заручьевье)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30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0.19500000000000001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0.16499999999999998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0.16499999999999998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0.15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0.15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0.51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1.425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11.324999999999999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12.285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9.7650000000000006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11.52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9.8849999999999998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1.1099999999999999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12.120000000000001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11.969999999999999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8.4600000000000009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0.36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1.2150000000000001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0.78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0.39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0.72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1.29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0.66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0.435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97.05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91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92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ТП-3 Общежитие В-1</v>
      </c>
      <c r="C10" s="311"/>
      <c r="D10" s="311"/>
      <c r="E10" s="312"/>
      <c r="F10" s="310" t="str">
        <f>N4</f>
        <v>ТП-3 Общежитие В-2</v>
      </c>
      <c r="G10" s="313"/>
      <c r="H10" s="313"/>
      <c r="I10" s="314"/>
      <c r="J10" s="310" t="str">
        <f>B10</f>
        <v>ТП-3 Общежитие В-1</v>
      </c>
      <c r="K10" s="311"/>
      <c r="L10" s="311"/>
      <c r="M10" s="312"/>
      <c r="N10" s="310" t="str">
        <f>F10</f>
        <v>ТП-3 Общежитие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60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16">
        <v>41.339999999999996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16">
        <v>39.792000000000002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16">
        <v>37.991999999999997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16">
        <v>38.027999999999999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16">
        <v>37.056000000000004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16">
        <v>39.491999999999997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16">
        <v>42.875999999999998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16">
        <v>45.660000000000004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16">
        <v>43.548000000000002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16">
        <v>43.344000000000001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16">
        <v>48.612000000000002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16">
        <v>41.687999999999995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16">
        <v>39.323999999999998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16">
        <v>40.463999999999999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16">
        <v>40.967999999999996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16">
        <v>50.04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16">
        <v>49.463999999999999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16">
        <v>59.891999999999996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16">
        <v>60.312000000000005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16">
        <v>64.416000000000011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16">
        <v>65.831999999999994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16">
        <v>58.787999999999997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16">
        <v>56.963999999999999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16">
        <v>48.084000000000003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1133.9759999999999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93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94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 Училище В-1</v>
      </c>
      <c r="C10" s="311"/>
      <c r="D10" s="311"/>
      <c r="E10" s="312"/>
      <c r="F10" s="310" t="str">
        <f>N4</f>
        <v>ТП-2 Училище В-2</v>
      </c>
      <c r="G10" s="313"/>
      <c r="H10" s="313"/>
      <c r="I10" s="314"/>
      <c r="J10" s="310" t="str">
        <f>B10</f>
        <v>ТП-2 Училище В-1</v>
      </c>
      <c r="K10" s="311"/>
      <c r="L10" s="311"/>
      <c r="M10" s="312"/>
      <c r="N10" s="310" t="str">
        <f>F10</f>
        <v>ТП-2 Училище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16">
        <v>20.288</v>
      </c>
      <c r="F15" s="52"/>
      <c r="G15" s="52"/>
      <c r="H15" s="52"/>
      <c r="I15" s="52">
        <v>7.7119999999999997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16">
        <v>19.728000000000002</v>
      </c>
      <c r="F16" s="52"/>
      <c r="G16" s="52"/>
      <c r="H16" s="52"/>
      <c r="I16" s="52">
        <v>6.5439999999999996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16">
        <v>24.384</v>
      </c>
      <c r="F17" s="52"/>
      <c r="G17" s="52"/>
      <c r="H17" s="52"/>
      <c r="I17" s="52">
        <v>6.2239999999999993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16">
        <v>24.384</v>
      </c>
      <c r="F18" s="52"/>
      <c r="G18" s="52"/>
      <c r="H18" s="52"/>
      <c r="I18" s="52">
        <v>5.5839999999999996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16">
        <v>23.776000000000003</v>
      </c>
      <c r="F19" s="52"/>
      <c r="G19" s="52"/>
      <c r="H19" s="52"/>
      <c r="I19" s="52">
        <v>5.8079999999999998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16">
        <v>32.72</v>
      </c>
      <c r="F20" s="52"/>
      <c r="G20" s="52"/>
      <c r="H20" s="52"/>
      <c r="I20" s="52">
        <v>5.84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16">
        <v>34.768000000000001</v>
      </c>
      <c r="F21" s="52"/>
      <c r="G21" s="52"/>
      <c r="H21" s="52"/>
      <c r="I21" s="52">
        <v>6.4959999999999996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16">
        <v>36.08</v>
      </c>
      <c r="F22" s="52"/>
      <c r="G22" s="52"/>
      <c r="H22" s="52"/>
      <c r="I22" s="52">
        <v>10.768000000000001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16">
        <v>36.015999999999998</v>
      </c>
      <c r="F23" s="52"/>
      <c r="G23" s="52"/>
      <c r="H23" s="52"/>
      <c r="I23" s="52">
        <v>20.207999999999998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16">
        <v>32.064</v>
      </c>
      <c r="F24" s="52"/>
      <c r="G24" s="52"/>
      <c r="H24" s="52"/>
      <c r="I24" s="52">
        <v>19.423999999999999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16">
        <v>26.064</v>
      </c>
      <c r="F25" s="52"/>
      <c r="G25" s="52"/>
      <c r="H25" s="52"/>
      <c r="I25" s="52">
        <v>16.080000000000002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16">
        <v>24.927999999999997</v>
      </c>
      <c r="F26" s="52"/>
      <c r="G26" s="52"/>
      <c r="H26" s="52"/>
      <c r="I26" s="52">
        <v>21.808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16">
        <v>25.728000000000002</v>
      </c>
      <c r="F27" s="52"/>
      <c r="G27" s="52"/>
      <c r="H27" s="52"/>
      <c r="I27" s="52">
        <v>14.239999999999998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16">
        <v>24.864000000000001</v>
      </c>
      <c r="F28" s="52"/>
      <c r="G28" s="52"/>
      <c r="H28" s="52"/>
      <c r="I28" s="52">
        <v>15.568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16">
        <v>26.448</v>
      </c>
      <c r="F29" s="52"/>
      <c r="G29" s="52"/>
      <c r="H29" s="52"/>
      <c r="I29" s="52">
        <v>7.952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16">
        <v>26.080000000000002</v>
      </c>
      <c r="F30" s="52"/>
      <c r="G30" s="52"/>
      <c r="H30" s="52"/>
      <c r="I30" s="52">
        <v>8.1120000000000001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16">
        <v>25.375999999999998</v>
      </c>
      <c r="F31" s="52"/>
      <c r="G31" s="52"/>
      <c r="H31" s="52"/>
      <c r="I31" s="52">
        <v>11.408000000000001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16">
        <v>23.904</v>
      </c>
      <c r="F32" s="52"/>
      <c r="G32" s="52"/>
      <c r="H32" s="52"/>
      <c r="I32" s="52">
        <v>10.192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16">
        <v>23.024000000000001</v>
      </c>
      <c r="F33" s="52"/>
      <c r="G33" s="52"/>
      <c r="H33" s="52"/>
      <c r="I33" s="52">
        <v>9.52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16">
        <v>22.591999999999999</v>
      </c>
      <c r="F34" s="52"/>
      <c r="G34" s="52"/>
      <c r="H34" s="52"/>
      <c r="I34" s="52">
        <v>9.3439999999999994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16">
        <v>22.240000000000002</v>
      </c>
      <c r="F35" s="52"/>
      <c r="G35" s="52"/>
      <c r="H35" s="52"/>
      <c r="I35" s="52">
        <v>7.9039999999999999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16">
        <v>22.192</v>
      </c>
      <c r="F36" s="52"/>
      <c r="G36" s="52"/>
      <c r="H36" s="52"/>
      <c r="I36" s="52">
        <v>10.064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16">
        <v>21.648</v>
      </c>
      <c r="F37" s="52"/>
      <c r="G37" s="52"/>
      <c r="H37" s="52"/>
      <c r="I37" s="52">
        <v>11.135999999999999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16">
        <v>22.176000000000002</v>
      </c>
      <c r="F38" s="52"/>
      <c r="G38" s="52"/>
      <c r="H38" s="52"/>
      <c r="I38" s="52">
        <v>9.6479999999999997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621.47199999999998</v>
      </c>
      <c r="F39" s="29"/>
      <c r="G39" s="29"/>
      <c r="H39" s="29"/>
      <c r="I39" s="28">
        <f>SUM(I15:I38)</f>
        <v>257.584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95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96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ТП-222 В-1</v>
      </c>
      <c r="C10" s="311"/>
      <c r="D10" s="311"/>
      <c r="E10" s="312"/>
      <c r="F10" s="310" t="str">
        <f>N4</f>
        <v>ТП-222 В-2</v>
      </c>
      <c r="G10" s="313"/>
      <c r="H10" s="313"/>
      <c r="I10" s="314"/>
      <c r="J10" s="310" t="str">
        <f>B10</f>
        <v>ТП-222 В-1</v>
      </c>
      <c r="K10" s="311"/>
      <c r="L10" s="311"/>
      <c r="M10" s="312"/>
      <c r="N10" s="310" t="str">
        <f>F10</f>
        <v>ТП-222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16">
        <v>6.72</v>
      </c>
      <c r="F15" s="52"/>
      <c r="G15" s="52"/>
      <c r="H15" s="52"/>
      <c r="I15" s="52">
        <v>41.879999999999995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16">
        <v>7.08</v>
      </c>
      <c r="F16" s="52"/>
      <c r="G16" s="52"/>
      <c r="H16" s="52"/>
      <c r="I16" s="52">
        <v>41.279999999999994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16">
        <v>6.1199999999999992</v>
      </c>
      <c r="F17" s="52"/>
      <c r="G17" s="52"/>
      <c r="H17" s="52"/>
      <c r="I17" s="52">
        <v>40.32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16">
        <v>5.04</v>
      </c>
      <c r="F18" s="52"/>
      <c r="G18" s="52"/>
      <c r="H18" s="52"/>
      <c r="I18" s="52">
        <v>41.160000000000004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16">
        <v>5.2799999999999994</v>
      </c>
      <c r="F19" s="52"/>
      <c r="G19" s="52"/>
      <c r="H19" s="52"/>
      <c r="I19" s="52">
        <v>40.92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16">
        <v>19.2</v>
      </c>
      <c r="F20" s="52"/>
      <c r="G20" s="52"/>
      <c r="H20" s="52"/>
      <c r="I20" s="52">
        <v>46.32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16">
        <v>17.52</v>
      </c>
      <c r="F21" s="52"/>
      <c r="G21" s="52"/>
      <c r="H21" s="52"/>
      <c r="I21" s="52">
        <v>48.24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16">
        <v>19.32</v>
      </c>
      <c r="F22" s="52"/>
      <c r="G22" s="52"/>
      <c r="H22" s="52"/>
      <c r="I22" s="52">
        <v>52.08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16">
        <v>22.08</v>
      </c>
      <c r="F23" s="52"/>
      <c r="G23" s="52"/>
      <c r="H23" s="52"/>
      <c r="I23" s="52">
        <v>54.24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16">
        <v>18.84</v>
      </c>
      <c r="F24" s="52"/>
      <c r="G24" s="52"/>
      <c r="H24" s="52"/>
      <c r="I24" s="52">
        <v>51.839999999999996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16">
        <v>14.16</v>
      </c>
      <c r="F25" s="52"/>
      <c r="G25" s="52"/>
      <c r="H25" s="52"/>
      <c r="I25" s="52">
        <v>49.919999999999995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16">
        <v>12.84</v>
      </c>
      <c r="F26" s="52"/>
      <c r="G26" s="52"/>
      <c r="H26" s="52"/>
      <c r="I26" s="52">
        <v>50.4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16">
        <v>12</v>
      </c>
      <c r="F27" s="52"/>
      <c r="G27" s="52"/>
      <c r="H27" s="52"/>
      <c r="I27" s="52">
        <v>54.24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16">
        <v>12.719999999999999</v>
      </c>
      <c r="F28" s="52"/>
      <c r="G28" s="52"/>
      <c r="H28" s="52"/>
      <c r="I28" s="52">
        <v>58.199999999999996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16">
        <v>14.16</v>
      </c>
      <c r="F29" s="52"/>
      <c r="G29" s="52"/>
      <c r="H29" s="52"/>
      <c r="I29" s="52">
        <v>52.56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16">
        <v>15.48</v>
      </c>
      <c r="F30" s="52"/>
      <c r="G30" s="52"/>
      <c r="H30" s="52"/>
      <c r="I30" s="52">
        <v>52.44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16">
        <v>14.28</v>
      </c>
      <c r="F31" s="52"/>
      <c r="G31" s="52"/>
      <c r="H31" s="52"/>
      <c r="I31" s="52">
        <v>58.44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16">
        <v>15.36</v>
      </c>
      <c r="F32" s="52"/>
      <c r="G32" s="52"/>
      <c r="H32" s="52"/>
      <c r="I32" s="52">
        <v>58.92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16">
        <v>13.08</v>
      </c>
      <c r="F33" s="52"/>
      <c r="G33" s="52"/>
      <c r="H33" s="52"/>
      <c r="I33" s="52">
        <v>60.96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16">
        <v>13.44</v>
      </c>
      <c r="F34" s="52"/>
      <c r="G34" s="52"/>
      <c r="H34" s="52"/>
      <c r="I34" s="52">
        <v>58.68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16">
        <v>14.52</v>
      </c>
      <c r="F35" s="52"/>
      <c r="G35" s="52"/>
      <c r="H35" s="52"/>
      <c r="I35" s="52">
        <v>59.519999999999996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16">
        <v>12.36</v>
      </c>
      <c r="F36" s="52"/>
      <c r="G36" s="52"/>
      <c r="H36" s="52"/>
      <c r="I36" s="52">
        <v>59.04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16">
        <v>9.48</v>
      </c>
      <c r="F37" s="52"/>
      <c r="G37" s="52"/>
      <c r="H37" s="52"/>
      <c r="I37" s="52">
        <v>51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16">
        <v>7.68</v>
      </c>
      <c r="F38" s="52"/>
      <c r="G38" s="52"/>
      <c r="H38" s="52"/>
      <c r="I38" s="52">
        <v>45.72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308.76000000000005</v>
      </c>
      <c r="F39" s="29"/>
      <c r="G39" s="29"/>
      <c r="H39" s="29"/>
      <c r="I39" s="28">
        <f>SUM(I15:I38)</f>
        <v>1228.3200000000002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3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97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98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ТП-Шухободь Жилзона В-1</v>
      </c>
      <c r="C10" s="311"/>
      <c r="D10" s="311"/>
      <c r="E10" s="312"/>
      <c r="F10" s="310" t="str">
        <f>N4</f>
        <v>ТП-Шухободь Жилзона В-2</v>
      </c>
      <c r="G10" s="313"/>
      <c r="H10" s="313"/>
      <c r="I10" s="314"/>
      <c r="J10" s="310" t="str">
        <f>B10</f>
        <v>ТП-Шухободь Жилзона В-1</v>
      </c>
      <c r="K10" s="311"/>
      <c r="L10" s="311"/>
      <c r="M10" s="312"/>
      <c r="N10" s="310" t="str">
        <f>F10</f>
        <v>ТП-Шухободь Жилзона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16">
        <v>33.839999999999996</v>
      </c>
      <c r="F15" s="52"/>
      <c r="G15" s="52"/>
      <c r="H15" s="52"/>
      <c r="I15" s="52">
        <v>43.040000000000006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16">
        <v>30.880000000000003</v>
      </c>
      <c r="F16" s="52"/>
      <c r="G16" s="52"/>
      <c r="H16" s="52"/>
      <c r="I16" s="52">
        <v>40.24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16">
        <v>31.28</v>
      </c>
      <c r="F17" s="52"/>
      <c r="G17" s="52"/>
      <c r="H17" s="52"/>
      <c r="I17" s="52">
        <v>38.32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16">
        <v>30.880000000000003</v>
      </c>
      <c r="F18" s="52"/>
      <c r="G18" s="52"/>
      <c r="H18" s="52"/>
      <c r="I18" s="52">
        <v>38.239999999999995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16">
        <v>32.72</v>
      </c>
      <c r="F19" s="52"/>
      <c r="G19" s="52"/>
      <c r="H19" s="52"/>
      <c r="I19" s="52">
        <v>41.84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16">
        <v>35.04</v>
      </c>
      <c r="F20" s="52"/>
      <c r="G20" s="52"/>
      <c r="H20" s="52"/>
      <c r="I20" s="52">
        <v>41.68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16">
        <v>45.279999999999994</v>
      </c>
      <c r="F21" s="52"/>
      <c r="G21" s="52"/>
      <c r="H21" s="52"/>
      <c r="I21" s="52">
        <v>48.72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16">
        <v>46.64</v>
      </c>
      <c r="F22" s="52"/>
      <c r="G22" s="52"/>
      <c r="H22" s="52"/>
      <c r="I22" s="52">
        <v>54.080000000000005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16">
        <v>47.04</v>
      </c>
      <c r="F23" s="52"/>
      <c r="G23" s="52"/>
      <c r="H23" s="52"/>
      <c r="I23" s="52">
        <v>51.52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16">
        <v>50.4</v>
      </c>
      <c r="F24" s="52"/>
      <c r="G24" s="52"/>
      <c r="H24" s="52"/>
      <c r="I24" s="52">
        <v>56.16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16">
        <v>50.4</v>
      </c>
      <c r="F25" s="52"/>
      <c r="G25" s="52"/>
      <c r="H25" s="52"/>
      <c r="I25" s="52">
        <v>60.24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16">
        <v>55.599999999999994</v>
      </c>
      <c r="F26" s="52"/>
      <c r="G26" s="52"/>
      <c r="H26" s="52"/>
      <c r="I26" s="52">
        <v>59.04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16">
        <v>50.8</v>
      </c>
      <c r="F27" s="52"/>
      <c r="G27" s="52"/>
      <c r="H27" s="52"/>
      <c r="I27" s="52">
        <v>57.12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16">
        <v>46.4</v>
      </c>
      <c r="F28" s="52"/>
      <c r="G28" s="52"/>
      <c r="H28" s="52"/>
      <c r="I28" s="52">
        <v>55.199999999999996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16">
        <v>51.2</v>
      </c>
      <c r="F29" s="52"/>
      <c r="G29" s="52"/>
      <c r="H29" s="52"/>
      <c r="I29" s="52">
        <v>55.519999999999996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16">
        <v>53.760000000000005</v>
      </c>
      <c r="F30" s="52"/>
      <c r="G30" s="52"/>
      <c r="H30" s="52"/>
      <c r="I30" s="52">
        <v>59.519999999999996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16">
        <v>64.16</v>
      </c>
      <c r="F31" s="52"/>
      <c r="G31" s="52"/>
      <c r="H31" s="52"/>
      <c r="I31" s="52">
        <v>67.599999999999994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16">
        <v>64.56</v>
      </c>
      <c r="F32" s="52"/>
      <c r="G32" s="52"/>
      <c r="H32" s="52"/>
      <c r="I32" s="52">
        <v>69.92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16">
        <v>65.36</v>
      </c>
      <c r="F33" s="52"/>
      <c r="G33" s="52"/>
      <c r="H33" s="52"/>
      <c r="I33" s="52">
        <v>72.56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16">
        <v>63.760000000000005</v>
      </c>
      <c r="F34" s="52"/>
      <c r="G34" s="52"/>
      <c r="H34" s="52"/>
      <c r="I34" s="52">
        <v>70.56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16">
        <v>65.28</v>
      </c>
      <c r="F35" s="52"/>
      <c r="G35" s="52"/>
      <c r="H35" s="52"/>
      <c r="I35" s="52">
        <v>72.56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16">
        <v>60.16</v>
      </c>
      <c r="F36" s="52"/>
      <c r="G36" s="52"/>
      <c r="H36" s="52"/>
      <c r="I36" s="52">
        <v>63.440000000000005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16">
        <v>44.56</v>
      </c>
      <c r="F37" s="52"/>
      <c r="G37" s="52"/>
      <c r="H37" s="52"/>
      <c r="I37" s="52">
        <v>54.24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16">
        <v>40.159999999999997</v>
      </c>
      <c r="F38" s="52"/>
      <c r="G38" s="52"/>
      <c r="H38" s="52"/>
      <c r="I38" s="52">
        <v>47.519999999999996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1160.1599999999999</v>
      </c>
      <c r="F39" s="29"/>
      <c r="G39" s="29"/>
      <c r="H39" s="29"/>
      <c r="I39" s="28">
        <f>SUM(I15:I38)</f>
        <v>1318.8799999999999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99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100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ТП-К-с Шухободь В-1</v>
      </c>
      <c r="C10" s="311"/>
      <c r="D10" s="311"/>
      <c r="E10" s="312"/>
      <c r="F10" s="310" t="str">
        <f>N4</f>
        <v>ТП-К-с Шухободь В-2</v>
      </c>
      <c r="G10" s="313"/>
      <c r="H10" s="313"/>
      <c r="I10" s="314"/>
      <c r="J10" s="310" t="str">
        <f>B10</f>
        <v>ТП-К-с Шухободь В-1</v>
      </c>
      <c r="K10" s="311"/>
      <c r="L10" s="311"/>
      <c r="M10" s="312"/>
      <c r="N10" s="310" t="str">
        <f>F10</f>
        <v>ТП-К-с Шухободь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6"/>
      <c r="D15" s="16"/>
      <c r="E15" s="16">
        <v>75.072000000000003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16"/>
      <c r="D16" s="16"/>
      <c r="E16" s="16">
        <v>68.088000000000008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16"/>
      <c r="D17" s="16"/>
      <c r="E17" s="16">
        <v>72.096000000000004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16"/>
      <c r="D18" s="16"/>
      <c r="E18" s="16">
        <v>76.680000000000007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16"/>
      <c r="D19" s="16"/>
      <c r="E19" s="16">
        <v>74.927999999999997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16"/>
      <c r="D20" s="16"/>
      <c r="E20" s="16">
        <v>119.11200000000001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16"/>
      <c r="D21" s="16"/>
      <c r="E21" s="16">
        <v>130.82400000000001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16"/>
      <c r="D22" s="16"/>
      <c r="E22" s="16">
        <v>140.61599999999999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16"/>
      <c r="D23" s="16"/>
      <c r="E23" s="16">
        <v>152.376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16"/>
      <c r="D24" s="16"/>
      <c r="E24" s="16">
        <v>142.75200000000001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16"/>
      <c r="D25" s="16"/>
      <c r="E25" s="16">
        <v>133.05600000000001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16"/>
      <c r="D26" s="16"/>
      <c r="E26" s="16">
        <v>118.56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16"/>
      <c r="D27" s="16"/>
      <c r="E27" s="16">
        <v>112.992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16"/>
      <c r="D28" s="16"/>
      <c r="E28" s="16">
        <v>101.976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16"/>
      <c r="D29" s="16"/>
      <c r="E29" s="16">
        <v>107.04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16"/>
      <c r="D30" s="16"/>
      <c r="E30" s="16">
        <v>101.88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16"/>
      <c r="D31" s="16"/>
      <c r="E31" s="16">
        <v>110.352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16"/>
      <c r="D32" s="16"/>
      <c r="E32" s="16">
        <v>135.096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16"/>
      <c r="D33" s="16"/>
      <c r="E33" s="16">
        <v>137.78400000000002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16"/>
      <c r="D34" s="16"/>
      <c r="E34" s="16">
        <v>135.14400000000001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16"/>
      <c r="D35" s="16"/>
      <c r="E35" s="16">
        <v>126.768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16"/>
      <c r="D36" s="16"/>
      <c r="E36" s="16">
        <v>111.45599999999999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16"/>
      <c r="D37" s="16"/>
      <c r="E37" s="16">
        <v>94.968000000000004</v>
      </c>
      <c r="F37" s="20"/>
      <c r="G37" s="16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16">
        <v>82.344000000000008</v>
      </c>
      <c r="F38" s="20"/>
      <c r="G38" s="16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2661.96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101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102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ТП-Поселок (3,4 этажные дома)</v>
      </c>
      <c r="C10" s="311"/>
      <c r="D10" s="311"/>
      <c r="E10" s="312"/>
      <c r="F10" s="310" t="str">
        <f>N4</f>
        <v>ТП-211</v>
      </c>
      <c r="G10" s="313"/>
      <c r="H10" s="313"/>
      <c r="I10" s="314"/>
      <c r="J10" s="310" t="str">
        <f>B10</f>
        <v>ТП-Поселок (3,4 этажные дома)</v>
      </c>
      <c r="K10" s="311"/>
      <c r="L10" s="311"/>
      <c r="M10" s="312"/>
      <c r="N10" s="310" t="str">
        <f>F10</f>
        <v>ТП-211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50</v>
      </c>
      <c r="F11" s="287" t="s">
        <v>433</v>
      </c>
      <c r="G11" s="288"/>
      <c r="H11" s="9"/>
      <c r="I11" s="8">
        <v>80</v>
      </c>
      <c r="J11" s="287" t="s">
        <v>433</v>
      </c>
      <c r="K11" s="288"/>
      <c r="L11" s="9"/>
      <c r="M11" s="8">
        <f>E11</f>
        <v>50</v>
      </c>
      <c r="N11" s="287" t="s">
        <v>433</v>
      </c>
      <c r="O11" s="288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16">
        <v>62.650000000000006</v>
      </c>
      <c r="F15" s="52"/>
      <c r="G15" s="52"/>
      <c r="H15" s="52"/>
      <c r="I15" s="243">
        <v>7.2799999999999994</v>
      </c>
      <c r="J15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16">
        <v>60.9</v>
      </c>
      <c r="F16" s="52"/>
      <c r="G16" s="52"/>
      <c r="H16" s="52"/>
      <c r="I16" s="243">
        <v>6.5600000000000005</v>
      </c>
      <c r="J16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16">
        <v>56.600000000000009</v>
      </c>
      <c r="F17" s="52"/>
      <c r="G17" s="52"/>
      <c r="H17" s="52"/>
      <c r="I17" s="243">
        <v>8.4</v>
      </c>
      <c r="J17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16">
        <v>58.35</v>
      </c>
      <c r="F18" s="52"/>
      <c r="G18" s="52"/>
      <c r="H18" s="52"/>
      <c r="I18" s="243">
        <v>6.56</v>
      </c>
      <c r="J18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16">
        <v>59.949999999999989</v>
      </c>
      <c r="F19" s="52"/>
      <c r="G19" s="52"/>
      <c r="H19" s="52"/>
      <c r="I19" s="243">
        <v>7.6</v>
      </c>
      <c r="J19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16">
        <v>63.250000000000007</v>
      </c>
      <c r="F20" s="52"/>
      <c r="G20" s="52"/>
      <c r="H20" s="52"/>
      <c r="I20" s="243">
        <v>19.52</v>
      </c>
      <c r="J20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16">
        <v>71.55</v>
      </c>
      <c r="F21" s="52"/>
      <c r="G21" s="52"/>
      <c r="H21" s="52"/>
      <c r="I21" s="243">
        <v>54.24</v>
      </c>
      <c r="J21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16">
        <v>83.1</v>
      </c>
      <c r="F22" s="52"/>
      <c r="G22" s="52"/>
      <c r="H22" s="52"/>
      <c r="I22" s="243">
        <v>64.08</v>
      </c>
      <c r="J22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16">
        <v>80.150000000000006</v>
      </c>
      <c r="F23" s="52"/>
      <c r="G23" s="52"/>
      <c r="H23" s="52"/>
      <c r="I23" s="243">
        <v>84.64</v>
      </c>
      <c r="J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16">
        <v>79.899999999999991</v>
      </c>
      <c r="F24" s="52"/>
      <c r="G24" s="52"/>
      <c r="H24" s="52"/>
      <c r="I24" s="243">
        <v>90.72</v>
      </c>
      <c r="J24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16">
        <v>74.95</v>
      </c>
      <c r="F25" s="52"/>
      <c r="G25" s="52"/>
      <c r="H25" s="52"/>
      <c r="I25" s="243">
        <v>72.08</v>
      </c>
      <c r="J25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16">
        <v>71</v>
      </c>
      <c r="F26" s="52"/>
      <c r="G26" s="52"/>
      <c r="H26" s="52"/>
      <c r="I26" s="243">
        <v>66.64</v>
      </c>
      <c r="J26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16">
        <v>69.599999999999994</v>
      </c>
      <c r="F27" s="52"/>
      <c r="G27" s="52"/>
      <c r="H27" s="52"/>
      <c r="I27" s="243">
        <v>55.760000000000005</v>
      </c>
      <c r="J27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16">
        <v>71.449999999999989</v>
      </c>
      <c r="F28" s="52"/>
      <c r="G28" s="52"/>
      <c r="H28" s="52"/>
      <c r="I28" s="243">
        <v>51.599999999999994</v>
      </c>
      <c r="J28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16">
        <v>75.649999999999991</v>
      </c>
      <c r="F29" s="52"/>
      <c r="G29" s="52"/>
      <c r="H29" s="52"/>
      <c r="I29" s="243">
        <v>44.56</v>
      </c>
      <c r="J29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16">
        <v>81.5</v>
      </c>
      <c r="F30" s="52"/>
      <c r="G30" s="52"/>
      <c r="H30" s="52"/>
      <c r="I30" s="243">
        <v>40.96</v>
      </c>
      <c r="J30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16">
        <v>88.8</v>
      </c>
      <c r="F31" s="52"/>
      <c r="G31" s="52"/>
      <c r="H31" s="52"/>
      <c r="I31" s="243">
        <v>16.96</v>
      </c>
      <c r="J31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16">
        <v>94.100000000000009</v>
      </c>
      <c r="F32" s="52"/>
      <c r="G32" s="52"/>
      <c r="H32" s="52"/>
      <c r="I32" s="243">
        <v>12.399999999999999</v>
      </c>
      <c r="J32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16">
        <v>97.949999999999989</v>
      </c>
      <c r="F33" s="52"/>
      <c r="G33" s="52"/>
      <c r="H33" s="52"/>
      <c r="I33" s="243">
        <v>10.64</v>
      </c>
      <c r="J3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16">
        <v>99.9</v>
      </c>
      <c r="F34" s="52"/>
      <c r="G34" s="52"/>
      <c r="H34" s="52"/>
      <c r="I34" s="243">
        <v>11.92</v>
      </c>
      <c r="J34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16">
        <v>96.350000000000009</v>
      </c>
      <c r="F35" s="52"/>
      <c r="G35" s="52"/>
      <c r="H35" s="52"/>
      <c r="I35" s="243">
        <v>10.16</v>
      </c>
      <c r="J35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16">
        <v>85.3</v>
      </c>
      <c r="F36" s="52"/>
      <c r="G36" s="52"/>
      <c r="H36" s="52"/>
      <c r="I36" s="243">
        <v>10.879999999999999</v>
      </c>
      <c r="J36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16">
        <v>79.45</v>
      </c>
      <c r="F37" s="52"/>
      <c r="G37" s="52"/>
      <c r="H37" s="52"/>
      <c r="I37" s="243">
        <v>8.7200000000000006</v>
      </c>
      <c r="J37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16">
        <v>67.199999999999989</v>
      </c>
      <c r="F38" s="52"/>
      <c r="G38" s="52"/>
      <c r="H38" s="52"/>
      <c r="I38" s="243">
        <v>10</v>
      </c>
      <c r="J38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1829.6000000000001</v>
      </c>
      <c r="F39" s="29"/>
      <c r="G39" s="29"/>
      <c r="H39" s="29"/>
      <c r="I39" s="28">
        <f>SUM(I15:I38)</f>
        <v>772.88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467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103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 "Мастерские" с, Абаканово</v>
      </c>
      <c r="C10" s="311"/>
      <c r="D10" s="311"/>
      <c r="E10" s="312"/>
      <c r="F10" s="310" t="str">
        <f>N4</f>
        <v>ТП-242</v>
      </c>
      <c r="G10" s="313"/>
      <c r="H10" s="313"/>
      <c r="I10" s="314"/>
      <c r="J10" s="310" t="str">
        <f>B10</f>
        <v>КТП "Мастерские" с, Абаканово</v>
      </c>
      <c r="K10" s="311"/>
      <c r="L10" s="311"/>
      <c r="M10" s="312"/>
      <c r="N10" s="310" t="str">
        <f>F10</f>
        <v>ТП-242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40</v>
      </c>
      <c r="F11" s="287" t="s">
        <v>433</v>
      </c>
      <c r="G11" s="288"/>
      <c r="H11" s="9"/>
      <c r="I11" s="8">
        <v>30</v>
      </c>
      <c r="J11" s="287" t="s">
        <v>433</v>
      </c>
      <c r="K11" s="288"/>
      <c r="L11" s="9"/>
      <c r="M11" s="8">
        <f>E11</f>
        <v>40</v>
      </c>
      <c r="N11" s="287" t="s">
        <v>433</v>
      </c>
      <c r="O11" s="288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2">
        <v>1.125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2">
        <v>1.0350000000000001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2">
        <v>0.94500000000000006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2">
        <v>1.0649999999999999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2">
        <v>1.0349999999999999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2">
        <v>1.425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2">
        <v>1.0499999999999998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2">
        <v>0.85499999999999998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2">
        <v>1.08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2">
        <v>1.395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2">
        <v>2.3250000000000002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2">
        <v>1.68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2">
        <v>1.35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2">
        <v>1.575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2">
        <v>2.6849999999999996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2">
        <v>2.13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2">
        <v>2.37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2">
        <v>1.8450000000000002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2">
        <v>1.92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2">
        <v>1.65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2">
        <v>1.35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2">
        <v>2.5499999999999998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2">
        <v>2.085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2">
        <v>1.425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37.949999999999996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104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ТП-249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ТП-249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1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307" t="s">
        <v>105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57"/>
      <c r="F4" s="3"/>
      <c r="G4" s="3"/>
      <c r="H4" s="3"/>
      <c r="I4" s="5" t="s">
        <v>6</v>
      </c>
      <c r="J4" s="6"/>
      <c r="K4" s="6"/>
      <c r="L4" s="6"/>
      <c r="N4" s="307" t="s">
        <v>106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КТП-Погорелка</v>
      </c>
      <c r="C10" s="311"/>
      <c r="D10" s="311"/>
      <c r="E10" s="312"/>
      <c r="F10" s="310" t="str">
        <f>N4</f>
        <v>КТП-Хлебаево</v>
      </c>
      <c r="G10" s="313"/>
      <c r="H10" s="313"/>
      <c r="I10" s="314"/>
      <c r="J10" s="310" t="str">
        <f>B10</f>
        <v>КТП-Погорелка</v>
      </c>
      <c r="K10" s="311"/>
      <c r="L10" s="311"/>
      <c r="M10" s="312"/>
      <c r="N10" s="310" t="str">
        <f>F10</f>
        <v>КТП-Хлебаево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41">
        <v>30</v>
      </c>
      <c r="F11" s="287" t="s">
        <v>433</v>
      </c>
      <c r="G11" s="288"/>
      <c r="H11" s="9"/>
      <c r="I11" s="8">
        <v>30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0.24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0.84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0.84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0.9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0.84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0.84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0.84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1.74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3.9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6.6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6.9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6.9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3.24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4.5599999999999996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6.54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5.22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5.52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2.1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5.34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7.08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3.66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2.52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0.84</v>
      </c>
      <c r="F37" s="2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2.04</v>
      </c>
      <c r="F38" s="2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80.039999999999992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469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307" t="s">
        <v>107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57"/>
      <c r="F4" s="3"/>
      <c r="G4" s="3"/>
      <c r="H4" s="3"/>
      <c r="I4" s="5" t="s">
        <v>6</v>
      </c>
      <c r="J4" s="6"/>
      <c r="K4" s="6"/>
      <c r="L4" s="6"/>
      <c r="N4" s="307" t="s">
        <v>108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ТП-226</v>
      </c>
      <c r="C10" s="311"/>
      <c r="D10" s="311"/>
      <c r="E10" s="312"/>
      <c r="F10" s="310" t="str">
        <f>N4</f>
        <v>ТП-257</v>
      </c>
      <c r="G10" s="313"/>
      <c r="H10" s="313"/>
      <c r="I10" s="314"/>
      <c r="J10" s="310" t="str">
        <f>B10</f>
        <v>ТП-226</v>
      </c>
      <c r="K10" s="311"/>
      <c r="L10" s="311"/>
      <c r="M10" s="312"/>
      <c r="N10" s="310" t="str">
        <f>F10</f>
        <v>ТП-257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41">
        <v>30</v>
      </c>
      <c r="F11" s="287" t="s">
        <v>433</v>
      </c>
      <c r="G11" s="288"/>
      <c r="H11" s="9"/>
      <c r="I11" s="8">
        <v>30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1.1850000000000001</v>
      </c>
      <c r="F15" s="52"/>
      <c r="G15" s="52"/>
      <c r="H15" s="52"/>
      <c r="I15" s="52">
        <v>0.65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1.68</v>
      </c>
      <c r="F16" s="52"/>
      <c r="G16" s="52"/>
      <c r="H16" s="52"/>
      <c r="I16" s="52">
        <v>1.1000000000000001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0.99</v>
      </c>
      <c r="F17" s="52"/>
      <c r="G17" s="52"/>
      <c r="H17" s="52"/>
      <c r="I17" s="52">
        <v>0.82000000000000006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2.6549999999999998</v>
      </c>
      <c r="F18" s="52"/>
      <c r="G18" s="52"/>
      <c r="H18" s="52"/>
      <c r="I18" s="52">
        <v>0.67999999999999994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3</v>
      </c>
      <c r="F19" s="52"/>
      <c r="G19" s="52"/>
      <c r="H19" s="52"/>
      <c r="I19" s="52">
        <v>0.68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2.67</v>
      </c>
      <c r="F20" s="52"/>
      <c r="G20" s="52"/>
      <c r="H20" s="52"/>
      <c r="I20" s="52">
        <v>1.3599999999999999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1.9350000000000001</v>
      </c>
      <c r="F21" s="52"/>
      <c r="G21" s="52"/>
      <c r="H21" s="52"/>
      <c r="I21" s="52">
        <v>0.48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1.665</v>
      </c>
      <c r="F22" s="52"/>
      <c r="G22" s="52"/>
      <c r="H22" s="52"/>
      <c r="I22" s="52">
        <v>0.53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2.73</v>
      </c>
      <c r="F23" s="52"/>
      <c r="G23" s="52"/>
      <c r="H23" s="52"/>
      <c r="I23" s="52">
        <v>0.55000000000000004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2.16</v>
      </c>
      <c r="F24" s="52"/>
      <c r="G24" s="52"/>
      <c r="H24" s="52"/>
      <c r="I24" s="52">
        <v>0.60000000000000009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2.085</v>
      </c>
      <c r="F25" s="52"/>
      <c r="G25" s="52"/>
      <c r="H25" s="52"/>
      <c r="I25" s="52">
        <v>0.55000000000000004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1.2150000000000001</v>
      </c>
      <c r="F26" s="52"/>
      <c r="G26" s="52"/>
      <c r="H26" s="52"/>
      <c r="I26" s="52">
        <v>0.65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1.83</v>
      </c>
      <c r="F27" s="52"/>
      <c r="G27" s="52"/>
      <c r="H27" s="52"/>
      <c r="I27" s="52">
        <v>0.57000000000000006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2.91</v>
      </c>
      <c r="F28" s="52"/>
      <c r="G28" s="52"/>
      <c r="H28" s="52"/>
      <c r="I28" s="52">
        <v>0.6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1.7849999999999999</v>
      </c>
      <c r="F29" s="52"/>
      <c r="G29" s="52"/>
      <c r="H29" s="52"/>
      <c r="I29" s="52">
        <v>0.55000000000000004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1.4850000000000001</v>
      </c>
      <c r="F30" s="52"/>
      <c r="G30" s="52"/>
      <c r="H30" s="52"/>
      <c r="I30" s="52">
        <v>0.56000000000000005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3.6</v>
      </c>
      <c r="F31" s="52"/>
      <c r="G31" s="52"/>
      <c r="H31" s="52"/>
      <c r="I31" s="52">
        <v>0.47000000000000003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3.3</v>
      </c>
      <c r="F32" s="52"/>
      <c r="G32" s="52"/>
      <c r="H32" s="52"/>
      <c r="I32" s="52">
        <v>0.37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2.6549999999999998</v>
      </c>
      <c r="F33" s="52"/>
      <c r="G33" s="52"/>
      <c r="H33" s="52"/>
      <c r="I33" s="52">
        <v>0.26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4.1100000000000003</v>
      </c>
      <c r="F34" s="52"/>
      <c r="G34" s="52"/>
      <c r="H34" s="52"/>
      <c r="I34" s="52">
        <v>0.19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4.38</v>
      </c>
      <c r="F35" s="52"/>
      <c r="G35" s="52"/>
      <c r="H35" s="52"/>
      <c r="I35" s="52">
        <v>0.29000000000000004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6.9</v>
      </c>
      <c r="F36" s="52"/>
      <c r="G36" s="52"/>
      <c r="H36" s="52"/>
      <c r="I36" s="52">
        <v>0.21000000000000002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5.73</v>
      </c>
      <c r="F37" s="52"/>
      <c r="G37" s="52"/>
      <c r="H37" s="52"/>
      <c r="I37" s="52">
        <v>0.39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4.2450000000000001</v>
      </c>
      <c r="F38" s="52"/>
      <c r="G38" s="52"/>
      <c r="H38" s="52"/>
      <c r="I38" s="52">
        <v>0.41000000000000003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66.900000000000006</v>
      </c>
      <c r="F39" s="29"/>
      <c r="G39" s="29"/>
      <c r="H39" s="29"/>
      <c r="I39" s="28">
        <f>SUM(I15:I38)</f>
        <v>13.52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470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307" t="s">
        <v>109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57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 Шухтовское Лесничество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КТП Шухтовское Лесничество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41">
        <v>30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30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0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0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471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110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ЦРП-Маслово</v>
      </c>
      <c r="C10" s="311"/>
      <c r="D10" s="311"/>
      <c r="E10" s="312"/>
      <c r="F10" s="310">
        <f>N4</f>
        <v>0</v>
      </c>
      <c r="G10" s="313"/>
      <c r="H10" s="313"/>
      <c r="I10" s="314"/>
      <c r="J10" s="310" t="str">
        <f>B10</f>
        <v>ЦРП-Маслово</v>
      </c>
      <c r="K10" s="311"/>
      <c r="L10" s="311"/>
      <c r="M10" s="312"/>
      <c r="N10" s="310">
        <f>F10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8.1999999999999993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7.48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9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9.24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8.08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8.16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8.120000000000001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8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5.7200000000000006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5.68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6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6.04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6.12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5.76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5.52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5.6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5.6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12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10.719999999999999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9.36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8.7200000000000006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9.76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9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9.64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187.51999999999998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472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307" t="s">
        <v>111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57"/>
      <c r="F4" s="3"/>
      <c r="G4" s="3"/>
      <c r="H4" s="3"/>
      <c r="I4" s="5" t="s">
        <v>6</v>
      </c>
      <c r="J4" s="6"/>
      <c r="K4" s="6"/>
      <c r="L4" s="6"/>
      <c r="N4" s="307" t="s">
        <v>112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ТП-227</v>
      </c>
      <c r="C10" s="311"/>
      <c r="D10" s="311"/>
      <c r="E10" s="312"/>
      <c r="F10" s="310" t="str">
        <f>N4</f>
        <v xml:space="preserve"> </v>
      </c>
      <c r="G10" s="313"/>
      <c r="H10" s="313"/>
      <c r="I10" s="314"/>
      <c r="J10" s="310" t="str">
        <f>B10</f>
        <v>ТП-227</v>
      </c>
      <c r="K10" s="311"/>
      <c r="L10" s="311"/>
      <c r="M10" s="312"/>
      <c r="N10" s="310" t="str">
        <f>F10</f>
        <v xml:space="preserve">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41">
        <v>60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3.54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3.33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3.24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3.3149999999999999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3.3149999999999999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3.3149999999999999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3.0750000000000002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1.665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1.23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3.87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3.75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3.1949999999999998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3.21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3.0449999999999999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3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3.06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4.05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4.26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9.84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5.22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5.1150000000000002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6.6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7.32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4.8150000000000004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96.374999999999972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473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113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114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КТП-3 Сад №9 "ЧереповецАгроСтрой"</v>
      </c>
      <c r="C10" s="311"/>
      <c r="D10" s="311"/>
      <c r="E10" s="312"/>
      <c r="F10" s="310" t="str">
        <f>N4</f>
        <v>КТП-2 Сад №1 "Аммофос"</v>
      </c>
      <c r="G10" s="313"/>
      <c r="H10" s="313"/>
      <c r="I10" s="314"/>
      <c r="J10" s="310" t="str">
        <f>B10</f>
        <v>КТП-3 Сад №9 "ЧереповецАгроСтрой"</v>
      </c>
      <c r="K10" s="311"/>
      <c r="L10" s="311"/>
      <c r="M10" s="312"/>
      <c r="N10" s="310" t="str">
        <f>F10</f>
        <v>КТП-2 Сад №1 "Аммофос"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60</v>
      </c>
      <c r="F11" s="287" t="s">
        <v>433</v>
      </c>
      <c r="G11" s="288"/>
      <c r="H11" s="9"/>
      <c r="I11" s="8">
        <v>120</v>
      </c>
      <c r="J11" s="287" t="s">
        <v>433</v>
      </c>
      <c r="K11" s="288"/>
      <c r="L11" s="9"/>
      <c r="M11" s="8">
        <f>E11</f>
        <v>60</v>
      </c>
      <c r="N11" s="287" t="s">
        <v>433</v>
      </c>
      <c r="O11" s="288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41">
        <v>46.5</v>
      </c>
      <c r="F15" s="20"/>
      <c r="G15" s="16"/>
      <c r="H15" s="21"/>
      <c r="I15" s="241">
        <v>48.72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41">
        <v>43.68</v>
      </c>
      <c r="F16" s="20"/>
      <c r="G16" s="16"/>
      <c r="H16" s="21"/>
      <c r="I16" s="241">
        <v>46.8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41">
        <v>41.52</v>
      </c>
      <c r="F17" s="20"/>
      <c r="G17" s="16"/>
      <c r="H17" s="21"/>
      <c r="I17" s="241">
        <v>47.879999999999995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41">
        <v>45.120000000000005</v>
      </c>
      <c r="F18" s="20"/>
      <c r="G18" s="16"/>
      <c r="H18" s="21"/>
      <c r="I18" s="241">
        <v>47.16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41">
        <v>45.84</v>
      </c>
      <c r="F19" s="20"/>
      <c r="G19" s="16"/>
      <c r="H19" s="21"/>
      <c r="I19" s="241">
        <v>47.04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41">
        <v>45.66</v>
      </c>
      <c r="F20" s="20"/>
      <c r="G20" s="16"/>
      <c r="H20" s="21"/>
      <c r="I20" s="241">
        <v>48.96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41">
        <v>53.58</v>
      </c>
      <c r="F21" s="20"/>
      <c r="G21" s="16"/>
      <c r="H21" s="21"/>
      <c r="I21" s="241">
        <v>53.28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41">
        <v>54.3</v>
      </c>
      <c r="F22" s="20"/>
      <c r="G22" s="16"/>
      <c r="H22" s="21"/>
      <c r="I22" s="241">
        <v>53.04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41">
        <v>41.22</v>
      </c>
      <c r="F23" s="20"/>
      <c r="G23" s="16"/>
      <c r="H23" s="21"/>
      <c r="I23" s="241">
        <v>50.28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41">
        <v>41.7</v>
      </c>
      <c r="F24" s="20"/>
      <c r="G24" s="16"/>
      <c r="H24" s="21"/>
      <c r="I24" s="241">
        <v>48.84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41">
        <v>42.480000000000004</v>
      </c>
      <c r="F25" s="20"/>
      <c r="G25" s="16"/>
      <c r="H25" s="21"/>
      <c r="I25" s="241">
        <v>48.120000000000005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41">
        <v>46.86</v>
      </c>
      <c r="F26" s="20"/>
      <c r="G26" s="16"/>
      <c r="H26" s="21"/>
      <c r="I26" s="241">
        <v>47.04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41">
        <v>48.06</v>
      </c>
      <c r="F27" s="20"/>
      <c r="G27" s="16"/>
      <c r="H27" s="21"/>
      <c r="I27" s="241">
        <v>49.44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41">
        <v>44.04</v>
      </c>
      <c r="F28" s="20"/>
      <c r="G28" s="16"/>
      <c r="H28" s="21"/>
      <c r="I28" s="241">
        <v>51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41">
        <v>37.92</v>
      </c>
      <c r="F29" s="20"/>
      <c r="G29" s="16"/>
      <c r="H29" s="21"/>
      <c r="I29" s="241">
        <v>46.8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41">
        <v>39.18</v>
      </c>
      <c r="F30" s="20"/>
      <c r="G30" s="16"/>
      <c r="H30" s="21"/>
      <c r="I30" s="241">
        <v>45.480000000000004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41">
        <v>42.72</v>
      </c>
      <c r="F31" s="20"/>
      <c r="G31" s="16"/>
      <c r="H31" s="21"/>
      <c r="I31" s="241">
        <v>46.68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41">
        <v>42.96</v>
      </c>
      <c r="F32" s="20"/>
      <c r="G32" s="16"/>
      <c r="H32" s="21"/>
      <c r="I32" s="241">
        <v>50.16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41">
        <v>41.94</v>
      </c>
      <c r="F33" s="20"/>
      <c r="G33" s="16"/>
      <c r="H33" s="21"/>
      <c r="I33" s="241">
        <v>51.480000000000004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41">
        <v>49.2</v>
      </c>
      <c r="F34" s="20"/>
      <c r="G34" s="16"/>
      <c r="H34" s="21"/>
      <c r="I34" s="241">
        <v>51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41">
        <v>54</v>
      </c>
      <c r="F35" s="20"/>
      <c r="G35" s="16"/>
      <c r="H35" s="21"/>
      <c r="I35" s="241">
        <v>50.64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41">
        <v>53.46</v>
      </c>
      <c r="F36" s="20"/>
      <c r="G36" s="16"/>
      <c r="H36" s="21"/>
      <c r="I36" s="241">
        <v>48.120000000000005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41">
        <v>55.32</v>
      </c>
      <c r="F37" s="20"/>
      <c r="G37" s="21"/>
      <c r="H37" s="21"/>
      <c r="I37" s="241">
        <v>48.84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41">
        <v>46.260000000000005</v>
      </c>
      <c r="F38" s="20"/>
      <c r="G38" s="21"/>
      <c r="H38" s="21"/>
      <c r="I38" s="241">
        <v>49.56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1103.52</v>
      </c>
      <c r="F39" s="29"/>
      <c r="G39" s="29"/>
      <c r="H39" s="29"/>
      <c r="I39" s="28">
        <f>SUM(I15:I38)</f>
        <v>1176.3599999999999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I1" s="39"/>
      <c r="J1" s="2" t="s">
        <v>1</v>
      </c>
      <c r="N1" s="305" t="s">
        <v>473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39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9"/>
      <c r="N3" s="307" t="s">
        <v>115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40" t="s">
        <v>6</v>
      </c>
      <c r="J4" s="6"/>
      <c r="K4" s="6"/>
      <c r="L4" s="6"/>
      <c r="N4" s="307" t="s">
        <v>116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КТП-10 ЧМХС и №2 ЧСПЗ</v>
      </c>
      <c r="C10" s="311"/>
      <c r="D10" s="311"/>
      <c r="E10" s="312"/>
      <c r="F10" s="310" t="str">
        <f>N4</f>
        <v>КТП Сад Вера</v>
      </c>
      <c r="G10" s="313"/>
      <c r="H10" s="313"/>
      <c r="I10" s="314"/>
      <c r="J10" s="310" t="str">
        <f>B10</f>
        <v>КТП-10 ЧМХС и №2 ЧСПЗ</v>
      </c>
      <c r="K10" s="311"/>
      <c r="L10" s="311"/>
      <c r="M10" s="312"/>
      <c r="N10" s="310" t="str">
        <f>F10</f>
        <v>КТП Сад Вера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80</v>
      </c>
      <c r="F11" s="287" t="s">
        <v>433</v>
      </c>
      <c r="G11" s="288"/>
      <c r="H11" s="9"/>
      <c r="I11" s="41">
        <v>20</v>
      </c>
      <c r="J11" s="287" t="s">
        <v>433</v>
      </c>
      <c r="K11" s="288"/>
      <c r="L11" s="9"/>
      <c r="M11" s="8">
        <f>E11</f>
        <v>80</v>
      </c>
      <c r="N11" s="287" t="s">
        <v>433</v>
      </c>
      <c r="O11" s="288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42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2">
        <v>10.16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2">
        <v>9.2799999999999994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2">
        <v>9.76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2">
        <v>10.24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2">
        <v>9.76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2">
        <v>11.12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2">
        <v>15.36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2">
        <v>20.64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2">
        <v>18.88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2">
        <v>20.48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2">
        <v>21.52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2">
        <v>21.28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2">
        <v>22.16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2">
        <v>17.68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2">
        <v>19.2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2">
        <v>17.84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2">
        <v>16.48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2">
        <v>18.079999999999998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2">
        <v>18.72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2">
        <v>25.76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2">
        <v>21.44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2">
        <v>19.04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2">
        <v>18.399999999999999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2">
        <v>15.52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45">
        <f>SUM(I15:I38)</f>
        <v>408.79999999999995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474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117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118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КТП-Льнозавод</v>
      </c>
      <c r="C10" s="311"/>
      <c r="D10" s="311"/>
      <c r="E10" s="312"/>
      <c r="F10" s="310" t="str">
        <f>N4</f>
        <v>КТП-Детский сад</v>
      </c>
      <c r="G10" s="313"/>
      <c r="H10" s="313"/>
      <c r="I10" s="314"/>
      <c r="J10" s="310" t="str">
        <f>B10</f>
        <v>КТП-Льнозавод</v>
      </c>
      <c r="K10" s="311"/>
      <c r="L10" s="311"/>
      <c r="M10" s="312"/>
      <c r="N10" s="310" t="str">
        <f>F10</f>
        <v>КТП-Детский сад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40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22">
        <v>28.76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22">
        <v>25.92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22">
        <v>26.92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22">
        <v>25.76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22">
        <v>26.68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1.7999999999999998</v>
      </c>
      <c r="F20" s="22"/>
      <c r="G20" s="22"/>
      <c r="H20" s="22"/>
      <c r="I20" s="22">
        <v>27.36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9.24</v>
      </c>
      <c r="F21" s="22"/>
      <c r="G21" s="22"/>
      <c r="H21" s="22"/>
      <c r="I21" s="22">
        <v>34.32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20.16</v>
      </c>
      <c r="F22" s="22"/>
      <c r="G22" s="22"/>
      <c r="H22" s="22"/>
      <c r="I22" s="22">
        <v>36.120000000000005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196.8</v>
      </c>
      <c r="F23" s="22"/>
      <c r="G23" s="22"/>
      <c r="H23" s="22"/>
      <c r="I23" s="22">
        <v>38.32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193.44</v>
      </c>
      <c r="F24" s="22"/>
      <c r="G24" s="22"/>
      <c r="H24" s="22"/>
      <c r="I24" s="22">
        <v>33.92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184.44</v>
      </c>
      <c r="F25" s="22"/>
      <c r="G25" s="22"/>
      <c r="H25" s="22"/>
      <c r="I25" s="22">
        <v>29.240000000000002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171.24</v>
      </c>
      <c r="F26" s="22"/>
      <c r="G26" s="22"/>
      <c r="H26" s="22"/>
      <c r="I26" s="22">
        <v>30.6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10.44</v>
      </c>
      <c r="F27" s="22"/>
      <c r="G27" s="22"/>
      <c r="H27" s="22"/>
      <c r="I27" s="22">
        <v>28.64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200.28</v>
      </c>
      <c r="F28" s="22"/>
      <c r="G28" s="22"/>
      <c r="H28" s="22"/>
      <c r="I28" s="22">
        <v>26.64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186.72</v>
      </c>
      <c r="F29" s="22"/>
      <c r="G29" s="22"/>
      <c r="H29" s="22"/>
      <c r="I29" s="22">
        <v>28.8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10.44</v>
      </c>
      <c r="F30" s="22"/>
      <c r="G30" s="22"/>
      <c r="H30" s="22"/>
      <c r="I30" s="22">
        <v>37.840000000000003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22">
        <v>43.92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22">
        <v>46.16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22">
        <v>48.16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22">
        <v>48.2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22">
        <v>43.599999999999994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22">
        <v>38.400000000000006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22">
        <v>31.32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22">
        <v>25.64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1185</v>
      </c>
      <c r="F39" s="29"/>
      <c r="G39" s="29"/>
      <c r="H39" s="29"/>
      <c r="I39" s="28">
        <f>SUM(I15:I38)</f>
        <v>811.24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475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07" t="s">
        <v>119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"/>
      <c r="K4" s="6"/>
      <c r="L4" s="6"/>
      <c r="N4" s="307" t="s">
        <v>122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10" t="str">
        <f>N3</f>
        <v>ТП-23 В-1</v>
      </c>
      <c r="C10" s="311"/>
      <c r="D10" s="311"/>
      <c r="E10" s="312"/>
      <c r="F10" s="310" t="str">
        <f>N4</f>
        <v>КТП-Очистные</v>
      </c>
      <c r="G10" s="313"/>
      <c r="H10" s="313"/>
      <c r="I10" s="314"/>
      <c r="J10" s="310" t="str">
        <f>B10</f>
        <v>ТП-23 В-1</v>
      </c>
      <c r="K10" s="311"/>
      <c r="L10" s="311"/>
      <c r="M10" s="312"/>
      <c r="N10" s="310" t="str">
        <f>F10</f>
        <v>КТП-Очистные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8">
        <v>120</v>
      </c>
      <c r="F11" s="287" t="s">
        <v>433</v>
      </c>
      <c r="G11" s="288"/>
      <c r="H11" s="9"/>
      <c r="I11" s="8">
        <v>20</v>
      </c>
      <c r="J11" s="287" t="s">
        <v>433</v>
      </c>
      <c r="K11" s="288"/>
      <c r="L11" s="9"/>
      <c r="M11" s="8">
        <f>E11</f>
        <v>120</v>
      </c>
      <c r="N11" s="287" t="s">
        <v>433</v>
      </c>
      <c r="O11" s="288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3"/>
      <c r="C15" s="16"/>
      <c r="D15" s="16"/>
      <c r="E15" s="22">
        <v>38.04</v>
      </c>
      <c r="F15" s="20"/>
      <c r="G15" s="16"/>
      <c r="H15" s="21"/>
      <c r="I15" s="22">
        <v>3.56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3"/>
      <c r="C16" s="16"/>
      <c r="D16" s="16"/>
      <c r="E16" s="22">
        <v>38.880000000000003</v>
      </c>
      <c r="F16" s="20"/>
      <c r="G16" s="16"/>
      <c r="H16" s="21"/>
      <c r="I16" s="22">
        <v>3.6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3"/>
      <c r="C17" s="16"/>
      <c r="D17" s="16"/>
      <c r="E17" s="22">
        <v>35.519999999999996</v>
      </c>
      <c r="F17" s="20"/>
      <c r="G17" s="16"/>
      <c r="H17" s="21"/>
      <c r="I17" s="22">
        <v>3.64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3"/>
      <c r="C18" s="16"/>
      <c r="D18" s="16"/>
      <c r="E18" s="22">
        <v>35.04</v>
      </c>
      <c r="F18" s="20"/>
      <c r="G18" s="16"/>
      <c r="H18" s="21"/>
      <c r="I18" s="22">
        <v>3.64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3"/>
      <c r="C19" s="16"/>
      <c r="D19" s="16"/>
      <c r="E19" s="22">
        <v>33.720000000000006</v>
      </c>
      <c r="F19" s="20"/>
      <c r="G19" s="16"/>
      <c r="H19" s="21"/>
      <c r="I19" s="22">
        <v>3.52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3"/>
      <c r="C20" s="16"/>
      <c r="D20" s="16"/>
      <c r="E20" s="22">
        <v>35.04</v>
      </c>
      <c r="F20" s="20"/>
      <c r="G20" s="16"/>
      <c r="H20" s="21"/>
      <c r="I20" s="22">
        <v>3.6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3"/>
      <c r="C21" s="16"/>
      <c r="D21" s="16"/>
      <c r="E21" s="22">
        <v>32.28</v>
      </c>
      <c r="F21" s="20"/>
      <c r="G21" s="16"/>
      <c r="H21" s="21"/>
      <c r="I21" s="22">
        <v>3.56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3"/>
      <c r="C22" s="16"/>
      <c r="D22" s="16"/>
      <c r="E22" s="22">
        <v>37.56</v>
      </c>
      <c r="F22" s="20"/>
      <c r="G22" s="16"/>
      <c r="H22" s="21"/>
      <c r="I22" s="22">
        <v>4.4800000000000004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3"/>
      <c r="C23" s="16"/>
      <c r="D23" s="16"/>
      <c r="E23" s="22">
        <v>38.4</v>
      </c>
      <c r="F23" s="20"/>
      <c r="G23" s="16"/>
      <c r="H23" s="21"/>
      <c r="I23" s="22">
        <v>25.44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3"/>
      <c r="C24" s="16"/>
      <c r="D24" s="16"/>
      <c r="E24" s="22">
        <v>36.479999999999997</v>
      </c>
      <c r="F24" s="20"/>
      <c r="G24" s="16"/>
      <c r="H24" s="21"/>
      <c r="I24" s="22">
        <v>51.64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3"/>
      <c r="C25" s="16"/>
      <c r="D25" s="16"/>
      <c r="E25" s="22">
        <v>37.799999999999997</v>
      </c>
      <c r="F25" s="20"/>
      <c r="G25" s="16"/>
      <c r="H25" s="21"/>
      <c r="I25" s="22">
        <v>48.6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3"/>
      <c r="C26" s="16"/>
      <c r="D26" s="16"/>
      <c r="E26" s="22">
        <v>40.080000000000005</v>
      </c>
      <c r="F26" s="20"/>
      <c r="G26" s="16"/>
      <c r="H26" s="21"/>
      <c r="I26" s="22">
        <v>56.76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3"/>
      <c r="C27" s="16"/>
      <c r="D27" s="16"/>
      <c r="E27" s="22">
        <v>35.519999999999996</v>
      </c>
      <c r="F27" s="20"/>
      <c r="G27" s="16"/>
      <c r="H27" s="21"/>
      <c r="I27" s="22">
        <v>4.7200000000000006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3"/>
      <c r="C28" s="16"/>
      <c r="D28" s="16"/>
      <c r="E28" s="22">
        <v>36.24</v>
      </c>
      <c r="F28" s="20"/>
      <c r="G28" s="16"/>
      <c r="H28" s="21"/>
      <c r="I28" s="22">
        <v>59.48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3"/>
      <c r="C29" s="16"/>
      <c r="D29" s="16"/>
      <c r="E29" s="22">
        <v>37.44</v>
      </c>
      <c r="F29" s="20"/>
      <c r="G29" s="16"/>
      <c r="H29" s="21"/>
      <c r="I29" s="22">
        <v>64.84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3"/>
      <c r="C30" s="16"/>
      <c r="D30" s="16"/>
      <c r="E30" s="22">
        <v>41.040000000000006</v>
      </c>
      <c r="F30" s="20"/>
      <c r="G30" s="16"/>
      <c r="H30" s="21"/>
      <c r="I30" s="22">
        <v>40.36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3"/>
      <c r="C31" s="16"/>
      <c r="D31" s="16"/>
      <c r="E31" s="22">
        <v>42.96</v>
      </c>
      <c r="F31" s="20"/>
      <c r="G31" s="16"/>
      <c r="H31" s="21"/>
      <c r="I31" s="22">
        <v>60.72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3"/>
      <c r="C32" s="16"/>
      <c r="D32" s="16"/>
      <c r="E32" s="22">
        <v>46.32</v>
      </c>
      <c r="F32" s="20"/>
      <c r="G32" s="16"/>
      <c r="H32" s="21"/>
      <c r="I32" s="22">
        <v>4.8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3"/>
      <c r="C33" s="16"/>
      <c r="D33" s="16"/>
      <c r="E33" s="22">
        <v>46.2</v>
      </c>
      <c r="F33" s="20"/>
      <c r="G33" s="16"/>
      <c r="H33" s="21"/>
      <c r="I33" s="22">
        <v>4.7200000000000006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3"/>
      <c r="C34" s="16"/>
      <c r="D34" s="16"/>
      <c r="E34" s="22">
        <v>44.64</v>
      </c>
      <c r="F34" s="20"/>
      <c r="G34" s="16"/>
      <c r="H34" s="21"/>
      <c r="I34" s="22">
        <v>4.88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3"/>
      <c r="C35" s="16"/>
      <c r="D35" s="16"/>
      <c r="E35" s="22">
        <v>40.200000000000003</v>
      </c>
      <c r="F35" s="20"/>
      <c r="G35" s="16"/>
      <c r="H35" s="21"/>
      <c r="I35" s="22">
        <v>3.6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3"/>
      <c r="C36" s="16"/>
      <c r="D36" s="16"/>
      <c r="E36" s="22">
        <v>39.480000000000004</v>
      </c>
      <c r="F36" s="20"/>
      <c r="G36" s="16"/>
      <c r="H36" s="21"/>
      <c r="I36" s="22">
        <v>3.6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3"/>
      <c r="C37" s="16"/>
      <c r="D37" s="16"/>
      <c r="E37" s="22">
        <v>35.4</v>
      </c>
      <c r="F37" s="20"/>
      <c r="G37" s="16"/>
      <c r="H37" s="21"/>
      <c r="I37" s="22">
        <v>3.64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3"/>
      <c r="C38" s="16"/>
      <c r="D38" s="16"/>
      <c r="E38" s="22">
        <v>36.24</v>
      </c>
      <c r="F38" s="20"/>
      <c r="G38" s="16"/>
      <c r="H38" s="21"/>
      <c r="I38" s="22">
        <v>3.56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920.5200000000001</v>
      </c>
      <c r="F39" s="29"/>
      <c r="G39" s="29"/>
      <c r="H39" s="29"/>
      <c r="I39" s="28">
        <f>SUM(I15:I38)</f>
        <v>470.96000000000015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476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121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 t="s">
        <v>120</v>
      </c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ТП-15</v>
      </c>
      <c r="C10" s="311"/>
      <c r="D10" s="312"/>
      <c r="E10" s="310" t="str">
        <f>K4</f>
        <v>ТП-23 В-2</v>
      </c>
      <c r="F10" s="313"/>
      <c r="G10" s="314"/>
      <c r="H10" s="310" t="str">
        <f>B10</f>
        <v>ТП-15</v>
      </c>
      <c r="I10" s="311"/>
      <c r="J10" s="312"/>
      <c r="K10" s="310" t="str">
        <f>E10</f>
        <v>ТП-23 В-2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40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40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3.56</v>
      </c>
      <c r="E15" s="20"/>
      <c r="F15" s="21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3.6</v>
      </c>
      <c r="E16" s="20"/>
      <c r="F16" s="21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3.64</v>
      </c>
      <c r="E17" s="20"/>
      <c r="F17" s="21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3.64</v>
      </c>
      <c r="E18" s="20"/>
      <c r="F18" s="21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3.52</v>
      </c>
      <c r="E19" s="20"/>
      <c r="F19" s="21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3.6</v>
      </c>
      <c r="E20" s="20"/>
      <c r="F20" s="21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3.56</v>
      </c>
      <c r="E21" s="20"/>
      <c r="F21" s="21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4.4800000000000004</v>
      </c>
      <c r="E22" s="20"/>
      <c r="F22" s="21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25.44</v>
      </c>
      <c r="E23" s="20"/>
      <c r="F23" s="21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51.64</v>
      </c>
      <c r="E24" s="20"/>
      <c r="F24" s="21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48.6</v>
      </c>
      <c r="E25" s="20"/>
      <c r="F25" s="21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56.76</v>
      </c>
      <c r="E26" s="20"/>
      <c r="F26" s="21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4.7200000000000006</v>
      </c>
      <c r="E27" s="20"/>
      <c r="F27" s="21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59.48</v>
      </c>
      <c r="E28" s="20"/>
      <c r="F28" s="21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64.84</v>
      </c>
      <c r="E29" s="20"/>
      <c r="F29" s="21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40.36</v>
      </c>
      <c r="E30" s="20"/>
      <c r="F30" s="21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60.72</v>
      </c>
      <c r="E31" s="20"/>
      <c r="F31" s="21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4.8</v>
      </c>
      <c r="E32" s="20"/>
      <c r="F32" s="21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4.7200000000000006</v>
      </c>
      <c r="E33" s="20"/>
      <c r="F33" s="21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4.88</v>
      </c>
      <c r="E34" s="20"/>
      <c r="F34" s="21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3.6</v>
      </c>
      <c r="E35" s="20"/>
      <c r="F35" s="21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3.6</v>
      </c>
      <c r="E36" s="20"/>
      <c r="F36" s="21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3.64</v>
      </c>
      <c r="E37" s="20"/>
      <c r="F37" s="21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3.56</v>
      </c>
      <c r="E38" s="20"/>
      <c r="F38" s="21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470.96000000000015</v>
      </c>
      <c r="E39" s="29"/>
      <c r="F39" s="21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3"/>
  <sheetViews>
    <sheetView workbookViewId="0">
      <selection activeCell="A8" sqref="A8"/>
    </sheetView>
  </sheetViews>
  <sheetFormatPr defaultRowHeight="15" x14ac:dyDescent="0.25"/>
  <cols>
    <col min="7" max="7" width="0" hidden="1" customWidth="1"/>
  </cols>
  <sheetData>
    <row r="1" spans="1:14" ht="15.75" x14ac:dyDescent="0.25">
      <c r="A1" s="1"/>
      <c r="B1" s="303" t="s">
        <v>0</v>
      </c>
      <c r="C1" s="304"/>
      <c r="D1" s="304"/>
      <c r="E1" s="304"/>
      <c r="F1" s="1"/>
      <c r="G1" s="1"/>
      <c r="H1" s="1"/>
      <c r="I1" s="2" t="s">
        <v>1</v>
      </c>
      <c r="J1" s="1"/>
      <c r="K1" s="1"/>
      <c r="L1" s="305" t="s">
        <v>477</v>
      </c>
      <c r="M1" s="305"/>
      <c r="N1" s="305"/>
    </row>
    <row r="2" spans="1:14" x14ac:dyDescent="0.25">
      <c r="A2" s="1"/>
      <c r="B2" s="306" t="s">
        <v>2</v>
      </c>
      <c r="C2" s="290"/>
      <c r="D2" s="290"/>
      <c r="E2" s="290"/>
      <c r="F2" s="1"/>
      <c r="G2" s="1"/>
      <c r="H2" s="1" t="s">
        <v>3</v>
      </c>
      <c r="I2" s="1"/>
      <c r="J2" s="1"/>
      <c r="K2" s="1"/>
      <c r="L2" s="306" t="s">
        <v>4</v>
      </c>
      <c r="M2" s="307"/>
      <c r="N2" s="307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07" t="s">
        <v>123</v>
      </c>
      <c r="M3" s="307"/>
      <c r="N3" s="307"/>
    </row>
    <row r="4" spans="1:14" ht="15.75" x14ac:dyDescent="0.25">
      <c r="A4" s="1"/>
      <c r="B4" s="308" t="s">
        <v>432</v>
      </c>
      <c r="C4" s="304"/>
      <c r="D4" s="3"/>
      <c r="E4" s="3"/>
      <c r="F4" s="3"/>
      <c r="G4" s="3"/>
      <c r="H4" s="5" t="s">
        <v>6</v>
      </c>
      <c r="I4" s="6"/>
      <c r="J4" s="6"/>
      <c r="K4" s="1"/>
      <c r="L4" s="307" t="s">
        <v>630</v>
      </c>
      <c r="M4" s="307"/>
      <c r="N4" s="307"/>
    </row>
    <row r="5" spans="1:14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</row>
    <row r="7" spans="1:14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</row>
    <row r="8" spans="1:14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292" t="s">
        <v>9</v>
      </c>
      <c r="B9" s="295" t="s">
        <v>10</v>
      </c>
      <c r="C9" s="296"/>
      <c r="D9" s="296"/>
      <c r="E9" s="296"/>
      <c r="F9" s="296"/>
      <c r="G9" s="296"/>
      <c r="H9" s="297"/>
      <c r="I9" s="295" t="s">
        <v>11</v>
      </c>
      <c r="J9" s="296"/>
      <c r="K9" s="296"/>
      <c r="L9" s="296"/>
      <c r="M9" s="296"/>
      <c r="N9" s="297"/>
    </row>
    <row r="10" spans="1:14" x14ac:dyDescent="0.25">
      <c r="A10" s="293"/>
      <c r="B10" s="310" t="str">
        <f>L3</f>
        <v>ТП-74</v>
      </c>
      <c r="C10" s="311"/>
      <c r="D10" s="312"/>
      <c r="E10" s="310" t="str">
        <f>L4</f>
        <v>ТП-СЗМК-2(не баланс)</v>
      </c>
      <c r="F10" s="313"/>
      <c r="G10" s="313"/>
      <c r="H10" s="314"/>
      <c r="I10" s="310" t="str">
        <f>B10</f>
        <v>ТП-74</v>
      </c>
      <c r="J10" s="311"/>
      <c r="K10" s="312"/>
      <c r="L10" s="310" t="str">
        <f>E10</f>
        <v>ТП-СЗМК-2(не баланс)</v>
      </c>
      <c r="M10" s="313"/>
      <c r="N10" s="314"/>
    </row>
    <row r="11" spans="1:14" x14ac:dyDescent="0.25">
      <c r="A11" s="293"/>
      <c r="B11" s="287" t="s">
        <v>433</v>
      </c>
      <c r="C11" s="288"/>
      <c r="D11" s="8">
        <v>120</v>
      </c>
      <c r="E11" s="287" t="s">
        <v>433</v>
      </c>
      <c r="F11" s="288"/>
      <c r="G11" s="9"/>
      <c r="H11" s="8">
        <v>200</v>
      </c>
      <c r="I11" s="287" t="s">
        <v>433</v>
      </c>
      <c r="J11" s="288"/>
      <c r="K11" s="8">
        <f>D11</f>
        <v>120</v>
      </c>
      <c r="L11" s="287" t="s">
        <v>433</v>
      </c>
      <c r="M11" s="288"/>
      <c r="N11" s="8">
        <f>H11</f>
        <v>200</v>
      </c>
    </row>
    <row r="12" spans="1:14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/>
      <c r="H12" s="10" t="s">
        <v>434</v>
      </c>
      <c r="I12" s="10" t="s">
        <v>12</v>
      </c>
      <c r="J12" s="10" t="s">
        <v>13</v>
      </c>
      <c r="K12" s="10" t="s">
        <v>434</v>
      </c>
      <c r="L12" s="10" t="s">
        <v>12</v>
      </c>
      <c r="M12" s="10" t="s">
        <v>13</v>
      </c>
      <c r="N12" s="10" t="s">
        <v>434</v>
      </c>
    </row>
    <row r="13" spans="1:14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/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</row>
    <row r="14" spans="1:14" x14ac:dyDescent="0.25">
      <c r="A14" s="14">
        <v>0</v>
      </c>
      <c r="B14" s="15"/>
      <c r="C14" s="16"/>
      <c r="D14" s="16"/>
      <c r="E14" s="17"/>
      <c r="F14" s="16"/>
      <c r="G14" s="16"/>
      <c r="H14" s="16"/>
      <c r="I14" s="18"/>
      <c r="J14" s="16"/>
      <c r="K14" s="16"/>
      <c r="L14" s="17"/>
      <c r="M14" s="16"/>
      <c r="N14" s="16"/>
    </row>
    <row r="15" spans="1:14" x14ac:dyDescent="0.25">
      <c r="A15" s="19">
        <v>1</v>
      </c>
      <c r="B15" s="15"/>
      <c r="C15" s="16"/>
      <c r="D15" s="16">
        <v>34.128</v>
      </c>
      <c r="E15" s="52"/>
      <c r="F15" s="52"/>
      <c r="G15" s="52"/>
      <c r="H15" s="52">
        <v>0</v>
      </c>
      <c r="I15" s="23"/>
      <c r="J15" s="21"/>
      <c r="K15" s="22">
        <v>0</v>
      </c>
      <c r="L15" s="20"/>
      <c r="M15" s="21"/>
      <c r="N15" s="22">
        <v>0</v>
      </c>
    </row>
    <row r="16" spans="1:14" x14ac:dyDescent="0.25">
      <c r="A16" s="14">
        <v>2</v>
      </c>
      <c r="B16" s="15"/>
      <c r="C16" s="16"/>
      <c r="D16" s="16">
        <v>33.480000000000004</v>
      </c>
      <c r="E16" s="52"/>
      <c r="F16" s="52"/>
      <c r="G16" s="52"/>
      <c r="H16" s="52">
        <v>0</v>
      </c>
      <c r="I16" s="23"/>
      <c r="J16" s="21"/>
      <c r="K16" s="22">
        <v>0</v>
      </c>
      <c r="L16" s="20"/>
      <c r="M16" s="21"/>
      <c r="N16" s="22">
        <v>0</v>
      </c>
    </row>
    <row r="17" spans="1:14" x14ac:dyDescent="0.25">
      <c r="A17" s="14">
        <v>3</v>
      </c>
      <c r="B17" s="15"/>
      <c r="C17" s="16"/>
      <c r="D17" s="16">
        <v>34.128</v>
      </c>
      <c r="E17" s="52"/>
      <c r="F17" s="52"/>
      <c r="G17" s="52"/>
      <c r="H17" s="52">
        <v>0</v>
      </c>
      <c r="I17" s="23"/>
      <c r="J17" s="21"/>
      <c r="K17" s="22">
        <v>0</v>
      </c>
      <c r="L17" s="20"/>
      <c r="M17" s="21"/>
      <c r="N17" s="22">
        <v>0</v>
      </c>
    </row>
    <row r="18" spans="1:14" x14ac:dyDescent="0.25">
      <c r="A18" s="14">
        <v>4</v>
      </c>
      <c r="B18" s="15"/>
      <c r="C18" s="16"/>
      <c r="D18" s="16">
        <v>34.872</v>
      </c>
      <c r="E18" s="52"/>
      <c r="F18" s="52"/>
      <c r="G18" s="52"/>
      <c r="H18" s="52">
        <v>0</v>
      </c>
      <c r="I18" s="23"/>
      <c r="J18" s="21"/>
      <c r="K18" s="22">
        <v>0</v>
      </c>
      <c r="L18" s="20"/>
      <c r="M18" s="21"/>
      <c r="N18" s="22">
        <v>0</v>
      </c>
    </row>
    <row r="19" spans="1:14" x14ac:dyDescent="0.25">
      <c r="A19" s="14">
        <v>5</v>
      </c>
      <c r="B19" s="15"/>
      <c r="C19" s="16"/>
      <c r="D19" s="16">
        <v>35.544000000000004</v>
      </c>
      <c r="E19" s="52"/>
      <c r="F19" s="52"/>
      <c r="G19" s="52"/>
      <c r="H19" s="52">
        <v>0</v>
      </c>
      <c r="I19" s="23"/>
      <c r="J19" s="21"/>
      <c r="K19" s="22">
        <v>0</v>
      </c>
      <c r="L19" s="20"/>
      <c r="M19" s="21"/>
      <c r="N19" s="22">
        <v>0</v>
      </c>
    </row>
    <row r="20" spans="1:14" x14ac:dyDescent="0.25">
      <c r="A20" s="14">
        <v>6</v>
      </c>
      <c r="B20" s="15"/>
      <c r="C20" s="16"/>
      <c r="D20" s="16">
        <v>36.792000000000002</v>
      </c>
      <c r="E20" s="52"/>
      <c r="F20" s="52"/>
      <c r="G20" s="52"/>
      <c r="H20" s="52">
        <v>0</v>
      </c>
      <c r="I20" s="23"/>
      <c r="J20" s="21"/>
      <c r="K20" s="22">
        <v>0</v>
      </c>
      <c r="L20" s="20"/>
      <c r="M20" s="21"/>
      <c r="N20" s="22">
        <v>0</v>
      </c>
    </row>
    <row r="21" spans="1:14" x14ac:dyDescent="0.25">
      <c r="A21" s="14">
        <v>7</v>
      </c>
      <c r="B21" s="15"/>
      <c r="C21" s="16"/>
      <c r="D21" s="16">
        <v>34.823999999999998</v>
      </c>
      <c r="E21" s="52"/>
      <c r="F21" s="52"/>
      <c r="G21" s="52"/>
      <c r="H21" s="52">
        <v>0</v>
      </c>
      <c r="I21" s="23"/>
      <c r="J21" s="21"/>
      <c r="K21" s="22">
        <v>0</v>
      </c>
      <c r="L21" s="20"/>
      <c r="M21" s="21"/>
      <c r="N21" s="22">
        <v>0</v>
      </c>
    </row>
    <row r="22" spans="1:14" x14ac:dyDescent="0.25">
      <c r="A22" s="14">
        <v>8</v>
      </c>
      <c r="B22" s="15"/>
      <c r="C22" s="16"/>
      <c r="D22" s="16">
        <v>38.855999999999995</v>
      </c>
      <c r="E22" s="52"/>
      <c r="F22" s="52"/>
      <c r="G22" s="52"/>
      <c r="H22" s="52">
        <v>0</v>
      </c>
      <c r="I22" s="23"/>
      <c r="J22" s="21"/>
      <c r="K22" s="22">
        <v>0</v>
      </c>
      <c r="L22" s="20"/>
      <c r="M22" s="21"/>
      <c r="N22" s="22">
        <v>0</v>
      </c>
    </row>
    <row r="23" spans="1:14" x14ac:dyDescent="0.25">
      <c r="A23" s="14">
        <v>9</v>
      </c>
      <c r="B23" s="15"/>
      <c r="C23" s="16"/>
      <c r="D23" s="16">
        <v>66.26400000000001</v>
      </c>
      <c r="E23" s="52"/>
      <c r="F23" s="52"/>
      <c r="G23" s="52"/>
      <c r="H23" s="52">
        <v>0</v>
      </c>
      <c r="I23" s="23"/>
      <c r="J23" s="21"/>
      <c r="K23" s="22">
        <v>0</v>
      </c>
      <c r="L23" s="20"/>
      <c r="M23" s="21"/>
      <c r="N23" s="22">
        <v>0</v>
      </c>
    </row>
    <row r="24" spans="1:14" x14ac:dyDescent="0.25">
      <c r="A24" s="14">
        <v>10</v>
      </c>
      <c r="B24" s="15"/>
      <c r="C24" s="16"/>
      <c r="D24" s="16">
        <v>74.903999999999996</v>
      </c>
      <c r="E24" s="52"/>
      <c r="F24" s="52"/>
      <c r="G24" s="52"/>
      <c r="H24" s="52">
        <v>0</v>
      </c>
      <c r="I24" s="23"/>
      <c r="J24" s="21"/>
      <c r="K24" s="22">
        <v>0</v>
      </c>
      <c r="L24" s="20"/>
      <c r="M24" s="21"/>
      <c r="N24" s="22">
        <v>0</v>
      </c>
    </row>
    <row r="25" spans="1:14" x14ac:dyDescent="0.25">
      <c r="A25" s="14">
        <v>11</v>
      </c>
      <c r="B25" s="15"/>
      <c r="C25" s="16"/>
      <c r="D25" s="16">
        <v>68.375999999999991</v>
      </c>
      <c r="E25" s="52"/>
      <c r="F25" s="52"/>
      <c r="G25" s="52"/>
      <c r="H25" s="52">
        <v>0</v>
      </c>
      <c r="I25" s="23"/>
      <c r="J25" s="21"/>
      <c r="K25" s="22">
        <v>0</v>
      </c>
      <c r="L25" s="20"/>
      <c r="M25" s="21"/>
      <c r="N25" s="22">
        <v>0</v>
      </c>
    </row>
    <row r="26" spans="1:14" x14ac:dyDescent="0.25">
      <c r="A26" s="14">
        <v>12</v>
      </c>
      <c r="B26" s="15"/>
      <c r="C26" s="16"/>
      <c r="D26" s="16">
        <v>62.136000000000003</v>
      </c>
      <c r="E26" s="52"/>
      <c r="F26" s="52"/>
      <c r="G26" s="52"/>
      <c r="H26" s="52">
        <v>0</v>
      </c>
      <c r="I26" s="23"/>
      <c r="J26" s="21"/>
      <c r="K26" s="22">
        <v>0</v>
      </c>
      <c r="L26" s="20"/>
      <c r="M26" s="21"/>
      <c r="N26" s="22">
        <v>0</v>
      </c>
    </row>
    <row r="27" spans="1:14" x14ac:dyDescent="0.25">
      <c r="A27" s="14">
        <v>13</v>
      </c>
      <c r="B27" s="15"/>
      <c r="C27" s="16"/>
      <c r="D27" s="16">
        <v>60.623999999999995</v>
      </c>
      <c r="E27" s="52"/>
      <c r="F27" s="52"/>
      <c r="G27" s="52"/>
      <c r="H27" s="52">
        <v>0</v>
      </c>
      <c r="I27" s="23"/>
      <c r="J27" s="21"/>
      <c r="K27" s="22">
        <v>0</v>
      </c>
      <c r="L27" s="20"/>
      <c r="M27" s="21"/>
      <c r="N27" s="22">
        <v>0</v>
      </c>
    </row>
    <row r="28" spans="1:14" x14ac:dyDescent="0.25">
      <c r="A28" s="14">
        <v>14</v>
      </c>
      <c r="B28" s="15"/>
      <c r="C28" s="16"/>
      <c r="D28" s="16">
        <v>61.896000000000001</v>
      </c>
      <c r="E28" s="52"/>
      <c r="F28" s="52"/>
      <c r="G28" s="52"/>
      <c r="H28" s="52">
        <v>0</v>
      </c>
      <c r="I28" s="23"/>
      <c r="J28" s="21"/>
      <c r="K28" s="22">
        <v>0</v>
      </c>
      <c r="L28" s="20"/>
      <c r="M28" s="21"/>
      <c r="N28" s="22">
        <v>0</v>
      </c>
    </row>
    <row r="29" spans="1:14" x14ac:dyDescent="0.25">
      <c r="A29" s="14">
        <v>15</v>
      </c>
      <c r="B29" s="15"/>
      <c r="C29" s="16"/>
      <c r="D29" s="16">
        <v>53.616</v>
      </c>
      <c r="E29" s="52"/>
      <c r="F29" s="52"/>
      <c r="G29" s="52"/>
      <c r="H29" s="52">
        <v>0</v>
      </c>
      <c r="I29" s="23"/>
      <c r="J29" s="21"/>
      <c r="K29" s="22">
        <v>0</v>
      </c>
      <c r="L29" s="20"/>
      <c r="M29" s="21"/>
      <c r="N29" s="22">
        <v>0</v>
      </c>
    </row>
    <row r="30" spans="1:14" x14ac:dyDescent="0.25">
      <c r="A30" s="14">
        <v>16</v>
      </c>
      <c r="B30" s="15"/>
      <c r="C30" s="16"/>
      <c r="D30" s="16">
        <v>54.6</v>
      </c>
      <c r="E30" s="52"/>
      <c r="F30" s="52"/>
      <c r="G30" s="52"/>
      <c r="H30" s="52">
        <v>0</v>
      </c>
      <c r="I30" s="23"/>
      <c r="J30" s="21"/>
      <c r="K30" s="22">
        <v>0</v>
      </c>
      <c r="L30" s="20"/>
      <c r="M30" s="21"/>
      <c r="N30" s="22">
        <v>0</v>
      </c>
    </row>
    <row r="31" spans="1:14" x14ac:dyDescent="0.25">
      <c r="A31" s="14">
        <v>17</v>
      </c>
      <c r="B31" s="15"/>
      <c r="C31" s="16"/>
      <c r="D31" s="16">
        <v>62.016000000000005</v>
      </c>
      <c r="E31" s="52"/>
      <c r="F31" s="52"/>
      <c r="G31" s="52"/>
      <c r="H31" s="52">
        <v>0</v>
      </c>
      <c r="I31" s="23"/>
      <c r="J31" s="21"/>
      <c r="K31" s="22">
        <v>0</v>
      </c>
      <c r="L31" s="20"/>
      <c r="M31" s="21"/>
      <c r="N31" s="22">
        <v>0</v>
      </c>
    </row>
    <row r="32" spans="1:14" x14ac:dyDescent="0.25">
      <c r="A32" s="14">
        <v>18</v>
      </c>
      <c r="B32" s="15"/>
      <c r="C32" s="16"/>
      <c r="D32" s="16">
        <v>51.96</v>
      </c>
      <c r="E32" s="52"/>
      <c r="F32" s="52"/>
      <c r="G32" s="52"/>
      <c r="H32" s="52">
        <v>0</v>
      </c>
      <c r="I32" s="23"/>
      <c r="J32" s="21"/>
      <c r="K32" s="22">
        <v>0</v>
      </c>
      <c r="L32" s="20"/>
      <c r="M32" s="21"/>
      <c r="N32" s="22">
        <v>0</v>
      </c>
    </row>
    <row r="33" spans="1:14" x14ac:dyDescent="0.25">
      <c r="A33" s="14">
        <v>19</v>
      </c>
      <c r="B33" s="15"/>
      <c r="C33" s="16"/>
      <c r="D33" s="16">
        <v>58.896000000000001</v>
      </c>
      <c r="E33" s="52"/>
      <c r="F33" s="52"/>
      <c r="G33" s="52"/>
      <c r="H33" s="52">
        <v>0</v>
      </c>
      <c r="I33" s="23"/>
      <c r="J33" s="21"/>
      <c r="K33" s="22">
        <v>0</v>
      </c>
      <c r="L33" s="20"/>
      <c r="M33" s="21"/>
      <c r="N33" s="22">
        <v>0</v>
      </c>
    </row>
    <row r="34" spans="1:14" x14ac:dyDescent="0.25">
      <c r="A34" s="14">
        <v>20</v>
      </c>
      <c r="B34" s="15"/>
      <c r="C34" s="16"/>
      <c r="D34" s="16">
        <v>61.511999999999993</v>
      </c>
      <c r="E34" s="52"/>
      <c r="F34" s="52"/>
      <c r="G34" s="52"/>
      <c r="H34" s="52">
        <v>0</v>
      </c>
      <c r="I34" s="23"/>
      <c r="J34" s="21"/>
      <c r="K34" s="22">
        <v>0</v>
      </c>
      <c r="L34" s="20"/>
      <c r="M34" s="21"/>
      <c r="N34" s="22">
        <v>0</v>
      </c>
    </row>
    <row r="35" spans="1:14" x14ac:dyDescent="0.25">
      <c r="A35" s="14">
        <v>21</v>
      </c>
      <c r="B35" s="15"/>
      <c r="C35" s="16"/>
      <c r="D35" s="16">
        <v>43.896000000000001</v>
      </c>
      <c r="E35" s="52"/>
      <c r="F35" s="52"/>
      <c r="G35" s="52"/>
      <c r="H35" s="52">
        <v>0</v>
      </c>
      <c r="I35" s="23"/>
      <c r="J35" s="21"/>
      <c r="K35" s="22">
        <v>0</v>
      </c>
      <c r="L35" s="20"/>
      <c r="M35" s="21"/>
      <c r="N35" s="22">
        <v>0</v>
      </c>
    </row>
    <row r="36" spans="1:14" x14ac:dyDescent="0.25">
      <c r="A36" s="14">
        <v>22</v>
      </c>
      <c r="B36" s="15"/>
      <c r="C36" s="16"/>
      <c r="D36" s="16">
        <v>34.295999999999999</v>
      </c>
      <c r="E36" s="52"/>
      <c r="F36" s="52"/>
      <c r="G36" s="52"/>
      <c r="H36" s="52">
        <v>0</v>
      </c>
      <c r="I36" s="23"/>
      <c r="J36" s="21"/>
      <c r="K36" s="22">
        <v>0</v>
      </c>
      <c r="L36" s="20"/>
      <c r="M36" s="21"/>
      <c r="N36" s="22">
        <v>0</v>
      </c>
    </row>
    <row r="37" spans="1:14" x14ac:dyDescent="0.25">
      <c r="A37" s="14">
        <v>23</v>
      </c>
      <c r="B37" s="15"/>
      <c r="C37" s="16"/>
      <c r="D37" s="16">
        <v>34.896000000000001</v>
      </c>
      <c r="E37" s="52"/>
      <c r="F37" s="52"/>
      <c r="G37" s="52"/>
      <c r="H37" s="52">
        <v>0</v>
      </c>
      <c r="I37" s="23"/>
      <c r="J37" s="21"/>
      <c r="K37" s="22">
        <v>0</v>
      </c>
      <c r="L37" s="20"/>
      <c r="M37" s="21"/>
      <c r="N37" s="22">
        <v>0</v>
      </c>
    </row>
    <row r="38" spans="1:14" x14ac:dyDescent="0.25">
      <c r="A38" s="14">
        <v>24</v>
      </c>
      <c r="B38" s="15"/>
      <c r="C38" s="16"/>
      <c r="D38" s="16">
        <v>36.936</v>
      </c>
      <c r="E38" s="52"/>
      <c r="F38" s="52"/>
      <c r="G38" s="52"/>
      <c r="H38" s="52">
        <v>0</v>
      </c>
      <c r="I38" s="23"/>
      <c r="J38" s="21"/>
      <c r="K38" s="22">
        <v>0</v>
      </c>
      <c r="L38" s="20"/>
      <c r="M38" s="21"/>
      <c r="N38" s="22">
        <v>0</v>
      </c>
    </row>
    <row r="39" spans="1:14" x14ac:dyDescent="0.25">
      <c r="A39" s="14" t="s">
        <v>14</v>
      </c>
      <c r="B39" s="26"/>
      <c r="C39" s="27"/>
      <c r="D39" s="28">
        <f>SUM(D15:D38)</f>
        <v>1169.4479999999999</v>
      </c>
      <c r="E39" s="29"/>
      <c r="F39" s="29"/>
      <c r="G39" s="29"/>
      <c r="H39" s="28">
        <f>SUM(H15:H38)</f>
        <v>0</v>
      </c>
      <c r="I39" s="29"/>
      <c r="J39" s="29"/>
      <c r="K39" s="28">
        <f>SUM(K15:K38)</f>
        <v>0</v>
      </c>
      <c r="L39" s="29"/>
      <c r="M39" s="29"/>
      <c r="N39" s="28">
        <f>SUM(N15:N38)</f>
        <v>0</v>
      </c>
    </row>
    <row r="40" spans="1:14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30"/>
      <c r="J42" s="1"/>
      <c r="K42" s="1"/>
      <c r="L42" s="1"/>
      <c r="M42" s="1"/>
      <c r="N42" s="1"/>
    </row>
    <row r="43" spans="1:14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</sheetData>
  <mergeCells count="21">
    <mergeCell ref="B11:C11"/>
    <mergeCell ref="E11:F11"/>
    <mergeCell ref="I11:J11"/>
    <mergeCell ref="L11:M11"/>
    <mergeCell ref="B5:C5"/>
    <mergeCell ref="A6:N6"/>
    <mergeCell ref="A7:N7"/>
    <mergeCell ref="A9:A12"/>
    <mergeCell ref="B9:H9"/>
    <mergeCell ref="I9:N9"/>
    <mergeCell ref="B10:D10"/>
    <mergeCell ref="E10:H10"/>
    <mergeCell ref="I10:K10"/>
    <mergeCell ref="L10:N10"/>
    <mergeCell ref="B4:C4"/>
    <mergeCell ref="L4:N4"/>
    <mergeCell ref="B1:E1"/>
    <mergeCell ref="L1:N1"/>
    <mergeCell ref="B2:E2"/>
    <mergeCell ref="L2:N2"/>
    <mergeCell ref="L3:N3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478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124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 t="s">
        <v>125</v>
      </c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ТП-Ферма Фенево В-1</v>
      </c>
      <c r="C10" s="311"/>
      <c r="D10" s="312"/>
      <c r="E10" s="310" t="str">
        <f>K4</f>
        <v>ТП-Ферма Фенево В-2</v>
      </c>
      <c r="F10" s="313"/>
      <c r="G10" s="314"/>
      <c r="H10" s="310" t="str">
        <f>B10</f>
        <v>ТП-Ферма Фенево В-1</v>
      </c>
      <c r="I10" s="311"/>
      <c r="J10" s="312"/>
      <c r="K10" s="310" t="str">
        <f>E10</f>
        <v>ТП-Ферма Фенево В-2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200</v>
      </c>
      <c r="E11" s="287" t="s">
        <v>433</v>
      </c>
      <c r="F11" s="288"/>
      <c r="G11" s="8">
        <v>200</v>
      </c>
      <c r="H11" s="287" t="s">
        <v>433</v>
      </c>
      <c r="I11" s="288"/>
      <c r="J11" s="8">
        <f>D11</f>
        <v>200</v>
      </c>
      <c r="K11" s="287" t="s">
        <v>433</v>
      </c>
      <c r="L11" s="288"/>
      <c r="M11" s="8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41">
        <v>38</v>
      </c>
      <c r="E15" s="52"/>
      <c r="F15" s="52"/>
      <c r="G15" s="241">
        <v>62.6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41">
        <v>34.799999999999997</v>
      </c>
      <c r="E16" s="52"/>
      <c r="F16" s="52"/>
      <c r="G16" s="241">
        <v>65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41">
        <v>41.8</v>
      </c>
      <c r="E17" s="52"/>
      <c r="F17" s="52"/>
      <c r="G17" s="241">
        <v>113.19999999999999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41">
        <v>41.2</v>
      </c>
      <c r="E18" s="52"/>
      <c r="F18" s="52"/>
      <c r="G18" s="241">
        <v>169.60000000000002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41">
        <v>105.4</v>
      </c>
      <c r="E19" s="52"/>
      <c r="F19" s="52"/>
      <c r="G19" s="241">
        <v>160.80000000000001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41">
        <v>89.4</v>
      </c>
      <c r="E20" s="52"/>
      <c r="F20" s="52"/>
      <c r="G20" s="241">
        <v>128.19999999999999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41">
        <v>102.2</v>
      </c>
      <c r="E21" s="52"/>
      <c r="F21" s="52"/>
      <c r="G21" s="241">
        <v>108.2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41">
        <v>86.6</v>
      </c>
      <c r="E22" s="52"/>
      <c r="F22" s="52"/>
      <c r="G22" s="241">
        <v>88.2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41">
        <v>85.6</v>
      </c>
      <c r="E23" s="52"/>
      <c r="F23" s="52"/>
      <c r="G23" s="241">
        <v>95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41">
        <v>74.8</v>
      </c>
      <c r="E24" s="52"/>
      <c r="F24" s="52"/>
      <c r="G24" s="241">
        <v>111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41">
        <v>59.599999999999994</v>
      </c>
      <c r="E25" s="52"/>
      <c r="F25" s="52"/>
      <c r="G25" s="241">
        <v>111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41">
        <v>35.200000000000003</v>
      </c>
      <c r="E26" s="52"/>
      <c r="F26" s="52"/>
      <c r="G26" s="241">
        <v>105.8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41">
        <v>33.799999999999997</v>
      </c>
      <c r="E27" s="52"/>
      <c r="F27" s="52"/>
      <c r="G27" s="241">
        <v>106.8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41">
        <v>54.2</v>
      </c>
      <c r="E28" s="52"/>
      <c r="F28" s="52"/>
      <c r="G28" s="241">
        <v>129.80000000000001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41">
        <v>69.2</v>
      </c>
      <c r="E29" s="52"/>
      <c r="F29" s="52"/>
      <c r="G29" s="241">
        <v>148.19999999999999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41">
        <v>56</v>
      </c>
      <c r="E30" s="52"/>
      <c r="F30" s="52"/>
      <c r="G30" s="241">
        <v>202.6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41">
        <v>101.6</v>
      </c>
      <c r="E31" s="52"/>
      <c r="F31" s="52"/>
      <c r="G31" s="241">
        <v>164.4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41">
        <v>80.199999999999989</v>
      </c>
      <c r="E32" s="52"/>
      <c r="F32" s="52"/>
      <c r="G32" s="241">
        <v>137.4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41">
        <v>114.2</v>
      </c>
      <c r="E33" s="52"/>
      <c r="F33" s="52"/>
      <c r="G33" s="241">
        <v>78.2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41">
        <v>85.8</v>
      </c>
      <c r="E34" s="52"/>
      <c r="F34" s="52"/>
      <c r="G34" s="241">
        <v>97.6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41">
        <v>86.4</v>
      </c>
      <c r="E35" s="52"/>
      <c r="F35" s="52"/>
      <c r="G35" s="241">
        <v>67.400000000000006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41">
        <v>87</v>
      </c>
      <c r="E36" s="52"/>
      <c r="F36" s="52"/>
      <c r="G36" s="241">
        <v>68.8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41">
        <v>37.4</v>
      </c>
      <c r="E37" s="52"/>
      <c r="F37" s="52"/>
      <c r="G37" s="241">
        <v>55.2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41">
        <v>40.200000000000003</v>
      </c>
      <c r="E38" s="52"/>
      <c r="F38" s="52"/>
      <c r="G38" s="241">
        <v>51.8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1640.6000000000004</v>
      </c>
      <c r="E39" s="29"/>
      <c r="F39" s="29"/>
      <c r="G39" s="28">
        <f>SUM(G15:G38)</f>
        <v>2626.8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4" max="4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479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1"/>
      <c r="H3" s="1"/>
      <c r="I3" s="1"/>
      <c r="J3" s="1"/>
      <c r="K3" s="307" t="s">
        <v>126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ТП-376</v>
      </c>
      <c r="C10" s="311"/>
      <c r="D10" s="312"/>
      <c r="E10" s="310">
        <f>K4</f>
        <v>0</v>
      </c>
      <c r="F10" s="313"/>
      <c r="G10" s="314"/>
      <c r="H10" s="310" t="str">
        <f>B10</f>
        <v>ТП-376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60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60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0.48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0.42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0.54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0.3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0.36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0.3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0.6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0.36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0.84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0.54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0.6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0.65999999999999992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0.48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0.36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0.24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0.18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0.18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0.18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0.18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0.18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0.18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0.24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0.12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0.18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8.6999999999999993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6"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127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 t="s">
        <v>128</v>
      </c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КТП-ЭСПА</v>
      </c>
      <c r="C10" s="311"/>
      <c r="D10" s="312"/>
      <c r="E10" s="310" t="str">
        <f>K4</f>
        <v>КТП-Ново-Дубровка</v>
      </c>
      <c r="F10" s="313"/>
      <c r="G10" s="314"/>
      <c r="H10" s="310" t="str">
        <f>B10</f>
        <v>КТП-ЭСПА</v>
      </c>
      <c r="I10" s="311"/>
      <c r="J10" s="312"/>
      <c r="K10" s="310" t="str">
        <f>E10</f>
        <v>КТП-Ново-Дубровка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20</v>
      </c>
      <c r="E11" s="287" t="s">
        <v>433</v>
      </c>
      <c r="F11" s="288"/>
      <c r="G11" s="8">
        <v>20</v>
      </c>
      <c r="H11" s="287" t="s">
        <v>433</v>
      </c>
      <c r="I11" s="288"/>
      <c r="J11" s="8">
        <f>D11</f>
        <v>20</v>
      </c>
      <c r="K11" s="287" t="s">
        <v>433</v>
      </c>
      <c r="L11" s="288"/>
      <c r="M11" s="8">
        <f>G11</f>
        <v>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42">
        <v>1.46</v>
      </c>
      <c r="E15" s="52"/>
      <c r="F15" s="52"/>
      <c r="G15" s="22">
        <v>0.62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42">
        <v>1.44</v>
      </c>
      <c r="E16" s="52"/>
      <c r="F16" s="52"/>
      <c r="G16" s="22">
        <v>0.62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42">
        <v>1.44</v>
      </c>
      <c r="E17" s="52"/>
      <c r="F17" s="52"/>
      <c r="G17" s="22">
        <v>0.62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42">
        <v>1.4</v>
      </c>
      <c r="E18" s="52"/>
      <c r="F18" s="52"/>
      <c r="G18" s="22">
        <v>0.6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42">
        <v>1.38</v>
      </c>
      <c r="E19" s="52"/>
      <c r="F19" s="52"/>
      <c r="G19" s="22">
        <v>0.62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42">
        <v>1.42</v>
      </c>
      <c r="E20" s="23"/>
      <c r="F20" s="21"/>
      <c r="G20" s="22">
        <v>0.6</v>
      </c>
      <c r="H20" s="20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42">
        <v>1.9200000000000002</v>
      </c>
      <c r="E21" s="23"/>
      <c r="F21" s="21"/>
      <c r="G21" s="22">
        <v>0.64</v>
      </c>
      <c r="H21" s="20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42">
        <v>2.02</v>
      </c>
      <c r="E22" s="23"/>
      <c r="F22" s="21"/>
      <c r="G22" s="22">
        <v>0.64</v>
      </c>
      <c r="H22" s="20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42">
        <v>2.06</v>
      </c>
      <c r="E23" s="23"/>
      <c r="F23" s="21"/>
      <c r="G23" s="22">
        <v>0.60000000000000009</v>
      </c>
      <c r="H23" s="20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42">
        <v>0.9</v>
      </c>
      <c r="E24" s="23"/>
      <c r="F24" s="21"/>
      <c r="G24" s="22">
        <v>0</v>
      </c>
      <c r="H24" s="20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42">
        <v>0.14000000000000001</v>
      </c>
      <c r="E25" s="23"/>
      <c r="F25" s="21"/>
      <c r="G25" s="22">
        <v>0</v>
      </c>
      <c r="H25" s="20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42">
        <v>0.28000000000000003</v>
      </c>
      <c r="E26" s="23"/>
      <c r="F26" s="21"/>
      <c r="G26" s="22">
        <v>0</v>
      </c>
      <c r="H26" s="20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42">
        <v>0.34</v>
      </c>
      <c r="E27" s="23"/>
      <c r="F27" s="21"/>
      <c r="G27" s="22">
        <v>0</v>
      </c>
      <c r="H27" s="20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42">
        <v>0.28000000000000003</v>
      </c>
      <c r="E28" s="23"/>
      <c r="F28" s="21"/>
      <c r="G28" s="22">
        <v>0</v>
      </c>
      <c r="H28" s="20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42">
        <v>0.32</v>
      </c>
      <c r="E29" s="23"/>
      <c r="F29" s="21"/>
      <c r="G29" s="22">
        <v>0</v>
      </c>
      <c r="H29" s="20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42">
        <v>0.24</v>
      </c>
      <c r="E30" s="23"/>
      <c r="F30" s="21"/>
      <c r="G30" s="22">
        <v>0</v>
      </c>
      <c r="H30" s="20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42">
        <v>1.26</v>
      </c>
      <c r="E31" s="23"/>
      <c r="F31" s="21"/>
      <c r="G31" s="22">
        <v>0.60000000000000009</v>
      </c>
      <c r="H31" s="20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42">
        <v>1.3199999999999998</v>
      </c>
      <c r="E32" s="23"/>
      <c r="F32" s="21"/>
      <c r="G32" s="22">
        <v>0.64</v>
      </c>
      <c r="H32" s="20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42">
        <v>2.8</v>
      </c>
      <c r="E33" s="23"/>
      <c r="F33" s="21"/>
      <c r="G33" s="22">
        <v>0.64</v>
      </c>
      <c r="H33" s="20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42">
        <v>2.06</v>
      </c>
      <c r="E34" s="23"/>
      <c r="F34" s="21"/>
      <c r="G34" s="22">
        <v>0.64</v>
      </c>
      <c r="H34" s="20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42">
        <v>1.58</v>
      </c>
      <c r="E35" s="23"/>
      <c r="F35" s="21"/>
      <c r="G35" s="22">
        <v>0.64</v>
      </c>
      <c r="H35" s="20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42">
        <v>1.7999999999999998</v>
      </c>
      <c r="E36" s="23"/>
      <c r="F36" s="21"/>
      <c r="G36" s="22">
        <v>0.64</v>
      </c>
      <c r="H36" s="20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42">
        <v>1.76</v>
      </c>
      <c r="E37" s="23"/>
      <c r="F37" s="21"/>
      <c r="G37" s="22">
        <v>0.64</v>
      </c>
      <c r="H37" s="20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42">
        <v>1.76</v>
      </c>
      <c r="E38" s="23"/>
      <c r="F38" s="21"/>
      <c r="G38" s="22">
        <v>0.64</v>
      </c>
      <c r="H38" s="20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31.380000000000006</v>
      </c>
      <c r="E39" s="23"/>
      <c r="F39" s="21"/>
      <c r="G39" s="22">
        <f>SUM(G15:G38)</f>
        <v>10.640000000000002</v>
      </c>
      <c r="H39" s="20"/>
      <c r="I39" s="21"/>
      <c r="J39" s="22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22"/>
      <c r="E40" s="23"/>
      <c r="F40" s="21"/>
      <c r="G40" s="22"/>
      <c r="H40" s="20"/>
      <c r="I40" s="21"/>
      <c r="J40" s="22"/>
      <c r="K40" s="1"/>
      <c r="L40" s="1"/>
      <c r="M40" s="1"/>
    </row>
    <row r="41" spans="1:13" x14ac:dyDescent="0.25">
      <c r="A41" s="1" t="s">
        <v>436</v>
      </c>
      <c r="B41" s="1"/>
      <c r="C41" s="1"/>
      <c r="D41" s="22"/>
      <c r="E41" s="23"/>
      <c r="F41" s="21"/>
      <c r="G41" s="22"/>
      <c r="H41" s="20"/>
      <c r="I41" s="21"/>
      <c r="J41" s="22"/>
      <c r="K41" s="1"/>
      <c r="L41" s="1"/>
      <c r="M41" s="1"/>
    </row>
    <row r="42" spans="1:13" x14ac:dyDescent="0.25">
      <c r="A42" s="1" t="s">
        <v>437</v>
      </c>
      <c r="B42" s="30"/>
      <c r="C42" s="30"/>
      <c r="D42" s="22"/>
      <c r="E42" s="23"/>
      <c r="F42" s="21"/>
      <c r="G42" s="22"/>
      <c r="H42" s="20"/>
      <c r="I42" s="21"/>
      <c r="J42" s="22"/>
      <c r="K42" s="1"/>
      <c r="L42" s="1"/>
      <c r="M42" s="1"/>
    </row>
    <row r="43" spans="1:13" x14ac:dyDescent="0.25">
      <c r="A43" s="1" t="s">
        <v>438</v>
      </c>
      <c r="B43" s="30"/>
      <c r="C43" s="30"/>
      <c r="D43" s="22"/>
      <c r="E43" s="23"/>
      <c r="F43" s="21"/>
      <c r="G43" s="22"/>
      <c r="H43" s="20"/>
      <c r="I43" s="21"/>
      <c r="J43" s="22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129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 t="s">
        <v>130</v>
      </c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КТП-Козлово-2</v>
      </c>
      <c r="C10" s="311"/>
      <c r="D10" s="312"/>
      <c r="E10" s="310" t="str">
        <f>K4</f>
        <v>ТП-319</v>
      </c>
      <c r="F10" s="313"/>
      <c r="G10" s="314"/>
      <c r="H10" s="310" t="str">
        <f>B10</f>
        <v>КТП-Козлово-2</v>
      </c>
      <c r="I10" s="311"/>
      <c r="J10" s="312"/>
      <c r="K10" s="310" t="str">
        <f>E10</f>
        <v>ТП-319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60</v>
      </c>
      <c r="E11" s="287" t="s">
        <v>433</v>
      </c>
      <c r="F11" s="288"/>
      <c r="G11" s="8">
        <v>30</v>
      </c>
      <c r="H11" s="287" t="s">
        <v>433</v>
      </c>
      <c r="I11" s="288"/>
      <c r="J11" s="8">
        <f>D11</f>
        <v>60</v>
      </c>
      <c r="K11" s="287" t="s">
        <v>433</v>
      </c>
      <c r="L11" s="288"/>
      <c r="M11" s="8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16.240000000000002</v>
      </c>
      <c r="E15" s="20"/>
      <c r="F15" s="16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14.879999999999999</v>
      </c>
      <c r="E16" s="20"/>
      <c r="F16" s="16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14.96</v>
      </c>
      <c r="E17" s="20"/>
      <c r="F17" s="16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14.64</v>
      </c>
      <c r="E18" s="20"/>
      <c r="F18" s="16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14.64</v>
      </c>
      <c r="E19" s="20"/>
      <c r="F19" s="16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16.079999999999998</v>
      </c>
      <c r="E20" s="20"/>
      <c r="F20" s="16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17.200000000000003</v>
      </c>
      <c r="E21" s="20"/>
      <c r="F21" s="16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24.880000000000003</v>
      </c>
      <c r="E22" s="20"/>
      <c r="F22" s="16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21.68</v>
      </c>
      <c r="E23" s="20"/>
      <c r="F23" s="16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22.64</v>
      </c>
      <c r="E24" s="20"/>
      <c r="F24" s="16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21.520000000000003</v>
      </c>
      <c r="E25" s="20"/>
      <c r="F25" s="16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17.28</v>
      </c>
      <c r="E26" s="20"/>
      <c r="F26" s="16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17.200000000000003</v>
      </c>
      <c r="E27" s="20"/>
      <c r="F27" s="16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19.04</v>
      </c>
      <c r="E28" s="20"/>
      <c r="F28" s="16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19.84</v>
      </c>
      <c r="E29" s="20"/>
      <c r="F29" s="16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27.439999999999998</v>
      </c>
      <c r="E30" s="20"/>
      <c r="F30" s="16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32</v>
      </c>
      <c r="E31" s="20"/>
      <c r="F31" s="16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32.72</v>
      </c>
      <c r="E32" s="20"/>
      <c r="F32" s="16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29.68</v>
      </c>
      <c r="E33" s="20"/>
      <c r="F33" s="16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28.8</v>
      </c>
      <c r="E34" s="20"/>
      <c r="F34" s="16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24.560000000000002</v>
      </c>
      <c r="E35" s="20"/>
      <c r="F35" s="16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20.079999999999998</v>
      </c>
      <c r="E36" s="20"/>
      <c r="F36" s="16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16.48</v>
      </c>
      <c r="E37" s="20"/>
      <c r="F37" s="21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13.84</v>
      </c>
      <c r="E38" s="20"/>
      <c r="F38" s="21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498.32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131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 t="s">
        <v>132</v>
      </c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КТП-Броды</v>
      </c>
      <c r="C10" s="311"/>
      <c r="D10" s="312"/>
      <c r="E10" s="310" t="str">
        <f>K4</f>
        <v>КТП-100 дачи "Водник"</v>
      </c>
      <c r="F10" s="313"/>
      <c r="G10" s="314"/>
      <c r="H10" s="310" t="str">
        <f>B10</f>
        <v>КТП-Броды</v>
      </c>
      <c r="I10" s="311"/>
      <c r="J10" s="312"/>
      <c r="K10" s="310" t="str">
        <f>E10</f>
        <v>КТП-100 дачи "Водник"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30</v>
      </c>
      <c r="E11" s="287" t="s">
        <v>433</v>
      </c>
      <c r="F11" s="288"/>
      <c r="G11" s="8">
        <v>40</v>
      </c>
      <c r="H11" s="287" t="s">
        <v>433</v>
      </c>
      <c r="I11" s="288"/>
      <c r="J11" s="8">
        <f>D11</f>
        <v>30</v>
      </c>
      <c r="K11" s="287" t="s">
        <v>433</v>
      </c>
      <c r="L11" s="288"/>
      <c r="M11" s="8">
        <f>G11</f>
        <v>40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41">
        <v>9.39</v>
      </c>
      <c r="E15" s="52"/>
      <c r="F15" s="52"/>
      <c r="G15" s="241">
        <v>0.36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41">
        <v>9.9</v>
      </c>
      <c r="E16" s="52"/>
      <c r="F16" s="52"/>
      <c r="G16" s="241">
        <v>0.3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41">
        <v>9.4499999999999993</v>
      </c>
      <c r="E17" s="52"/>
      <c r="F17" s="52"/>
      <c r="G17" s="241">
        <v>0.3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41">
        <v>9.66</v>
      </c>
      <c r="E18" s="52"/>
      <c r="F18" s="52"/>
      <c r="G18" s="241">
        <v>0.24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41">
        <v>8.4600000000000009</v>
      </c>
      <c r="E19" s="52"/>
      <c r="F19" s="52"/>
      <c r="G19" s="241">
        <v>0.81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41">
        <v>10.41</v>
      </c>
      <c r="E20" s="52"/>
      <c r="F20" s="52"/>
      <c r="G20" s="241">
        <v>0.72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41">
        <v>10.89</v>
      </c>
      <c r="E21" s="52"/>
      <c r="F21" s="52"/>
      <c r="G21" s="241">
        <v>0.32999999999999996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41">
        <v>10.35</v>
      </c>
      <c r="E22" s="52"/>
      <c r="F22" s="52"/>
      <c r="G22" s="241">
        <v>1.23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41">
        <v>11.16</v>
      </c>
      <c r="E23" s="52"/>
      <c r="F23" s="52"/>
      <c r="G23" s="241">
        <v>1.17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41">
        <v>10.98</v>
      </c>
      <c r="E24" s="52"/>
      <c r="F24" s="52"/>
      <c r="G24" s="241">
        <v>0.54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41">
        <v>14.31</v>
      </c>
      <c r="E25" s="52"/>
      <c r="F25" s="52"/>
      <c r="G25" s="241">
        <v>0.92999999999999994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41">
        <v>14.31</v>
      </c>
      <c r="E26" s="52"/>
      <c r="F26" s="52"/>
      <c r="G26" s="241">
        <v>2.19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41">
        <v>12.629999999999999</v>
      </c>
      <c r="E27" s="52"/>
      <c r="F27" s="52"/>
      <c r="G27" s="241">
        <v>0.75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41">
        <v>11.46</v>
      </c>
      <c r="E28" s="52"/>
      <c r="F28" s="52"/>
      <c r="G28" s="241">
        <v>1.17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41">
        <v>12.27</v>
      </c>
      <c r="E29" s="52"/>
      <c r="F29" s="52"/>
      <c r="G29" s="241">
        <v>0.69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41">
        <v>12</v>
      </c>
      <c r="E30" s="52"/>
      <c r="F30" s="52"/>
      <c r="G30" s="241">
        <v>0.99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41">
        <v>11.85</v>
      </c>
      <c r="E31" s="52"/>
      <c r="F31" s="52"/>
      <c r="G31" s="241">
        <v>1.05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41">
        <v>12.39</v>
      </c>
      <c r="E32" s="52"/>
      <c r="F32" s="52"/>
      <c r="G32" s="241">
        <v>0.92999999999999994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41">
        <v>11.879999999999999</v>
      </c>
      <c r="E33" s="52"/>
      <c r="F33" s="52"/>
      <c r="G33" s="241">
        <v>1.1099999999999999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41">
        <v>26.22</v>
      </c>
      <c r="E34" s="52"/>
      <c r="F34" s="52"/>
      <c r="G34" s="241">
        <v>0.81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41">
        <v>30.21</v>
      </c>
      <c r="E35" s="52"/>
      <c r="F35" s="52"/>
      <c r="G35" s="241">
        <v>0.63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41">
        <v>12.120000000000001</v>
      </c>
      <c r="E36" s="52"/>
      <c r="F36" s="52"/>
      <c r="G36" s="241">
        <v>0.63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41">
        <v>11.67</v>
      </c>
      <c r="E37" s="52"/>
      <c r="F37" s="52"/>
      <c r="G37" s="241">
        <v>0.54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41">
        <v>10.17</v>
      </c>
      <c r="E38" s="52"/>
      <c r="F38" s="52"/>
      <c r="G38" s="241">
        <v>0.54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304.14000000000004</v>
      </c>
      <c r="E39" s="29"/>
      <c r="F39" s="29"/>
      <c r="G39" s="28">
        <f>SUM(G15:G38)</f>
        <v>18.959999999999994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4" max="4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1"/>
      <c r="H3" s="1"/>
      <c r="I3" s="1"/>
      <c r="J3" s="1"/>
      <c r="K3" s="307" t="s">
        <v>133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КТП-Сад№11 ЧМХС</v>
      </c>
      <c r="C10" s="311"/>
      <c r="D10" s="312"/>
      <c r="E10" s="310">
        <f>K4</f>
        <v>0</v>
      </c>
      <c r="F10" s="313"/>
      <c r="G10" s="314"/>
      <c r="H10" s="310" t="str">
        <f>B10</f>
        <v>КТП-Сад№11 ЧМХС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20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20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6.91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4.32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3.57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3.37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3.13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2.72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3.38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3.72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3.59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5.4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7.17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8.44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10.97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9.3699999999999992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8.1999999999999993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5.45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7.33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6.27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5.2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6.91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6.44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7.73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7.34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7.01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143.94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482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134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КТП-КЗС-2</v>
      </c>
      <c r="C10" s="311"/>
      <c r="D10" s="312"/>
      <c r="E10" s="310">
        <f>K4</f>
        <v>0</v>
      </c>
      <c r="F10" s="313"/>
      <c r="G10" s="314"/>
      <c r="H10" s="310" t="str">
        <f>B10</f>
        <v>КТП-КЗС-2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80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80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3.96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3.88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3.7199999999999998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3.84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3.84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3.88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4.12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4.04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4.92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4.4800000000000004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4.4399999999999995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4.72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4.6399999999999997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4.72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4.6399999999999997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4.96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4.92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4.72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4.5199999999999996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4.68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4.5999999999999996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4.4000000000000004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4.32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3.96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104.91999999999997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4" max="4" width="15.7109375" customWidth="1"/>
    <col min="10" max="10" width="16.7109375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483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135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 t="s">
        <v>136</v>
      </c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КТПН-400 Животноводческий комплекс</v>
      </c>
      <c r="C10" s="311"/>
      <c r="D10" s="312"/>
      <c r="E10" s="310" t="str">
        <f>K4</f>
        <v>КТП-Деревня</v>
      </c>
      <c r="F10" s="313"/>
      <c r="G10" s="314"/>
      <c r="H10" s="310" t="str">
        <f>B10</f>
        <v>КТПН-400 Животноводческий комплекс</v>
      </c>
      <c r="I10" s="311"/>
      <c r="J10" s="312"/>
      <c r="K10" s="310" t="str">
        <f>E10</f>
        <v>КТП-Деревня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120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120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41">
        <v>58.92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41">
        <v>58.92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41">
        <v>86.4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41">
        <v>91.56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41">
        <v>120.72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41">
        <v>150.72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41">
        <v>125.52000000000001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41">
        <v>128.28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41">
        <v>107.03999999999999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41">
        <v>96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41">
        <v>101.03999999999999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41">
        <v>87.84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41">
        <v>90.96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41">
        <v>96.36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41">
        <v>101.52000000000001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41">
        <v>95.039999999999992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41">
        <v>117.24000000000001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41">
        <v>125.16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41">
        <v>113.03999999999999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41">
        <v>98.759999999999991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41">
        <v>98.759999999999991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41">
        <v>89.16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41">
        <v>60.959999999999994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41">
        <v>66.72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2366.64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6"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484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137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ТП-323</v>
      </c>
      <c r="C10" s="311"/>
      <c r="D10" s="312"/>
      <c r="E10" s="310">
        <f>K4</f>
        <v>0</v>
      </c>
      <c r="F10" s="313"/>
      <c r="G10" s="314"/>
      <c r="H10" s="310" t="str">
        <f>B10</f>
        <v>ТП-323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20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20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13.66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13.64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7.72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3.56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3.58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3.6799999999999997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3.74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3.58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3.64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8.879999999999999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11.6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12.059999999999999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11.719999999999999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15.48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17.119999999999997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17.119999999999997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16.78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10.02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6.42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6.18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4.18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4.26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12.48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13.9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225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485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138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КТП-Поселок Поповка</v>
      </c>
      <c r="C10" s="311"/>
      <c r="D10" s="312"/>
      <c r="E10" s="310">
        <f>K4</f>
        <v>0</v>
      </c>
      <c r="F10" s="313"/>
      <c r="G10" s="314"/>
      <c r="H10" s="310" t="str">
        <f>B10</f>
        <v>КТП-Поселок Поповка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40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40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16.68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16.079999999999998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16.02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17.100000000000001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10.32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10.32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15.06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17.399999999999999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21.66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21.060000000000002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21.96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17.64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18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17.100000000000001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23.52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20.28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22.86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27.479999999999997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18.54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22.14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23.28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17.82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17.7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18.72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448.74000000000012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486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139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ТП-69 (КТПН-23)</v>
      </c>
      <c r="C10" s="311"/>
      <c r="D10" s="312"/>
      <c r="E10" s="310">
        <f>K4</f>
        <v>0</v>
      </c>
      <c r="F10" s="313"/>
      <c r="G10" s="314"/>
      <c r="H10" s="310" t="str">
        <f>B10</f>
        <v>ТП-69 (КТПН-23)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20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20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4">
        <v>0</v>
      </c>
      <c r="E15" s="20"/>
      <c r="F15" s="16"/>
      <c r="G15" s="22"/>
      <c r="H15" s="23"/>
      <c r="I15" s="21"/>
      <c r="J15" s="54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4">
        <v>0</v>
      </c>
      <c r="E16" s="20"/>
      <c r="F16" s="16"/>
      <c r="G16" s="22"/>
      <c r="H16" s="23"/>
      <c r="I16" s="21"/>
      <c r="J16" s="54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4">
        <v>0</v>
      </c>
      <c r="E17" s="20"/>
      <c r="F17" s="16"/>
      <c r="G17" s="22"/>
      <c r="H17" s="23"/>
      <c r="I17" s="21"/>
      <c r="J17" s="54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4">
        <v>0</v>
      </c>
      <c r="E18" s="20"/>
      <c r="F18" s="16"/>
      <c r="G18" s="22"/>
      <c r="H18" s="23"/>
      <c r="I18" s="21"/>
      <c r="J18" s="54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4">
        <v>0</v>
      </c>
      <c r="E19" s="20"/>
      <c r="F19" s="16"/>
      <c r="G19" s="22"/>
      <c r="H19" s="23"/>
      <c r="I19" s="21"/>
      <c r="J19" s="54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4">
        <v>0</v>
      </c>
      <c r="E20" s="20"/>
      <c r="F20" s="16"/>
      <c r="G20" s="22"/>
      <c r="H20" s="23"/>
      <c r="I20" s="21"/>
      <c r="J20" s="54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4">
        <v>0</v>
      </c>
      <c r="E21" s="20"/>
      <c r="F21" s="16"/>
      <c r="G21" s="22"/>
      <c r="H21" s="23"/>
      <c r="I21" s="21"/>
      <c r="J21" s="54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4">
        <v>0</v>
      </c>
      <c r="E22" s="20"/>
      <c r="F22" s="16"/>
      <c r="G22" s="22"/>
      <c r="H22" s="23"/>
      <c r="I22" s="21"/>
      <c r="J22" s="54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4">
        <v>0</v>
      </c>
      <c r="E23" s="20"/>
      <c r="F23" s="16"/>
      <c r="G23" s="22"/>
      <c r="H23" s="23"/>
      <c r="I23" s="21"/>
      <c r="J23" s="54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4">
        <v>0</v>
      </c>
      <c r="E24" s="20"/>
      <c r="F24" s="16"/>
      <c r="G24" s="22"/>
      <c r="H24" s="23"/>
      <c r="I24" s="21"/>
      <c r="J24" s="54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4">
        <v>0</v>
      </c>
      <c r="E25" s="20"/>
      <c r="F25" s="16"/>
      <c r="G25" s="22"/>
      <c r="H25" s="23"/>
      <c r="I25" s="21"/>
      <c r="J25" s="54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4">
        <v>0</v>
      </c>
      <c r="E26" s="20"/>
      <c r="F26" s="16"/>
      <c r="G26" s="22"/>
      <c r="H26" s="23"/>
      <c r="I26" s="21"/>
      <c r="J26" s="54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4">
        <v>0</v>
      </c>
      <c r="E27" s="20"/>
      <c r="F27" s="16"/>
      <c r="G27" s="22"/>
      <c r="H27" s="23"/>
      <c r="I27" s="21"/>
      <c r="J27" s="54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4">
        <v>0</v>
      </c>
      <c r="E28" s="20"/>
      <c r="F28" s="16"/>
      <c r="G28" s="22"/>
      <c r="H28" s="23"/>
      <c r="I28" s="21"/>
      <c r="J28" s="54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4">
        <v>0</v>
      </c>
      <c r="E29" s="20"/>
      <c r="F29" s="16"/>
      <c r="G29" s="22"/>
      <c r="H29" s="23"/>
      <c r="I29" s="21"/>
      <c r="J29" s="54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4">
        <v>0</v>
      </c>
      <c r="E30" s="20"/>
      <c r="F30" s="16"/>
      <c r="G30" s="22"/>
      <c r="H30" s="23"/>
      <c r="I30" s="21"/>
      <c r="J30" s="54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4">
        <v>0</v>
      </c>
      <c r="E31" s="20"/>
      <c r="F31" s="16"/>
      <c r="G31" s="22"/>
      <c r="H31" s="23"/>
      <c r="I31" s="21"/>
      <c r="J31" s="54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4">
        <v>0</v>
      </c>
      <c r="E32" s="20"/>
      <c r="F32" s="16"/>
      <c r="G32" s="22"/>
      <c r="H32" s="23"/>
      <c r="I32" s="21"/>
      <c r="J32" s="54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4">
        <v>0</v>
      </c>
      <c r="E33" s="20"/>
      <c r="F33" s="16"/>
      <c r="G33" s="22"/>
      <c r="H33" s="23"/>
      <c r="I33" s="21"/>
      <c r="J33" s="54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4">
        <v>0</v>
      </c>
      <c r="E34" s="20"/>
      <c r="F34" s="16"/>
      <c r="G34" s="22"/>
      <c r="H34" s="23"/>
      <c r="I34" s="21"/>
      <c r="J34" s="54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4">
        <v>0</v>
      </c>
      <c r="E35" s="20"/>
      <c r="F35" s="16"/>
      <c r="G35" s="22"/>
      <c r="H35" s="23"/>
      <c r="I35" s="21"/>
      <c r="J35" s="54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4">
        <v>0</v>
      </c>
      <c r="E36" s="20"/>
      <c r="F36" s="16"/>
      <c r="G36" s="22"/>
      <c r="H36" s="23"/>
      <c r="I36" s="21"/>
      <c r="J36" s="54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4">
        <v>0</v>
      </c>
      <c r="E37" s="20"/>
      <c r="F37" s="21"/>
      <c r="G37" s="22"/>
      <c r="H37" s="23"/>
      <c r="I37" s="21"/>
      <c r="J37" s="54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4">
        <v>0</v>
      </c>
      <c r="E38" s="20"/>
      <c r="F38" s="21"/>
      <c r="G38" s="22"/>
      <c r="H38" s="23"/>
      <c r="I38" s="21"/>
      <c r="J38" s="54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487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140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ТП-Мастерские Шулма</v>
      </c>
      <c r="C10" s="311"/>
      <c r="D10" s="312"/>
      <c r="E10" s="310">
        <f>K4</f>
        <v>0</v>
      </c>
      <c r="F10" s="313"/>
      <c r="G10" s="314"/>
      <c r="H10" s="310" t="str">
        <f>B10</f>
        <v>ТП-Мастерские Шулма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60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60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0.87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0.87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3.27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4.95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4.8600000000000003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4.17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0.78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1.35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1.8599999999999999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3.6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2.73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3.33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3.42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3.7199999999999998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3.3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5.04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2.13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1.74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2.0700000000000003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2.4299999999999997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0.96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1.2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1.77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1.74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62.160000000000018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451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488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КТП-Шулма, ул,Олимпийская</v>
      </c>
      <c r="C10" s="311"/>
      <c r="D10" s="312"/>
      <c r="E10" s="310">
        <f>K4</f>
        <v>0</v>
      </c>
      <c r="F10" s="313"/>
      <c r="G10" s="314"/>
      <c r="H10" s="310" t="str">
        <f>B10</f>
        <v>КТП-Шулма, ул,Олимпийская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60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60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21.810000000000002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22.020000000000003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17.850000000000001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16.41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16.41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18.27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20.43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22.02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20.76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21.93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20.939999999999998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20.07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21.479999999999997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21.27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18.75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24.479999999999997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23.28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27.299999999999997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28.2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27.509999999999998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35.010000000000005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35.519999999999996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35.730000000000004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29.490000000000002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566.93999999999994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489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141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КТП-Бомк</v>
      </c>
      <c r="C10" s="311"/>
      <c r="D10" s="312"/>
      <c r="E10" s="310">
        <f>K4</f>
        <v>0</v>
      </c>
      <c r="F10" s="313"/>
      <c r="G10" s="314"/>
      <c r="H10" s="310" t="str">
        <f>B10</f>
        <v>КТП-Бомк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80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80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22"/>
      <c r="C15" s="22"/>
      <c r="D15" s="22">
        <v>63.072000000000003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22"/>
      <c r="C16" s="22"/>
      <c r="D16" s="22">
        <v>76.703999999999994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22"/>
      <c r="C17" s="22"/>
      <c r="D17" s="22">
        <v>71.215999999999994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22"/>
      <c r="C18" s="22"/>
      <c r="D18" s="22">
        <v>66.927999999999997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22"/>
      <c r="C19" s="22"/>
      <c r="D19" s="22">
        <v>72.864000000000004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22"/>
      <c r="C20" s="22"/>
      <c r="D20" s="22">
        <v>65.503999999999991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22"/>
      <c r="C21" s="22"/>
      <c r="D21" s="22">
        <v>71.055999999999997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22"/>
      <c r="C22" s="22"/>
      <c r="D22" s="22">
        <v>83.11999999999999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22"/>
      <c r="C23" s="22"/>
      <c r="D23" s="22">
        <v>71.936000000000007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22"/>
      <c r="C24" s="22"/>
      <c r="D24" s="22">
        <v>63.023999999999994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22"/>
      <c r="C25" s="22"/>
      <c r="D25" s="22">
        <v>65.087999999999994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22"/>
      <c r="C26" s="22"/>
      <c r="D26" s="22">
        <v>78.56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22"/>
      <c r="C27" s="22"/>
      <c r="D27" s="22">
        <v>70.015999999999991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22"/>
      <c r="C28" s="22"/>
      <c r="D28" s="22">
        <v>61.664000000000001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22"/>
      <c r="C29" s="22"/>
      <c r="D29" s="22">
        <v>76.463999999999999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22"/>
      <c r="C30" s="22"/>
      <c r="D30" s="22">
        <v>76.496000000000009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22"/>
      <c r="C31" s="22"/>
      <c r="D31" s="22">
        <v>68.304000000000002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22"/>
      <c r="C32" s="22"/>
      <c r="D32" s="22">
        <v>92.32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22"/>
      <c r="C33" s="22"/>
      <c r="D33" s="22">
        <v>89.103999999999985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22"/>
      <c r="C34" s="22"/>
      <c r="D34" s="22">
        <v>83.52000000000001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22"/>
      <c r="C35" s="22"/>
      <c r="D35" s="22">
        <v>87.151999999999987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22"/>
      <c r="C36" s="22"/>
      <c r="D36" s="22">
        <v>85.152000000000001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22"/>
      <c r="C37" s="22"/>
      <c r="D37" s="22">
        <v>90.656000000000006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22"/>
      <c r="C38" s="22"/>
      <c r="D38" s="22">
        <v>88.832000000000008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1818.7520000000002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5"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142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6"/>
      <c r="I4" s="6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КТП-ДНТ Ульяновский</v>
      </c>
      <c r="C10" s="311"/>
      <c r="D10" s="312"/>
      <c r="E10" s="310">
        <f>K4</f>
        <v>0</v>
      </c>
      <c r="F10" s="313"/>
      <c r="G10" s="314"/>
      <c r="H10" s="310" t="str">
        <f>B10</f>
        <v>КТП-ДНТ Ульяновский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8">
        <v>60</v>
      </c>
      <c r="E11" s="287" t="s">
        <v>433</v>
      </c>
      <c r="F11" s="288"/>
      <c r="G11" s="8">
        <v>120</v>
      </c>
      <c r="H11" s="287" t="s">
        <v>433</v>
      </c>
      <c r="I11" s="288"/>
      <c r="J11" s="8">
        <f>D11</f>
        <v>60</v>
      </c>
      <c r="K11" s="287" t="s">
        <v>433</v>
      </c>
      <c r="L11" s="288"/>
      <c r="M11" s="8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3.06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3.12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3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3.12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3.06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2.94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3.06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3.9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3.24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3.24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3.4800000000000004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3.3600000000000003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3.24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3.12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3.84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3.18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3.24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3.18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3.18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3.18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3.24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3.12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3.18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77.280000000000015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144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34"/>
      <c r="I4" s="34"/>
      <c r="J4" s="1"/>
      <c r="K4" s="307" t="s">
        <v>145</v>
      </c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ТП-47 В-1</v>
      </c>
      <c r="C10" s="311"/>
      <c r="D10" s="312"/>
      <c r="E10" s="310" t="str">
        <f>K4</f>
        <v>ТП-47 В-2</v>
      </c>
      <c r="F10" s="313"/>
      <c r="G10" s="314"/>
      <c r="H10" s="310" t="str">
        <f>B10</f>
        <v>ТП-47 В-1</v>
      </c>
      <c r="I10" s="311"/>
      <c r="J10" s="312"/>
      <c r="K10" s="310" t="str">
        <f>E10</f>
        <v>ТП-47 В-2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120</v>
      </c>
      <c r="E11" s="287" t="s">
        <v>433</v>
      </c>
      <c r="F11" s="288"/>
      <c r="G11" s="35">
        <v>120</v>
      </c>
      <c r="H11" s="287" t="s">
        <v>433</v>
      </c>
      <c r="I11" s="288"/>
      <c r="J11" s="35">
        <f>D11</f>
        <v>120</v>
      </c>
      <c r="K11" s="287" t="s">
        <v>433</v>
      </c>
      <c r="L11" s="288"/>
      <c r="M11" s="35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52"/>
      <c r="F15" s="52"/>
      <c r="G15" s="52">
        <v>75.864000000000004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52"/>
      <c r="F16" s="52"/>
      <c r="G16" s="52">
        <v>75.263999999999996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52"/>
      <c r="F17" s="52"/>
      <c r="G17" s="52">
        <v>74.927999999999997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52"/>
      <c r="F18" s="52"/>
      <c r="G18" s="52">
        <v>75.048000000000002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52"/>
      <c r="F19" s="52"/>
      <c r="G19" s="52">
        <v>74.903999999999996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52"/>
      <c r="F20" s="52"/>
      <c r="G20" s="52">
        <v>75.552000000000007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52"/>
      <c r="F21" s="52"/>
      <c r="G21" s="52">
        <v>75.672000000000011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52"/>
      <c r="F22" s="52"/>
      <c r="G22" s="52">
        <v>75.744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52"/>
      <c r="F23" s="52"/>
      <c r="G23" s="52">
        <v>75.960000000000008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52"/>
      <c r="F24" s="52"/>
      <c r="G24" s="52">
        <v>75.647999999999996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52"/>
      <c r="F25" s="52"/>
      <c r="G25" s="52">
        <v>75.239999999999995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52"/>
      <c r="F26" s="52"/>
      <c r="G26" s="52">
        <v>75.239999999999995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52"/>
      <c r="F27" s="52"/>
      <c r="G27" s="52">
        <v>75.36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52"/>
      <c r="F28" s="52"/>
      <c r="G28" s="52">
        <v>75.263999999999996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52"/>
      <c r="F29" s="52"/>
      <c r="G29" s="52">
        <v>75.048000000000002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52"/>
      <c r="F30" s="52"/>
      <c r="G30" s="52">
        <v>75.552000000000007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52"/>
      <c r="F31" s="52"/>
      <c r="G31" s="52">
        <v>75.768000000000001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52"/>
      <c r="F32" s="52"/>
      <c r="G32" s="52">
        <v>75.912000000000006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52"/>
      <c r="F33" s="52"/>
      <c r="G33" s="52">
        <v>76.967999999999989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52"/>
      <c r="F34" s="52"/>
      <c r="G34" s="52">
        <v>76.2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52"/>
      <c r="F35" s="52"/>
      <c r="G35" s="52">
        <v>76.320000000000007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52"/>
      <c r="F36" s="52"/>
      <c r="G36" s="52">
        <v>76.320000000000007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52"/>
      <c r="F37" s="52"/>
      <c r="G37" s="52">
        <v>76.152000000000001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52"/>
      <c r="F38" s="52"/>
      <c r="G38" s="52">
        <v>75.887999999999991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28">
        <f>SUM(G15:G38)</f>
        <v>1815.816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492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147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34"/>
      <c r="I4" s="34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ТП-9 В-1</v>
      </c>
      <c r="C10" s="311"/>
      <c r="D10" s="312"/>
      <c r="E10" s="310">
        <f>K4</f>
        <v>0</v>
      </c>
      <c r="F10" s="313"/>
      <c r="G10" s="314"/>
      <c r="H10" s="310" t="str">
        <f>B10</f>
        <v>ТП-9 В-1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40</v>
      </c>
      <c r="E11" s="287" t="s">
        <v>433</v>
      </c>
      <c r="F11" s="288"/>
      <c r="G11" s="35">
        <v>120</v>
      </c>
      <c r="H11" s="287" t="s">
        <v>433</v>
      </c>
      <c r="I11" s="288"/>
      <c r="J11" s="35">
        <f>D11</f>
        <v>40</v>
      </c>
      <c r="K11" s="287" t="s">
        <v>433</v>
      </c>
      <c r="L11" s="288"/>
      <c r="M11" s="35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146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34"/>
      <c r="I4" s="34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ТП-9 В-2</v>
      </c>
      <c r="C10" s="311"/>
      <c r="D10" s="312"/>
      <c r="E10" s="310">
        <f>K4</f>
        <v>0</v>
      </c>
      <c r="F10" s="313"/>
      <c r="G10" s="314"/>
      <c r="H10" s="310" t="str">
        <f>B10</f>
        <v>ТП-9 В-2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40</v>
      </c>
      <c r="E11" s="287" t="s">
        <v>433</v>
      </c>
      <c r="F11" s="288"/>
      <c r="G11" s="35">
        <v>120</v>
      </c>
      <c r="H11" s="287" t="s">
        <v>433</v>
      </c>
      <c r="I11" s="288"/>
      <c r="J11" s="35">
        <f>D11</f>
        <v>40</v>
      </c>
      <c r="K11" s="287" t="s">
        <v>433</v>
      </c>
      <c r="L11" s="288"/>
      <c r="M11" s="35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52"/>
      <c r="C15" s="16"/>
      <c r="D15" s="16">
        <v>10.007999999999999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52"/>
      <c r="C16" s="16"/>
      <c r="D16" s="16">
        <v>9.0719999999999992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52"/>
      <c r="C17" s="16"/>
      <c r="D17" s="16">
        <v>10.456000000000001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52"/>
      <c r="C18" s="16"/>
      <c r="D18" s="16">
        <v>10.488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52"/>
      <c r="C19" s="16"/>
      <c r="D19" s="16">
        <v>13.672000000000001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52"/>
      <c r="C20" s="16"/>
      <c r="D20" s="16">
        <v>17.423999999999999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52"/>
      <c r="C21" s="16"/>
      <c r="D21" s="16">
        <v>26.928000000000001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52"/>
      <c r="C22" s="16"/>
      <c r="D22" s="16">
        <v>20.808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52"/>
      <c r="C23" s="16"/>
      <c r="D23" s="16">
        <v>28.288000000000004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52"/>
      <c r="C24" s="16"/>
      <c r="D24" s="16">
        <v>28.936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52"/>
      <c r="C25" s="16"/>
      <c r="D25" s="16">
        <v>22.616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52"/>
      <c r="C26" s="16"/>
      <c r="D26" s="16">
        <v>26.6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52"/>
      <c r="C27" s="16"/>
      <c r="D27" s="16">
        <v>27.288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52"/>
      <c r="C28" s="16"/>
      <c r="D28" s="16">
        <v>27.071999999999999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52"/>
      <c r="C29" s="16"/>
      <c r="D29" s="16">
        <v>16.504000000000001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52"/>
      <c r="C30" s="16"/>
      <c r="D30" s="16">
        <v>13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52"/>
      <c r="C31" s="16"/>
      <c r="D31" s="16">
        <v>12.776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52"/>
      <c r="C32" s="16"/>
      <c r="D32" s="16">
        <v>12.672000000000001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52"/>
      <c r="C33" s="16"/>
      <c r="D33" s="16">
        <v>13.16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52"/>
      <c r="C34" s="16"/>
      <c r="D34" s="16">
        <v>13.928000000000001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52"/>
      <c r="C35" s="16"/>
      <c r="D35" s="16">
        <v>14.52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52"/>
      <c r="C36" s="16"/>
      <c r="D36" s="16">
        <v>14.696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52"/>
      <c r="C37" s="16"/>
      <c r="D37" s="16">
        <v>14.04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52"/>
      <c r="C38" s="16"/>
      <c r="D38" s="16">
        <v>13.696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16"/>
      <c r="D39" s="28">
        <f>SUM(D15:D38)</f>
        <v>418.64800000000014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493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494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34"/>
      <c r="I4" s="34"/>
      <c r="J4" s="1"/>
      <c r="K4" s="307" t="s">
        <v>148</v>
      </c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 Северо-Западный т,д,</v>
      </c>
      <c r="C10" s="311"/>
      <c r="D10" s="312"/>
      <c r="E10" s="310" t="str">
        <f>K4</f>
        <v>КТП- Мелиоводстрой</v>
      </c>
      <c r="F10" s="313"/>
      <c r="G10" s="314"/>
      <c r="H10" s="310" t="str">
        <f>B10</f>
        <v>ТП Северо-Западный т,д,</v>
      </c>
      <c r="I10" s="311"/>
      <c r="J10" s="312"/>
      <c r="K10" s="310" t="str">
        <f>E10</f>
        <v>КТП- Мелиоводстрой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120</v>
      </c>
      <c r="E11" s="287" t="s">
        <v>433</v>
      </c>
      <c r="F11" s="288"/>
      <c r="G11" s="35">
        <v>200</v>
      </c>
      <c r="H11" s="287" t="s">
        <v>433</v>
      </c>
      <c r="I11" s="288"/>
      <c r="J11" s="35">
        <f>D11</f>
        <v>120</v>
      </c>
      <c r="K11" s="287" t="s">
        <v>433</v>
      </c>
      <c r="L11" s="288"/>
      <c r="M11" s="35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5.28</v>
      </c>
      <c r="F15" s="52"/>
      <c r="G15" s="52">
        <v>163.76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5.76</v>
      </c>
      <c r="F16" s="52"/>
      <c r="G16" s="52">
        <v>164.92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5.4</v>
      </c>
      <c r="F17" s="52"/>
      <c r="G17" s="52">
        <v>150.4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5.6400000000000006</v>
      </c>
      <c r="F18" s="52"/>
      <c r="G18" s="52">
        <v>145.79999999999998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5.52</v>
      </c>
      <c r="F19" s="52"/>
      <c r="G19" s="52">
        <v>151.84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5.76</v>
      </c>
      <c r="F20" s="52"/>
      <c r="G20" s="52">
        <v>155.07999999999998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5.76</v>
      </c>
      <c r="F21" s="52"/>
      <c r="G21" s="52">
        <v>166.92000000000002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7.68</v>
      </c>
      <c r="F22" s="52"/>
      <c r="G22" s="52">
        <v>188.64000000000001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14.52</v>
      </c>
      <c r="F23" s="52"/>
      <c r="G23" s="52">
        <v>196.44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11.04</v>
      </c>
      <c r="F24" s="52"/>
      <c r="G24" s="52">
        <v>178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12.84</v>
      </c>
      <c r="F25" s="52"/>
      <c r="G25" s="52">
        <v>181.72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12.120000000000001</v>
      </c>
      <c r="F26" s="52"/>
      <c r="G26" s="52">
        <v>180.4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11.280000000000001</v>
      </c>
      <c r="F27" s="52"/>
      <c r="G27" s="52">
        <v>184.4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10.68</v>
      </c>
      <c r="F28" s="52"/>
      <c r="G28" s="52">
        <v>181.04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23.159999999999997</v>
      </c>
      <c r="F29" s="52"/>
      <c r="G29" s="52">
        <v>185.12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17.52</v>
      </c>
      <c r="F30" s="52"/>
      <c r="G30" s="52">
        <v>199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18.240000000000002</v>
      </c>
      <c r="F31" s="52"/>
      <c r="G31" s="52">
        <v>212.56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16.920000000000002</v>
      </c>
      <c r="F32" s="52"/>
      <c r="G32" s="52">
        <v>226.48000000000002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12.6</v>
      </c>
      <c r="F33" s="52"/>
      <c r="G33" s="52">
        <v>236.79999999999998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12.719999999999999</v>
      </c>
      <c r="F34" s="52"/>
      <c r="G34" s="52">
        <v>224.00000000000003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10.440000000000001</v>
      </c>
      <c r="F35" s="52"/>
      <c r="G35" s="52">
        <v>214.44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4.4399999999999995</v>
      </c>
      <c r="F36" s="52"/>
      <c r="G36" s="52">
        <v>210.6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4.4399999999999995</v>
      </c>
      <c r="F37" s="52"/>
      <c r="G37" s="52">
        <v>200.48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4.5600000000000005</v>
      </c>
      <c r="F38" s="52"/>
      <c r="G38" s="52">
        <v>186.4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244.32</v>
      </c>
      <c r="E39" s="29"/>
      <c r="F39" s="29"/>
      <c r="G39" s="28">
        <f>SUM(G15:G38)</f>
        <v>4485.24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495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149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34"/>
      <c r="I4" s="34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КТП-100 Детский дом</v>
      </c>
      <c r="C10" s="311"/>
      <c r="D10" s="312"/>
      <c r="E10" s="310">
        <f>K4</f>
        <v>0</v>
      </c>
      <c r="F10" s="313"/>
      <c r="G10" s="314"/>
      <c r="H10" s="310" t="str">
        <f>B10</f>
        <v>КТП-100 Детский дом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20</v>
      </c>
      <c r="E11" s="287" t="s">
        <v>433</v>
      </c>
      <c r="F11" s="288"/>
      <c r="G11" s="35">
        <v>200</v>
      </c>
      <c r="H11" s="287" t="s">
        <v>433</v>
      </c>
      <c r="I11" s="288"/>
      <c r="J11" s="35">
        <f>D11</f>
        <v>20</v>
      </c>
      <c r="K11" s="287" t="s">
        <v>433</v>
      </c>
      <c r="L11" s="288"/>
      <c r="M11" s="35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C15" s="16"/>
      <c r="D15" s="16">
        <v>7.9559999999999995</v>
      </c>
      <c r="E15" s="20"/>
      <c r="F15" s="16"/>
      <c r="G15" s="38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C16" s="16"/>
      <c r="D16" s="16">
        <v>7.86</v>
      </c>
      <c r="E16" s="20"/>
      <c r="F16" s="16"/>
      <c r="G16" s="38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C17" s="16"/>
      <c r="D17" s="16">
        <v>7.8439999999999994</v>
      </c>
      <c r="E17" s="20"/>
      <c r="F17" s="16"/>
      <c r="G17" s="38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C18" s="16"/>
      <c r="D18" s="16">
        <v>7.8319999999999999</v>
      </c>
      <c r="E18" s="20"/>
      <c r="F18" s="16"/>
      <c r="G18" s="38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C19" s="16"/>
      <c r="D19" s="16">
        <v>7.82</v>
      </c>
      <c r="E19" s="20"/>
      <c r="F19" s="16"/>
      <c r="G19" s="38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C20" s="16"/>
      <c r="D20" s="16">
        <v>7.8480000000000008</v>
      </c>
      <c r="E20" s="20"/>
      <c r="F20" s="16"/>
      <c r="G20" s="38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C21" s="16"/>
      <c r="D21" s="16">
        <v>7.8359999999999994</v>
      </c>
      <c r="E21" s="20"/>
      <c r="F21" s="16"/>
      <c r="G21" s="38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C22" s="16"/>
      <c r="D22" s="16">
        <v>7.9479999999999995</v>
      </c>
      <c r="E22" s="20"/>
      <c r="F22" s="16"/>
      <c r="G22" s="38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C23" s="16"/>
      <c r="D23" s="16">
        <v>9.2080000000000002</v>
      </c>
      <c r="E23" s="20"/>
      <c r="F23" s="16"/>
      <c r="G23" s="38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C24" s="16"/>
      <c r="D24" s="16">
        <v>9.3159999999999989</v>
      </c>
      <c r="E24" s="20"/>
      <c r="F24" s="16"/>
      <c r="G24" s="38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C25" s="16"/>
      <c r="D25" s="16">
        <v>9.1319999999999997</v>
      </c>
      <c r="E25" s="20"/>
      <c r="F25" s="16"/>
      <c r="G25" s="38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C26" s="16"/>
      <c r="D26" s="16">
        <v>9.3040000000000003</v>
      </c>
      <c r="E26" s="20"/>
      <c r="F26" s="16"/>
      <c r="G26" s="38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C27" s="16"/>
      <c r="D27" s="16">
        <v>9.3320000000000007</v>
      </c>
      <c r="E27" s="20"/>
      <c r="F27" s="16"/>
      <c r="G27" s="38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C28" s="16"/>
      <c r="D28" s="16">
        <v>8.7480000000000011</v>
      </c>
      <c r="E28" s="20"/>
      <c r="F28" s="16"/>
      <c r="G28" s="38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C29" s="16"/>
      <c r="D29" s="16">
        <v>8.66</v>
      </c>
      <c r="E29" s="20"/>
      <c r="F29" s="16"/>
      <c r="G29" s="38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C30" s="16"/>
      <c r="D30" s="16">
        <v>8.2959999999999994</v>
      </c>
      <c r="E30" s="20"/>
      <c r="F30" s="16"/>
      <c r="G30" s="38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C31" s="16"/>
      <c r="D31" s="16">
        <v>7.9039999999999999</v>
      </c>
      <c r="E31" s="20"/>
      <c r="F31" s="16"/>
      <c r="G31" s="38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C32" s="16"/>
      <c r="D32" s="16">
        <v>6.492</v>
      </c>
      <c r="E32" s="20"/>
      <c r="F32" s="16"/>
      <c r="G32" s="38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C33" s="16"/>
      <c r="D33" s="16">
        <v>7.4639999999999995</v>
      </c>
      <c r="E33" s="20"/>
      <c r="F33" s="16"/>
      <c r="G33" s="38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C34" s="16"/>
      <c r="D34" s="16">
        <v>7.3479999999999999</v>
      </c>
      <c r="E34" s="20"/>
      <c r="F34" s="16"/>
      <c r="G34" s="38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C35" s="16"/>
      <c r="D35" s="16">
        <v>7.14</v>
      </c>
      <c r="E35" s="20"/>
      <c r="F35" s="16"/>
      <c r="G35" s="38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C36" s="16"/>
      <c r="D36" s="16">
        <v>6.44</v>
      </c>
      <c r="E36" s="20"/>
      <c r="F36" s="16"/>
      <c r="G36" s="38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C37" s="16"/>
      <c r="D37" s="16">
        <v>6.4880000000000004</v>
      </c>
      <c r="E37" s="20"/>
      <c r="F37" s="21"/>
      <c r="G37" s="38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C38" s="16"/>
      <c r="D38" s="16">
        <v>6.3919999999999995</v>
      </c>
      <c r="E38" s="20"/>
      <c r="F38" s="21"/>
      <c r="G38" s="38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190.608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1"/>
      <c r="H1" s="2" t="s">
        <v>1</v>
      </c>
      <c r="I1" s="1"/>
      <c r="J1" s="1"/>
      <c r="K1" s="305" t="s">
        <v>496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1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07" t="s">
        <v>150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5" t="s">
        <v>6</v>
      </c>
      <c r="H4" s="34"/>
      <c r="I4" s="34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ТП-325</v>
      </c>
      <c r="C10" s="311"/>
      <c r="D10" s="312"/>
      <c r="E10" s="310">
        <f>K4</f>
        <v>0</v>
      </c>
      <c r="F10" s="313"/>
      <c r="G10" s="314"/>
      <c r="H10" s="310" t="str">
        <f>B10</f>
        <v>ТП-325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120</v>
      </c>
      <c r="E11" s="287" t="s">
        <v>433</v>
      </c>
      <c r="F11" s="288"/>
      <c r="G11" s="35">
        <v>200</v>
      </c>
      <c r="H11" s="287" t="s">
        <v>433</v>
      </c>
      <c r="I11" s="288"/>
      <c r="J11" s="35">
        <f>D11</f>
        <v>120</v>
      </c>
      <c r="K11" s="287" t="s">
        <v>433</v>
      </c>
      <c r="L11" s="288"/>
      <c r="M11" s="35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0.42</v>
      </c>
      <c r="E15" s="20"/>
      <c r="F15" s="16"/>
      <c r="G15" s="38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0.48</v>
      </c>
      <c r="E16" s="20"/>
      <c r="F16" s="16"/>
      <c r="G16" s="38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0.48</v>
      </c>
      <c r="E17" s="20"/>
      <c r="F17" s="16"/>
      <c r="G17" s="38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0.48</v>
      </c>
      <c r="E18" s="20"/>
      <c r="F18" s="16"/>
      <c r="G18" s="38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0.42</v>
      </c>
      <c r="E19" s="20"/>
      <c r="F19" s="16"/>
      <c r="G19" s="38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0.54</v>
      </c>
      <c r="E20" s="20"/>
      <c r="F20" s="16"/>
      <c r="G20" s="38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0.42</v>
      </c>
      <c r="E21" s="20"/>
      <c r="F21" s="16"/>
      <c r="G21" s="38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0.48</v>
      </c>
      <c r="E22" s="20"/>
      <c r="F22" s="16"/>
      <c r="G22" s="38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5.3999999999999995</v>
      </c>
      <c r="E23" s="20"/>
      <c r="F23" s="16"/>
      <c r="G23" s="38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5.16</v>
      </c>
      <c r="E24" s="20"/>
      <c r="F24" s="16"/>
      <c r="G24" s="38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8.64</v>
      </c>
      <c r="E25" s="20"/>
      <c r="F25" s="16"/>
      <c r="G25" s="38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6.66</v>
      </c>
      <c r="E26" s="20"/>
      <c r="F26" s="16"/>
      <c r="G26" s="38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2.16</v>
      </c>
      <c r="E27" s="20"/>
      <c r="F27" s="16"/>
      <c r="G27" s="38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2.1</v>
      </c>
      <c r="E28" s="20"/>
      <c r="F28" s="16"/>
      <c r="G28" s="38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1.1399999999999999</v>
      </c>
      <c r="E29" s="20"/>
      <c r="F29" s="16"/>
      <c r="G29" s="38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1.6800000000000002</v>
      </c>
      <c r="E30" s="20"/>
      <c r="F30" s="16"/>
      <c r="G30" s="38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0.9</v>
      </c>
      <c r="E31" s="20"/>
      <c r="F31" s="16"/>
      <c r="G31" s="38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1.2</v>
      </c>
      <c r="E32" s="20"/>
      <c r="F32" s="16"/>
      <c r="G32" s="38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1.2000000000000002</v>
      </c>
      <c r="E33" s="20"/>
      <c r="F33" s="16"/>
      <c r="G33" s="38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0.96</v>
      </c>
      <c r="E34" s="20"/>
      <c r="F34" s="16"/>
      <c r="G34" s="38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0.42</v>
      </c>
      <c r="E35" s="20"/>
      <c r="F35" s="16"/>
      <c r="G35" s="38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0.48</v>
      </c>
      <c r="E36" s="20"/>
      <c r="F36" s="16"/>
      <c r="G36" s="38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0.48</v>
      </c>
      <c r="E37" s="20"/>
      <c r="F37" s="21"/>
      <c r="G37" s="38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0.48</v>
      </c>
      <c r="E38" s="20"/>
      <c r="F38" s="21"/>
      <c r="G38" s="38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42.78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5"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497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151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4"/>
      <c r="I4" s="34"/>
      <c r="J4" s="1"/>
      <c r="K4" s="307" t="s">
        <v>498</v>
      </c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ТП-Новое Ботово</v>
      </c>
      <c r="C10" s="311"/>
      <c r="D10" s="312"/>
      <c r="E10" s="310" t="str">
        <f>K4</f>
        <v>КТП- д,Ботово</v>
      </c>
      <c r="F10" s="313"/>
      <c r="G10" s="314"/>
      <c r="H10" s="310" t="str">
        <f>B10</f>
        <v>ТП-Новое Ботово</v>
      </c>
      <c r="I10" s="311"/>
      <c r="J10" s="312"/>
      <c r="K10" s="310" t="str">
        <f>E10</f>
        <v>КТП- д,Ботово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40</v>
      </c>
      <c r="E11" s="287" t="s">
        <v>433</v>
      </c>
      <c r="F11" s="288"/>
      <c r="G11" s="41">
        <v>40</v>
      </c>
      <c r="H11" s="287" t="s">
        <v>433</v>
      </c>
      <c r="I11" s="288"/>
      <c r="J11" s="35">
        <f>D11</f>
        <v>40</v>
      </c>
      <c r="K11" s="287" t="s">
        <v>433</v>
      </c>
      <c r="L11" s="288"/>
      <c r="M11" s="35">
        <f>G11</f>
        <v>40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21.08</v>
      </c>
      <c r="E15" s="52"/>
      <c r="F15" s="52"/>
      <c r="G15" s="5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20.560000000000002</v>
      </c>
      <c r="E16" s="52"/>
      <c r="F16" s="52"/>
      <c r="G16" s="5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22</v>
      </c>
      <c r="E17" s="52"/>
      <c r="F17" s="52"/>
      <c r="G17" s="5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22.28</v>
      </c>
      <c r="E18" s="52"/>
      <c r="F18" s="52"/>
      <c r="G18" s="5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22.560000000000002</v>
      </c>
      <c r="E19" s="52"/>
      <c r="F19" s="52"/>
      <c r="G19" s="5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21.880000000000003</v>
      </c>
      <c r="E20" s="52"/>
      <c r="F20" s="52"/>
      <c r="G20" s="5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17.52</v>
      </c>
      <c r="E21" s="52"/>
      <c r="F21" s="52"/>
      <c r="G21" s="5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31.96</v>
      </c>
      <c r="E22" s="52"/>
      <c r="F22" s="52"/>
      <c r="G22" s="5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27.68</v>
      </c>
      <c r="E23" s="52"/>
      <c r="F23" s="52"/>
      <c r="G23" s="5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22.28</v>
      </c>
      <c r="E24" s="52"/>
      <c r="F24" s="52"/>
      <c r="G24" s="5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26.92</v>
      </c>
      <c r="E25" s="52"/>
      <c r="F25" s="52"/>
      <c r="G25" s="5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32.119999999999997</v>
      </c>
      <c r="E26" s="52"/>
      <c r="F26" s="52"/>
      <c r="G26" s="5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29.96</v>
      </c>
      <c r="E27" s="52"/>
      <c r="F27" s="52"/>
      <c r="G27" s="5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28.04</v>
      </c>
      <c r="E28" s="52"/>
      <c r="F28" s="52"/>
      <c r="G28" s="5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30.6</v>
      </c>
      <c r="E29" s="52"/>
      <c r="F29" s="52"/>
      <c r="G29" s="5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37.200000000000003</v>
      </c>
      <c r="E30" s="52"/>
      <c r="F30" s="52"/>
      <c r="G30" s="5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35.799999999999997</v>
      </c>
      <c r="E31" s="52"/>
      <c r="F31" s="52"/>
      <c r="G31" s="5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35.760000000000005</v>
      </c>
      <c r="E32" s="52"/>
      <c r="F32" s="52"/>
      <c r="G32" s="5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31.32</v>
      </c>
      <c r="E33" s="52"/>
      <c r="F33" s="52"/>
      <c r="G33" s="5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26.68</v>
      </c>
      <c r="E34" s="52"/>
      <c r="F34" s="52"/>
      <c r="G34" s="5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27.84</v>
      </c>
      <c r="E35" s="52"/>
      <c r="F35" s="52"/>
      <c r="G35" s="5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26.08</v>
      </c>
      <c r="E36" s="52"/>
      <c r="F36" s="52"/>
      <c r="G36" s="5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25.96</v>
      </c>
      <c r="E37" s="52"/>
      <c r="F37" s="52"/>
      <c r="G37" s="5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20.32</v>
      </c>
      <c r="E38" s="52"/>
      <c r="F38" s="52"/>
      <c r="G38" s="5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644.4000000000002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499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152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4"/>
      <c r="I4" s="34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КТП-100 АЗС №43</v>
      </c>
      <c r="C10" s="311"/>
      <c r="D10" s="312"/>
      <c r="E10" s="310">
        <f>K4</f>
        <v>0</v>
      </c>
      <c r="F10" s="313"/>
      <c r="G10" s="314"/>
      <c r="H10" s="310" t="str">
        <f>B10</f>
        <v>КТП-100 АЗС №43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30</v>
      </c>
      <c r="E11" s="287" t="s">
        <v>433</v>
      </c>
      <c r="F11" s="288"/>
      <c r="G11" s="41">
        <v>40</v>
      </c>
      <c r="H11" s="287" t="s">
        <v>433</v>
      </c>
      <c r="I11" s="288"/>
      <c r="J11" s="35">
        <f>D11</f>
        <v>30</v>
      </c>
      <c r="K11" s="287" t="s">
        <v>433</v>
      </c>
      <c r="L11" s="288"/>
      <c r="M11" s="35">
        <f>G11</f>
        <v>40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C15" s="16"/>
      <c r="D15" s="16">
        <v>15.048000000000002</v>
      </c>
      <c r="E15" s="20"/>
      <c r="F15" s="16"/>
      <c r="G15" s="44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C16" s="16"/>
      <c r="D16" s="16">
        <v>15.03</v>
      </c>
      <c r="E16" s="20"/>
      <c r="F16" s="16"/>
      <c r="G16" s="44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C17" s="16"/>
      <c r="D17" s="16">
        <v>15.078000000000001</v>
      </c>
      <c r="E17" s="20"/>
      <c r="F17" s="16"/>
      <c r="G17" s="44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C18" s="16"/>
      <c r="D18" s="16">
        <v>16.404</v>
      </c>
      <c r="E18" s="20"/>
      <c r="F18" s="16"/>
      <c r="G18" s="44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C19" s="16"/>
      <c r="D19" s="16">
        <v>16.391999999999999</v>
      </c>
      <c r="E19" s="20"/>
      <c r="F19" s="16"/>
      <c r="G19" s="44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C20" s="16"/>
      <c r="D20" s="16">
        <v>15.3</v>
      </c>
      <c r="E20" s="20"/>
      <c r="F20" s="16"/>
      <c r="G20" s="44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C21" s="16"/>
      <c r="D21" s="16">
        <v>15.395999999999999</v>
      </c>
      <c r="E21" s="20"/>
      <c r="F21" s="16"/>
      <c r="G21" s="44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C22" s="16"/>
      <c r="D22" s="16">
        <v>15.72</v>
      </c>
      <c r="E22" s="20"/>
      <c r="F22" s="16"/>
      <c r="G22" s="44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C23" s="16"/>
      <c r="D23" s="16">
        <v>16.451999999999998</v>
      </c>
      <c r="E23" s="20"/>
      <c r="F23" s="16"/>
      <c r="G23" s="44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C24" s="16"/>
      <c r="D24" s="16">
        <v>15.131999999999998</v>
      </c>
      <c r="E24" s="20"/>
      <c r="F24" s="16"/>
      <c r="G24" s="44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C25" s="16"/>
      <c r="D25" s="16">
        <v>11.448</v>
      </c>
      <c r="E25" s="20"/>
      <c r="F25" s="16"/>
      <c r="G25" s="44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C26" s="16"/>
      <c r="D26" s="16">
        <v>11.129999999999999</v>
      </c>
      <c r="E26" s="20"/>
      <c r="F26" s="16"/>
      <c r="G26" s="44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C27" s="16"/>
      <c r="D27" s="16">
        <v>11.034000000000001</v>
      </c>
      <c r="E27" s="20"/>
      <c r="F27" s="16"/>
      <c r="G27" s="44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C28" s="16"/>
      <c r="D28" s="16">
        <v>11.688000000000001</v>
      </c>
      <c r="E28" s="20"/>
      <c r="F28" s="16"/>
      <c r="G28" s="44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C29" s="16"/>
      <c r="D29" s="16">
        <v>10.98</v>
      </c>
      <c r="E29" s="20"/>
      <c r="F29" s="16"/>
      <c r="G29" s="44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C30" s="16"/>
      <c r="D30" s="16">
        <v>13.656000000000001</v>
      </c>
      <c r="E30" s="20"/>
      <c r="F30" s="16"/>
      <c r="G30" s="44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C31" s="16"/>
      <c r="D31" s="16">
        <v>16.788</v>
      </c>
      <c r="E31" s="20"/>
      <c r="F31" s="16"/>
      <c r="G31" s="44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C32" s="16"/>
      <c r="D32" s="16">
        <v>17.009999999999998</v>
      </c>
      <c r="E32" s="20"/>
      <c r="F32" s="16"/>
      <c r="G32" s="44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C33" s="16"/>
      <c r="D33" s="16">
        <v>16.817999999999998</v>
      </c>
      <c r="E33" s="20"/>
      <c r="F33" s="16"/>
      <c r="G33" s="44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C34" s="16"/>
      <c r="D34" s="16">
        <v>16.95</v>
      </c>
      <c r="E34" s="20"/>
      <c r="F34" s="16"/>
      <c r="G34" s="44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C35" s="16"/>
      <c r="D35" s="16">
        <v>16.247999999999998</v>
      </c>
      <c r="E35" s="20"/>
      <c r="F35" s="16"/>
      <c r="G35" s="44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C36" s="16"/>
      <c r="D36" s="16">
        <v>15.911999999999999</v>
      </c>
      <c r="E36" s="20"/>
      <c r="F36" s="16"/>
      <c r="G36" s="44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C37" s="16"/>
      <c r="D37" s="16">
        <v>15.846</v>
      </c>
      <c r="E37" s="20"/>
      <c r="F37" s="21"/>
      <c r="G37" s="44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C38" s="16"/>
      <c r="D38" s="16">
        <v>16.698</v>
      </c>
      <c r="E38" s="20"/>
      <c r="F38" s="21"/>
      <c r="G38" s="44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358.1579999999999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12.140625" style="59" customWidth="1"/>
    <col min="13" max="13" width="12.7109375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499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152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4"/>
      <c r="I4" s="34"/>
      <c r="J4" s="1"/>
      <c r="K4" s="307" t="s">
        <v>154</v>
      </c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КТП-100 АЗС №43</v>
      </c>
      <c r="C10" s="311"/>
      <c r="D10" s="312"/>
      <c r="E10" s="310" t="str">
        <f>K4</f>
        <v>ТП- "Освещение дороги" (Аэропорт)</v>
      </c>
      <c r="F10" s="313"/>
      <c r="G10" s="314"/>
      <c r="H10" s="310" t="str">
        <f>B10</f>
        <v>КТП-100 АЗС №43</v>
      </c>
      <c r="I10" s="311"/>
      <c r="J10" s="312"/>
      <c r="K10" s="310" t="str">
        <f>E10</f>
        <v>ТП- "Освещение дороги" (Аэропорт)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30</v>
      </c>
      <c r="E11" s="287" t="s">
        <v>433</v>
      </c>
      <c r="F11" s="288"/>
      <c r="G11" s="41">
        <v>1</v>
      </c>
      <c r="H11" s="287" t="s">
        <v>433</v>
      </c>
      <c r="I11" s="288"/>
      <c r="J11" s="35">
        <f>D11</f>
        <v>30</v>
      </c>
      <c r="K11" s="287" t="s">
        <v>433</v>
      </c>
      <c r="L11" s="288"/>
      <c r="M11" s="35">
        <f>G11</f>
        <v>1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11.603999999999999</v>
      </c>
      <c r="E15" s="52"/>
      <c r="F15" s="52"/>
      <c r="G15" s="244">
        <v>23.9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2">
        <v>11.141999999999999</v>
      </c>
      <c r="E16" s="52"/>
      <c r="F16" s="52"/>
      <c r="G16" s="244">
        <v>23.677999999999997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2">
        <v>13.236000000000001</v>
      </c>
      <c r="E17" s="52"/>
      <c r="F17" s="52"/>
      <c r="G17" s="244">
        <v>23.878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2">
        <v>12.678000000000001</v>
      </c>
      <c r="E18" s="52"/>
      <c r="F18" s="52"/>
      <c r="G18" s="244">
        <v>23.704000000000001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2">
        <v>9.1920000000000002</v>
      </c>
      <c r="E19" s="52"/>
      <c r="F19" s="52"/>
      <c r="G19" s="244">
        <v>23.47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2">
        <v>5.0220000000000002</v>
      </c>
      <c r="E20" s="52"/>
      <c r="F20" s="52"/>
      <c r="G20" s="244">
        <v>23.512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2">
        <v>6.9779999999999998</v>
      </c>
      <c r="E21" s="52"/>
      <c r="F21" s="52"/>
      <c r="G21" s="244">
        <v>23.688000000000002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2">
        <v>8.1780000000000008</v>
      </c>
      <c r="E22" s="52"/>
      <c r="F22" s="52"/>
      <c r="G22" s="244">
        <v>23.606000000000002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2">
        <v>8.1419999999999995</v>
      </c>
      <c r="E23" s="52"/>
      <c r="F23" s="52"/>
      <c r="G23" s="244">
        <v>23.478000000000002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2">
        <v>8.3279999999999994</v>
      </c>
      <c r="E24" s="52"/>
      <c r="F24" s="52"/>
      <c r="G24" s="244">
        <v>3.6560000000000001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2">
        <v>7.7160000000000002</v>
      </c>
      <c r="E25" s="52"/>
      <c r="F25" s="52"/>
      <c r="G25" s="244">
        <v>0.04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2">
        <v>6.9240000000000004</v>
      </c>
      <c r="E26" s="52"/>
      <c r="F26" s="52"/>
      <c r="G26" s="244">
        <v>0.04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2">
        <v>6.048</v>
      </c>
      <c r="E27" s="52"/>
      <c r="F27" s="52"/>
      <c r="G27" s="244">
        <v>4.1999999999999996E-2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2">
        <v>6.2220000000000004</v>
      </c>
      <c r="E28" s="52"/>
      <c r="F28" s="52"/>
      <c r="G28" s="244">
        <v>0.04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2">
        <v>7.4340000000000002</v>
      </c>
      <c r="E29" s="52"/>
      <c r="F29" s="52"/>
      <c r="G29" s="244">
        <v>0.04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2">
        <v>5.85</v>
      </c>
      <c r="E30" s="52"/>
      <c r="F30" s="52"/>
      <c r="G30" s="244">
        <v>9.4640000000000004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2">
        <v>5.7240000000000002</v>
      </c>
      <c r="E31" s="52"/>
      <c r="F31" s="52"/>
      <c r="G31" s="244">
        <v>24.282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2">
        <v>6.5940000000000003</v>
      </c>
      <c r="E32" s="52"/>
      <c r="F32" s="52"/>
      <c r="G32" s="244">
        <v>23.893999999999998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2">
        <v>7.5960000000000001</v>
      </c>
      <c r="E33" s="52"/>
      <c r="F33" s="52"/>
      <c r="G33" s="244">
        <v>23.783999999999999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2">
        <v>6.0179999999999998</v>
      </c>
      <c r="E34" s="52"/>
      <c r="F34" s="52"/>
      <c r="G34" s="244">
        <v>23.731999999999999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2">
        <v>4.5839999999999996</v>
      </c>
      <c r="E35" s="52"/>
      <c r="F35" s="52"/>
      <c r="G35" s="244">
        <v>23.844000000000001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2">
        <v>9.1080000000000005</v>
      </c>
      <c r="E36" s="52"/>
      <c r="F36" s="52"/>
      <c r="G36" s="244">
        <v>23.798000000000002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2">
        <v>11.208</v>
      </c>
      <c r="E37" s="52"/>
      <c r="F37" s="52"/>
      <c r="G37" s="244">
        <v>23.72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2">
        <v>11.826000000000001</v>
      </c>
      <c r="E38" s="52"/>
      <c r="F38" s="52"/>
      <c r="G38" s="244">
        <v>23.571999999999999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197.35199999999998</v>
      </c>
      <c r="E39" s="29"/>
      <c r="F39" s="29"/>
      <c r="G39" s="45">
        <f>SUM(G15:G38)</f>
        <v>416.86199999999997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500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153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4"/>
      <c r="I4" s="34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КТП-63 "ЧЭТС"</v>
      </c>
      <c r="C10" s="311"/>
      <c r="D10" s="312"/>
      <c r="E10" s="310">
        <f>K4</f>
        <v>0</v>
      </c>
      <c r="F10" s="313"/>
      <c r="G10" s="314"/>
      <c r="H10" s="310" t="str">
        <f>B10</f>
        <v>КТП-63 "ЧЭТС"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20</v>
      </c>
      <c r="E11" s="287" t="s">
        <v>433</v>
      </c>
      <c r="F11" s="288"/>
      <c r="G11" s="41">
        <v>40</v>
      </c>
      <c r="H11" s="287" t="s">
        <v>433</v>
      </c>
      <c r="I11" s="288"/>
      <c r="J11" s="35">
        <f>D11</f>
        <v>20</v>
      </c>
      <c r="K11" s="287" t="s">
        <v>433</v>
      </c>
      <c r="L11" s="288"/>
      <c r="M11" s="35">
        <f>G11</f>
        <v>40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8</v>
      </c>
      <c r="E15" s="20"/>
      <c r="F15" s="16"/>
      <c r="G15" s="44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7</v>
      </c>
      <c r="E16" s="20"/>
      <c r="F16" s="16"/>
      <c r="G16" s="44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7</v>
      </c>
      <c r="E17" s="20"/>
      <c r="F17" s="16"/>
      <c r="G17" s="44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7</v>
      </c>
      <c r="E18" s="20"/>
      <c r="F18" s="16"/>
      <c r="G18" s="44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7</v>
      </c>
      <c r="E19" s="20"/>
      <c r="F19" s="16"/>
      <c r="G19" s="44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7</v>
      </c>
      <c r="E20" s="20"/>
      <c r="F20" s="16"/>
      <c r="G20" s="44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9</v>
      </c>
      <c r="E21" s="20"/>
      <c r="F21" s="16"/>
      <c r="G21" s="44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66</v>
      </c>
      <c r="E22" s="20"/>
      <c r="F22" s="16"/>
      <c r="G22" s="44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101</v>
      </c>
      <c r="E23" s="20"/>
      <c r="F23" s="16"/>
      <c r="G23" s="44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104</v>
      </c>
      <c r="E24" s="20"/>
      <c r="F24" s="16"/>
      <c r="G24" s="44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104</v>
      </c>
      <c r="E25" s="20"/>
      <c r="F25" s="16"/>
      <c r="G25" s="44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103</v>
      </c>
      <c r="E26" s="20"/>
      <c r="F26" s="16"/>
      <c r="G26" s="44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105</v>
      </c>
      <c r="E27" s="20"/>
      <c r="F27" s="16"/>
      <c r="G27" s="44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95</v>
      </c>
      <c r="E28" s="20"/>
      <c r="F28" s="16"/>
      <c r="G28" s="44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48</v>
      </c>
      <c r="E29" s="20"/>
      <c r="F29" s="16"/>
      <c r="G29" s="44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50</v>
      </c>
      <c r="E30" s="20"/>
      <c r="F30" s="16"/>
      <c r="G30" s="44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46</v>
      </c>
      <c r="E31" s="20"/>
      <c r="F31" s="16"/>
      <c r="G31" s="44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16</v>
      </c>
      <c r="E32" s="20"/>
      <c r="F32" s="16"/>
      <c r="G32" s="44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14</v>
      </c>
      <c r="E33" s="20"/>
      <c r="F33" s="16"/>
      <c r="G33" s="44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11</v>
      </c>
      <c r="E34" s="20"/>
      <c r="F34" s="16"/>
      <c r="G34" s="44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9</v>
      </c>
      <c r="E35" s="20"/>
      <c r="F35" s="16"/>
      <c r="G35" s="44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8</v>
      </c>
      <c r="E36" s="20"/>
      <c r="F36" s="16"/>
      <c r="G36" s="44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9</v>
      </c>
      <c r="E37" s="20"/>
      <c r="F37" s="21"/>
      <c r="G37" s="44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8</v>
      </c>
      <c r="E38" s="20"/>
      <c r="F38" s="21"/>
      <c r="G38" s="44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949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501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136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4"/>
      <c r="I4" s="34"/>
      <c r="J4" s="1"/>
      <c r="K4" s="307" t="s">
        <v>155</v>
      </c>
      <c r="L4" s="307"/>
      <c r="M4" s="307"/>
    </row>
    <row r="5" spans="1:13" x14ac:dyDescent="0.25">
      <c r="A5" s="1"/>
      <c r="B5" s="301" t="s">
        <v>7</v>
      </c>
      <c r="C5" s="302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КТП-Деревня</v>
      </c>
      <c r="C10" s="311"/>
      <c r="D10" s="312"/>
      <c r="E10" s="310" t="str">
        <f>K4</f>
        <v>ТП-321</v>
      </c>
      <c r="F10" s="313"/>
      <c r="G10" s="314"/>
      <c r="H10" s="310" t="str">
        <f>B10</f>
        <v>КТП-Деревня</v>
      </c>
      <c r="I10" s="311"/>
      <c r="J10" s="312"/>
      <c r="K10" s="310" t="str">
        <f>E10</f>
        <v>ТП-321</v>
      </c>
      <c r="L10" s="313"/>
      <c r="M10" s="314"/>
    </row>
    <row r="11" spans="1:13" x14ac:dyDescent="0.25">
      <c r="A11" s="293"/>
      <c r="B11" s="287" t="s">
        <v>433</v>
      </c>
      <c r="C11" s="288"/>
      <c r="D11" s="35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5">
        <f>D11</f>
        <v>80</v>
      </c>
      <c r="K11" s="287" t="s">
        <v>433</v>
      </c>
      <c r="L11" s="288"/>
      <c r="M11" s="35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C15" s="16"/>
      <c r="D15" s="16">
        <v>65.77600000000001</v>
      </c>
      <c r="E15" s="52"/>
      <c r="F15" s="52"/>
      <c r="G15" s="246">
        <v>30.72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C16" s="16"/>
      <c r="D16" s="16">
        <v>70.656000000000006</v>
      </c>
      <c r="E16" s="52"/>
      <c r="F16" s="52"/>
      <c r="G16" s="246">
        <v>29.91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C17" s="16"/>
      <c r="D17" s="16">
        <v>66.432000000000002</v>
      </c>
      <c r="E17" s="52"/>
      <c r="F17" s="52"/>
      <c r="G17" s="246">
        <v>29.97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C18" s="16"/>
      <c r="D18" s="16">
        <v>69.2</v>
      </c>
      <c r="E18" s="52"/>
      <c r="F18" s="52"/>
      <c r="G18" s="246">
        <v>31.17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C19" s="16"/>
      <c r="D19" s="16">
        <v>64.751999999999995</v>
      </c>
      <c r="E19" s="52"/>
      <c r="F19" s="52"/>
      <c r="G19" s="246">
        <v>34.590000000000003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C20" s="16"/>
      <c r="D20" s="16">
        <v>74.783999999999992</v>
      </c>
      <c r="E20" s="52"/>
      <c r="F20" s="52"/>
      <c r="G20" s="246">
        <v>36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C21" s="16"/>
      <c r="D21" s="16">
        <v>78.400000000000006</v>
      </c>
      <c r="E21" s="52"/>
      <c r="F21" s="52"/>
      <c r="G21" s="246">
        <v>38.700000000000003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C22" s="16"/>
      <c r="D22" s="16">
        <v>81.072000000000003</v>
      </c>
      <c r="E22" s="52"/>
      <c r="F22" s="52"/>
      <c r="G22" s="246">
        <v>37.379999999999995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C23" s="16"/>
      <c r="D23" s="16">
        <v>82.655999999999992</v>
      </c>
      <c r="E23" s="52"/>
      <c r="F23" s="52"/>
      <c r="G23" s="246">
        <v>23.939999999999998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C24" s="16"/>
      <c r="D24" s="16">
        <v>79.935999999999993</v>
      </c>
      <c r="E24" s="52"/>
      <c r="F24" s="52"/>
      <c r="G24" s="246">
        <v>24.63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C25" s="16"/>
      <c r="D25" s="16">
        <v>78.816000000000003</v>
      </c>
      <c r="E25" s="52"/>
      <c r="F25" s="52"/>
      <c r="G25" s="246">
        <v>24.479999999999997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C26" s="16"/>
      <c r="D26" s="16">
        <v>75.328000000000003</v>
      </c>
      <c r="E26" s="52"/>
      <c r="F26" s="52"/>
      <c r="G26" s="246">
        <v>22.02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C27" s="16"/>
      <c r="D27" s="16">
        <v>71.183999999999997</v>
      </c>
      <c r="E27" s="52"/>
      <c r="F27" s="52"/>
      <c r="G27" s="246">
        <v>20.97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C28" s="16"/>
      <c r="D28" s="16">
        <v>79.567999999999998</v>
      </c>
      <c r="E28" s="52"/>
      <c r="F28" s="52"/>
      <c r="G28" s="246">
        <v>21.48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C29" s="16"/>
      <c r="D29" s="16">
        <v>78.463999999999999</v>
      </c>
      <c r="E29" s="52"/>
      <c r="F29" s="52"/>
      <c r="G29" s="246">
        <v>23.04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C30" s="16"/>
      <c r="D30" s="16">
        <v>78.992000000000004</v>
      </c>
      <c r="E30" s="52"/>
      <c r="F30" s="52"/>
      <c r="G30" s="246">
        <v>22.59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C31" s="16"/>
      <c r="D31" s="16">
        <v>91.26400000000001</v>
      </c>
      <c r="E31" s="52"/>
      <c r="F31" s="52"/>
      <c r="G31" s="246">
        <v>24.42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C32" s="16"/>
      <c r="D32" s="16">
        <v>98.816000000000003</v>
      </c>
      <c r="E32" s="52"/>
      <c r="F32" s="52"/>
      <c r="G32" s="246">
        <v>30.9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C33" s="16"/>
      <c r="D33" s="16">
        <v>99.855999999999995</v>
      </c>
      <c r="E33" s="52"/>
      <c r="F33" s="52"/>
      <c r="G33" s="246">
        <v>37.14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C34" s="16"/>
      <c r="D34" s="16">
        <v>100.55999999999999</v>
      </c>
      <c r="E34" s="52"/>
      <c r="F34" s="52"/>
      <c r="G34" s="246">
        <v>39.299999999999997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C35" s="16"/>
      <c r="D35" s="16">
        <v>93.536000000000001</v>
      </c>
      <c r="E35" s="52"/>
      <c r="F35" s="52"/>
      <c r="G35" s="246">
        <v>32.64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C36" s="16"/>
      <c r="D36" s="16">
        <v>91.983999999999995</v>
      </c>
      <c r="E36" s="52"/>
      <c r="F36" s="52"/>
      <c r="G36" s="246">
        <v>29.189999999999998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C37" s="16"/>
      <c r="D37" s="16">
        <v>85.26400000000001</v>
      </c>
      <c r="E37" s="52"/>
      <c r="F37" s="52"/>
      <c r="G37" s="246">
        <v>22.47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C38" s="16"/>
      <c r="D38" s="16">
        <v>81.376000000000005</v>
      </c>
      <c r="E38" s="52"/>
      <c r="F38" s="52"/>
      <c r="G38" s="246">
        <v>21.81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1938.6719999999998</v>
      </c>
      <c r="E39" s="29"/>
      <c r="F39" s="29"/>
      <c r="G39" s="45">
        <f>SUM(G15:G38)</f>
        <v>689.46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157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502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КУФ-3</v>
      </c>
      <c r="C10" s="311"/>
      <c r="D10" s="312"/>
      <c r="E10" s="310">
        <f>K4</f>
        <v>0</v>
      </c>
      <c r="F10" s="313"/>
      <c r="G10" s="314"/>
      <c r="H10" s="310" t="str">
        <f>B10</f>
        <v>ф, КУФ-3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52"/>
      <c r="F15" s="52"/>
      <c r="G15" s="5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52"/>
      <c r="F16" s="52"/>
      <c r="G16" s="5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52"/>
      <c r="F17" s="52"/>
      <c r="G17" s="5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52"/>
      <c r="F18" s="52"/>
      <c r="G18" s="5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52"/>
      <c r="F19" s="52"/>
      <c r="G19" s="5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52"/>
      <c r="F20" s="52"/>
      <c r="G20" s="5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52"/>
      <c r="F21" s="52"/>
      <c r="G21" s="5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52"/>
      <c r="F22" s="52"/>
      <c r="G22" s="5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52"/>
      <c r="F23" s="52"/>
      <c r="G23" s="5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52"/>
      <c r="F24" s="52"/>
      <c r="G24" s="5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52"/>
      <c r="F25" s="52"/>
      <c r="G25" s="5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52"/>
      <c r="F26" s="52"/>
      <c r="G26" s="5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52"/>
      <c r="F27" s="52"/>
      <c r="G27" s="5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52"/>
      <c r="F28" s="52"/>
      <c r="G28" s="5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52"/>
      <c r="F29" s="52"/>
      <c r="G29" s="5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52"/>
      <c r="F30" s="52"/>
      <c r="G30" s="5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52"/>
      <c r="F31" s="52"/>
      <c r="G31" s="5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52"/>
      <c r="F32" s="52"/>
      <c r="G32" s="5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52"/>
      <c r="F33" s="52"/>
      <c r="G33" s="5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52"/>
      <c r="F34" s="52"/>
      <c r="G34" s="5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52"/>
      <c r="F35" s="52"/>
      <c r="G35" s="5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52"/>
      <c r="F36" s="52"/>
      <c r="G36" s="5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52"/>
      <c r="F37" s="52"/>
      <c r="G37" s="5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52"/>
      <c r="F38" s="52"/>
      <c r="G38" s="5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4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39"/>
      <c r="G1" s="39"/>
      <c r="H1" s="2" t="s">
        <v>1</v>
      </c>
      <c r="I1" s="1"/>
      <c r="J1" s="1"/>
      <c r="K1" s="305" t="s">
        <v>156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39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39"/>
      <c r="F3" s="39"/>
      <c r="G3" s="39"/>
      <c r="H3" s="1"/>
      <c r="I3" s="1"/>
      <c r="J3" s="1"/>
      <c r="K3" s="307" t="s">
        <v>503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57"/>
      <c r="F4" s="57"/>
      <c r="G4" s="40" t="s">
        <v>6</v>
      </c>
      <c r="H4" s="37"/>
      <c r="I4" s="37"/>
      <c r="J4" s="1"/>
      <c r="K4" s="307" t="s">
        <v>504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39"/>
      <c r="F5" s="39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39"/>
      <c r="F8" s="39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Промкомбинат</v>
      </c>
      <c r="C10" s="311"/>
      <c r="D10" s="312"/>
      <c r="E10" s="315" t="str">
        <f>K4</f>
        <v>ф, Романда</v>
      </c>
      <c r="F10" s="316"/>
      <c r="G10" s="317"/>
      <c r="H10" s="310" t="str">
        <f>B10</f>
        <v>ф, Промкомбинат</v>
      </c>
      <c r="I10" s="311"/>
      <c r="J10" s="312"/>
      <c r="K10" s="310" t="str">
        <f>E10</f>
        <v>ф, Романда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318" t="s">
        <v>433</v>
      </c>
      <c r="F11" s="319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42" t="s">
        <v>12</v>
      </c>
      <c r="F12" s="42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43">
        <v>5</v>
      </c>
      <c r="F13" s="43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299.2</v>
      </c>
      <c r="E15" s="22"/>
      <c r="F15" s="22"/>
      <c r="G15" s="22">
        <v>211.2</v>
      </c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276</v>
      </c>
      <c r="E16" s="22"/>
      <c r="F16" s="22"/>
      <c r="G16" s="22">
        <v>228.20000000000002</v>
      </c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266.60000000000002</v>
      </c>
      <c r="E17" s="22"/>
      <c r="F17" s="22"/>
      <c r="G17" s="22">
        <v>226</v>
      </c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271</v>
      </c>
      <c r="E18" s="22"/>
      <c r="F18" s="22"/>
      <c r="G18" s="22">
        <v>245.20000000000002</v>
      </c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272.39999999999998</v>
      </c>
      <c r="E19" s="22"/>
      <c r="F19" s="22"/>
      <c r="G19" s="22">
        <v>239.20000000000002</v>
      </c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273.60000000000002</v>
      </c>
      <c r="E20" s="22"/>
      <c r="F20" s="22"/>
      <c r="G20" s="22">
        <v>239</v>
      </c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280</v>
      </c>
      <c r="E21" s="22"/>
      <c r="F21" s="22"/>
      <c r="G21" s="22">
        <v>211.20000000000002</v>
      </c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274.2</v>
      </c>
      <c r="E22" s="22"/>
      <c r="F22" s="22"/>
      <c r="G22" s="22">
        <v>198.4</v>
      </c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257.8</v>
      </c>
      <c r="E23" s="22"/>
      <c r="F23" s="22"/>
      <c r="G23" s="22">
        <v>237</v>
      </c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263.39999999999998</v>
      </c>
      <c r="E24" s="22"/>
      <c r="F24" s="22"/>
      <c r="G24" s="22">
        <v>251</v>
      </c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272</v>
      </c>
      <c r="E25" s="22"/>
      <c r="F25" s="22"/>
      <c r="G25" s="22">
        <v>276.8</v>
      </c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284.40000000000003</v>
      </c>
      <c r="E26" s="22"/>
      <c r="F26" s="22"/>
      <c r="G26" s="22">
        <v>297.2</v>
      </c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285.2</v>
      </c>
      <c r="E27" s="22"/>
      <c r="F27" s="22"/>
      <c r="G27" s="22">
        <v>287.40000000000003</v>
      </c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259.8</v>
      </c>
      <c r="E28" s="22"/>
      <c r="F28" s="22"/>
      <c r="G28" s="22">
        <v>266.2</v>
      </c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253.8</v>
      </c>
      <c r="E29" s="22"/>
      <c r="F29" s="22"/>
      <c r="G29" s="22">
        <v>289.2</v>
      </c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276.40000000000003</v>
      </c>
      <c r="E30" s="22"/>
      <c r="F30" s="22"/>
      <c r="G30" s="22">
        <v>276</v>
      </c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276.2</v>
      </c>
      <c r="E31" s="22"/>
      <c r="F31" s="22"/>
      <c r="G31" s="22">
        <v>280</v>
      </c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304.60000000000002</v>
      </c>
      <c r="E32" s="22"/>
      <c r="F32" s="22"/>
      <c r="G32" s="22">
        <v>262</v>
      </c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319</v>
      </c>
      <c r="E33" s="22"/>
      <c r="F33" s="22"/>
      <c r="G33" s="22">
        <v>249.4</v>
      </c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314.8</v>
      </c>
      <c r="E34" s="22"/>
      <c r="F34" s="22"/>
      <c r="G34" s="22">
        <v>240</v>
      </c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301.2</v>
      </c>
      <c r="E35" s="22"/>
      <c r="F35" s="22"/>
      <c r="G35" s="22">
        <v>218.20000000000002</v>
      </c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320.8</v>
      </c>
      <c r="E36" s="22"/>
      <c r="F36" s="22"/>
      <c r="G36" s="22">
        <v>226</v>
      </c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315.60000000000002</v>
      </c>
      <c r="E37" s="22"/>
      <c r="F37" s="22"/>
      <c r="G37" s="22">
        <v>224.4</v>
      </c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298.40000000000003</v>
      </c>
      <c r="E38" s="22"/>
      <c r="F38" s="22"/>
      <c r="G38" s="22">
        <v>222.8</v>
      </c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6816.4000000000005</v>
      </c>
      <c r="E39" s="60"/>
      <c r="F39" s="60"/>
      <c r="G39" s="45">
        <f>SUM(G15:G38)</f>
        <v>5901.9999999999991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39"/>
      <c r="F40" s="39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39"/>
      <c r="F41" s="39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46"/>
      <c r="F42" s="46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46"/>
      <c r="F43" s="46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158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505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633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Парус-1</v>
      </c>
      <c r="C10" s="311"/>
      <c r="D10" s="312"/>
      <c r="E10" s="310" t="str">
        <f>K4</f>
        <v>ф, Парус-2</v>
      </c>
      <c r="F10" s="313"/>
      <c r="G10" s="314"/>
      <c r="H10" s="310" t="str">
        <f>B10</f>
        <v>ф, Парус-1</v>
      </c>
      <c r="I10" s="311"/>
      <c r="J10" s="312"/>
      <c r="K10" s="310" t="str">
        <f>E10</f>
        <v>ф, Парус-2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2"/>
      <c r="F15" s="22"/>
      <c r="G15" s="22">
        <v>40.200000000000003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22"/>
      <c r="F16" s="22"/>
      <c r="G16" s="22">
        <v>40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22"/>
      <c r="F17" s="22"/>
      <c r="G17" s="22">
        <v>40.4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22"/>
      <c r="F18" s="22"/>
      <c r="G18" s="22">
        <v>40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22"/>
      <c r="F19" s="22"/>
      <c r="G19" s="22">
        <v>40.200000000000003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22"/>
      <c r="F20" s="22"/>
      <c r="G20" s="22">
        <v>40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22"/>
      <c r="F21" s="22"/>
      <c r="G21" s="22">
        <v>40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22"/>
      <c r="F22" s="22"/>
      <c r="G22" s="22">
        <v>40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22"/>
      <c r="F23" s="22"/>
      <c r="G23" s="22">
        <v>39.800000000000004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22"/>
      <c r="F24" s="22"/>
      <c r="G24" s="22">
        <v>39.800000000000004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22"/>
      <c r="F25" s="22"/>
      <c r="G25" s="22">
        <v>39.6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22"/>
      <c r="F26" s="22"/>
      <c r="G26" s="22">
        <v>39.800000000000004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22"/>
      <c r="F27" s="22"/>
      <c r="G27" s="22">
        <v>40.200000000000003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22"/>
      <c r="F28" s="22"/>
      <c r="G28" s="22">
        <v>39.6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22"/>
      <c r="F29" s="22"/>
      <c r="G29" s="22">
        <v>39.4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22"/>
      <c r="F30" s="22"/>
      <c r="G30" s="22">
        <v>39.6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22"/>
      <c r="F31" s="22"/>
      <c r="G31" s="22">
        <v>39.4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22"/>
      <c r="F32" s="22"/>
      <c r="G32" s="22">
        <v>39.6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22"/>
      <c r="F33" s="22"/>
      <c r="G33" s="22">
        <v>39.6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22"/>
      <c r="F34" s="22"/>
      <c r="G34" s="22">
        <v>39.800000000000004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22"/>
      <c r="F35" s="22"/>
      <c r="G35" s="22">
        <v>40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22"/>
      <c r="F36" s="22"/>
      <c r="G36" s="22">
        <v>40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22"/>
      <c r="F37" s="22"/>
      <c r="G37" s="22">
        <v>40.200000000000003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22"/>
      <c r="F38" s="22"/>
      <c r="G38" s="22">
        <v>39.800000000000004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45">
        <f>SUM(G15:G38)</f>
        <v>957.00000000000011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159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506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507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Садовая</v>
      </c>
      <c r="C10" s="311"/>
      <c r="D10" s="312"/>
      <c r="E10" s="310" t="str">
        <f>K4</f>
        <v>ф, Газовая-1</v>
      </c>
      <c r="F10" s="313"/>
      <c r="G10" s="314"/>
      <c r="H10" s="310" t="str">
        <f>B10</f>
        <v>ф, Садовая</v>
      </c>
      <c r="I10" s="311"/>
      <c r="J10" s="312"/>
      <c r="K10" s="310" t="str">
        <f>E10</f>
        <v>ф, Газовая-1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546.60037231445301</v>
      </c>
      <c r="E15" s="52"/>
      <c r="F15" s="52"/>
      <c r="G15" s="52">
        <v>764.81787109375102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2">
        <v>519.50415039062602</v>
      </c>
      <c r="E16" s="52"/>
      <c r="F16" s="52"/>
      <c r="G16" s="52">
        <v>564.59982299804699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2">
        <v>503.80488586425804</v>
      </c>
      <c r="E17" s="52"/>
      <c r="F17" s="52"/>
      <c r="G17" s="52">
        <v>587.80929565429699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2">
        <v>491.75672912597702</v>
      </c>
      <c r="E18" s="52"/>
      <c r="F18" s="52"/>
      <c r="G18" s="52">
        <v>595.84597778320301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2">
        <v>515.18789672851608</v>
      </c>
      <c r="E19" s="52"/>
      <c r="F19" s="52"/>
      <c r="G19" s="52">
        <v>598.84591674804699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2">
        <v>545.076171875</v>
      </c>
      <c r="E20" s="52"/>
      <c r="F20" s="52"/>
      <c r="G20" s="52">
        <v>519.56652832031205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2">
        <v>572.02685546875</v>
      </c>
      <c r="E21" s="52"/>
      <c r="F21" s="52"/>
      <c r="G21" s="52">
        <v>583.59695434570301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2">
        <v>578.29684448242199</v>
      </c>
      <c r="E22" s="52"/>
      <c r="F22" s="52"/>
      <c r="G22" s="52">
        <v>658.25521850585903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2">
        <v>584.57382202148403</v>
      </c>
      <c r="E23" s="52"/>
      <c r="F23" s="52"/>
      <c r="G23" s="52">
        <v>945.04806518554699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2">
        <v>582.84869384765602</v>
      </c>
      <c r="E24" s="52"/>
      <c r="F24" s="52"/>
      <c r="G24" s="52">
        <v>1033.9160766601601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2">
        <v>575.712646484375</v>
      </c>
      <c r="E25" s="52"/>
      <c r="F25" s="52"/>
      <c r="G25" s="52">
        <v>925.63525390625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2">
        <v>577.18142700195301</v>
      </c>
      <c r="E26" s="52"/>
      <c r="F26" s="52"/>
      <c r="G26" s="52">
        <v>1000.5984191894501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2">
        <v>581.89956665039108</v>
      </c>
      <c r="E27" s="52"/>
      <c r="F27" s="52"/>
      <c r="G27" s="52">
        <v>922.19195556640602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2">
        <v>578.22760009765705</v>
      </c>
      <c r="E28" s="52"/>
      <c r="F28" s="52"/>
      <c r="G28" s="52">
        <v>1028.85852050781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2">
        <v>574.24386596679699</v>
      </c>
      <c r="E29" s="52"/>
      <c r="F29" s="52"/>
      <c r="G29" s="52">
        <v>1053.58532714844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2">
        <v>592.43731689453205</v>
      </c>
      <c r="E30" s="52"/>
      <c r="F30" s="52"/>
      <c r="G30" s="52">
        <v>962.23001098632801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2">
        <v>597.95217895507801</v>
      </c>
      <c r="E31" s="52"/>
      <c r="F31" s="52"/>
      <c r="G31" s="52">
        <v>1007.291015625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2">
        <v>644.82144165039006</v>
      </c>
      <c r="E32" s="52"/>
      <c r="F32" s="52"/>
      <c r="G32" s="52">
        <v>1000.2796936035201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2">
        <v>684.58932495117199</v>
      </c>
      <c r="E33" s="52"/>
      <c r="F33" s="52"/>
      <c r="G33" s="52">
        <v>872.73153686523506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2">
        <v>658.94110107421898</v>
      </c>
      <c r="E34" s="52"/>
      <c r="F34" s="52"/>
      <c r="G34" s="52">
        <v>816.22515869140705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2">
        <v>670.39343261718807</v>
      </c>
      <c r="E35" s="52"/>
      <c r="F35" s="52"/>
      <c r="G35" s="52">
        <v>836.13677978515602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2">
        <v>665.70306396484307</v>
      </c>
      <c r="E36" s="52"/>
      <c r="F36" s="52"/>
      <c r="G36" s="52">
        <v>833.49017333984409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2">
        <v>644.59283447265602</v>
      </c>
      <c r="E37" s="52"/>
      <c r="F37" s="52"/>
      <c r="G37" s="52">
        <v>724.34335327148403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2">
        <v>601.672607421875</v>
      </c>
      <c r="E38" s="52"/>
      <c r="F38" s="52"/>
      <c r="G38" s="52">
        <v>735.172119140625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14088.044830322271</v>
      </c>
      <c r="E39" s="29"/>
      <c r="F39" s="29"/>
      <c r="G39" s="45">
        <f>SUM(G15:G38)</f>
        <v>19571.071044921882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10.425781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508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509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КУФ-1</v>
      </c>
      <c r="C10" s="311"/>
      <c r="D10" s="312"/>
      <c r="E10" s="310" t="str">
        <f>K4</f>
        <v>ф, КУФ-2</v>
      </c>
      <c r="F10" s="313"/>
      <c r="G10" s="314"/>
      <c r="H10" s="310" t="str">
        <f>B10</f>
        <v>ф, КУФ-1</v>
      </c>
      <c r="I10" s="311"/>
      <c r="J10" s="312"/>
      <c r="K10" s="310" t="str">
        <f>E10</f>
        <v>ф, КУФ-2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52"/>
      <c r="F15" s="52"/>
      <c r="G15" s="22">
        <v>156.6</v>
      </c>
      <c r="H15" s="23"/>
      <c r="I15" s="21"/>
      <c r="J15" s="61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52"/>
      <c r="F16" s="52"/>
      <c r="G16" s="22">
        <v>159.30000000000001</v>
      </c>
      <c r="H16" s="23"/>
      <c r="I16" s="21"/>
      <c r="J16" s="61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52"/>
      <c r="F17" s="52"/>
      <c r="G17" s="22">
        <v>161.1</v>
      </c>
      <c r="H17" s="23"/>
      <c r="I17" s="21"/>
      <c r="J17" s="61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52"/>
      <c r="F18" s="52"/>
      <c r="G18" s="22">
        <v>166.8</v>
      </c>
      <c r="H18" s="23"/>
      <c r="I18" s="21"/>
      <c r="J18" s="61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52"/>
      <c r="F19" s="52"/>
      <c r="G19" s="22">
        <v>153.30000000000001</v>
      </c>
      <c r="H19" s="23"/>
      <c r="I19" s="21"/>
      <c r="J19" s="61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52"/>
      <c r="F20" s="52"/>
      <c r="G20" s="22">
        <v>163.80000000000001</v>
      </c>
      <c r="H20" s="23"/>
      <c r="I20" s="21"/>
      <c r="J20" s="61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52"/>
      <c r="F21" s="52"/>
      <c r="G21" s="22">
        <v>147.30000000000001</v>
      </c>
      <c r="H21" s="23"/>
      <c r="I21" s="21"/>
      <c r="J21" s="61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52"/>
      <c r="F22" s="52"/>
      <c r="G22" s="22">
        <v>159</v>
      </c>
      <c r="H22" s="23"/>
      <c r="I22" s="21"/>
      <c r="J22" s="61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52"/>
      <c r="F23" s="52"/>
      <c r="G23" s="22">
        <v>162</v>
      </c>
      <c r="H23" s="23"/>
      <c r="I23" s="21"/>
      <c r="J23" s="61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52"/>
      <c r="F24" s="52"/>
      <c r="G24" s="22">
        <v>174.3</v>
      </c>
      <c r="H24" s="23"/>
      <c r="I24" s="21"/>
      <c r="J24" s="61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52"/>
      <c r="F25" s="52"/>
      <c r="G25" s="22">
        <v>175.5</v>
      </c>
      <c r="H25" s="23"/>
      <c r="I25" s="21"/>
      <c r="J25" s="61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52"/>
      <c r="F26" s="52"/>
      <c r="G26" s="22">
        <v>163.5</v>
      </c>
      <c r="H26" s="23"/>
      <c r="I26" s="21"/>
      <c r="J26" s="61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52"/>
      <c r="F27" s="52"/>
      <c r="G27" s="22">
        <v>162.6</v>
      </c>
      <c r="H27" s="23"/>
      <c r="I27" s="21"/>
      <c r="J27" s="61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52"/>
      <c r="F28" s="52"/>
      <c r="G28" s="22">
        <v>170.4</v>
      </c>
      <c r="H28" s="23"/>
      <c r="I28" s="21"/>
      <c r="J28" s="61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52"/>
      <c r="F29" s="52"/>
      <c r="G29" s="22">
        <v>150.30000000000001</v>
      </c>
      <c r="H29" s="23"/>
      <c r="I29" s="21"/>
      <c r="J29" s="61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52"/>
      <c r="F30" s="52"/>
      <c r="G30" s="22">
        <v>158.1</v>
      </c>
      <c r="H30" s="23"/>
      <c r="I30" s="21"/>
      <c r="J30" s="61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52"/>
      <c r="F31" s="52"/>
      <c r="G31" s="22">
        <v>154.20000000000002</v>
      </c>
      <c r="H31" s="23"/>
      <c r="I31" s="21"/>
      <c r="J31" s="61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52"/>
      <c r="F32" s="52"/>
      <c r="G32" s="22">
        <v>175.20000000000002</v>
      </c>
      <c r="H32" s="23"/>
      <c r="I32" s="21"/>
      <c r="J32" s="61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52"/>
      <c r="F33" s="52"/>
      <c r="G33" s="22">
        <v>155.1</v>
      </c>
      <c r="H33" s="23"/>
      <c r="I33" s="21"/>
      <c r="J33" s="61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52"/>
      <c r="F34" s="52"/>
      <c r="G34" s="22">
        <v>147</v>
      </c>
      <c r="H34" s="23"/>
      <c r="I34" s="21"/>
      <c r="J34" s="61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52"/>
      <c r="F35" s="52"/>
      <c r="G35" s="22">
        <v>154.20000000000002</v>
      </c>
      <c r="H35" s="23"/>
      <c r="I35" s="21"/>
      <c r="J35" s="61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52"/>
      <c r="F36" s="52"/>
      <c r="G36" s="22">
        <v>151.80000000000001</v>
      </c>
      <c r="H36" s="23"/>
      <c r="I36" s="21"/>
      <c r="J36" s="61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52"/>
      <c r="F37" s="52"/>
      <c r="G37" s="22">
        <v>158.4</v>
      </c>
      <c r="H37" s="23"/>
      <c r="I37" s="21"/>
      <c r="J37" s="61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52"/>
      <c r="F38" s="52"/>
      <c r="G38" s="22">
        <v>151.20000000000002</v>
      </c>
      <c r="H38" s="23"/>
      <c r="I38" s="21"/>
      <c r="J38" s="61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45">
        <f>SUM(G15:G38)</f>
        <v>3830.9999999999995</v>
      </c>
      <c r="H39" s="29"/>
      <c r="I39" s="29"/>
      <c r="J39" s="28">
        <f>SUM(G15:G38)</f>
        <v>3830.9999999999995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510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511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Поселок</v>
      </c>
      <c r="C10" s="311"/>
      <c r="D10" s="312"/>
      <c r="E10" s="310" t="str">
        <f>K4</f>
        <v>ф, ПТФ-2</v>
      </c>
      <c r="F10" s="313"/>
      <c r="G10" s="314"/>
      <c r="H10" s="310" t="str">
        <f>B10</f>
        <v>ф, Поселок</v>
      </c>
      <c r="I10" s="311"/>
      <c r="J10" s="312"/>
      <c r="K10" s="310" t="str">
        <f>E10</f>
        <v>ф, ПТФ-2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198.20000000000002</v>
      </c>
      <c r="E15" s="22"/>
      <c r="F15" s="22"/>
      <c r="G15" s="22">
        <v>29.6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191</v>
      </c>
      <c r="E16" s="22"/>
      <c r="F16" s="22"/>
      <c r="G16" s="22">
        <v>29.2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191.20000000000002</v>
      </c>
      <c r="E17" s="22"/>
      <c r="F17" s="22"/>
      <c r="G17" s="22">
        <v>29.2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193.8</v>
      </c>
      <c r="E18" s="22"/>
      <c r="F18" s="22"/>
      <c r="G18" s="22">
        <v>29.2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193</v>
      </c>
      <c r="E19" s="22"/>
      <c r="F19" s="22"/>
      <c r="G19" s="22">
        <v>29.6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199</v>
      </c>
      <c r="E20" s="22"/>
      <c r="F20" s="22"/>
      <c r="G20" s="22">
        <v>29.6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205.6</v>
      </c>
      <c r="E21" s="22"/>
      <c r="F21" s="22"/>
      <c r="G21" s="22">
        <v>31.2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222.6</v>
      </c>
      <c r="E22" s="22"/>
      <c r="F22" s="22"/>
      <c r="G22" s="22">
        <v>41.6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254.20000000000002</v>
      </c>
      <c r="E23" s="22"/>
      <c r="F23" s="22"/>
      <c r="G23" s="22">
        <v>44.4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261.60000000000002</v>
      </c>
      <c r="E24" s="22"/>
      <c r="F24" s="22"/>
      <c r="G24" s="22">
        <v>51.2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273.60000000000002</v>
      </c>
      <c r="E25" s="22"/>
      <c r="F25" s="22"/>
      <c r="G25" s="22">
        <v>54.800000000000004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269.2</v>
      </c>
      <c r="E26" s="22"/>
      <c r="F26" s="22"/>
      <c r="G26" s="22">
        <v>53.6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263.60000000000002</v>
      </c>
      <c r="E27" s="22"/>
      <c r="F27" s="22"/>
      <c r="G27" s="22">
        <v>57.6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258.60000000000002</v>
      </c>
      <c r="E28" s="22"/>
      <c r="F28" s="22"/>
      <c r="G28" s="22">
        <v>48.800000000000004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256.60000000000002</v>
      </c>
      <c r="E29" s="22"/>
      <c r="F29" s="22"/>
      <c r="G29" s="22">
        <v>42.4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277</v>
      </c>
      <c r="E30" s="22"/>
      <c r="F30" s="22"/>
      <c r="G30" s="22">
        <v>45.6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294.2</v>
      </c>
      <c r="E31" s="22"/>
      <c r="F31" s="22"/>
      <c r="G31" s="22">
        <v>41.6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296.60000000000002</v>
      </c>
      <c r="E32" s="22"/>
      <c r="F32" s="22"/>
      <c r="G32" s="22">
        <v>38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297.2</v>
      </c>
      <c r="E33" s="22"/>
      <c r="F33" s="22"/>
      <c r="G33" s="22">
        <v>38.4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282.40000000000003</v>
      </c>
      <c r="E34" s="22"/>
      <c r="F34" s="22"/>
      <c r="G34" s="22">
        <v>37.200000000000003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272.39999999999998</v>
      </c>
      <c r="E35" s="22"/>
      <c r="F35" s="22"/>
      <c r="G35" s="22">
        <v>36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251.20000000000002</v>
      </c>
      <c r="E36" s="22"/>
      <c r="F36" s="22"/>
      <c r="G36" s="22">
        <v>34.800000000000004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224.4</v>
      </c>
      <c r="E37" s="22"/>
      <c r="F37" s="22"/>
      <c r="G37" s="22">
        <v>34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208.6</v>
      </c>
      <c r="E38" s="22"/>
      <c r="F38" s="22"/>
      <c r="G38" s="22">
        <v>32.799999999999997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5835.7999999999984</v>
      </c>
      <c r="E39" s="29"/>
      <c r="F39" s="29"/>
      <c r="G39" s="45">
        <f>SUM(G15:G38)</f>
        <v>940.4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160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512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513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ПТФ-3</v>
      </c>
      <c r="C10" s="311"/>
      <c r="D10" s="312"/>
      <c r="E10" s="310" t="str">
        <f>K4</f>
        <v>ф, ПТФ-4</v>
      </c>
      <c r="F10" s="313"/>
      <c r="G10" s="314"/>
      <c r="H10" s="310" t="str">
        <f>B10</f>
        <v>ф, ПТФ-3</v>
      </c>
      <c r="I10" s="311"/>
      <c r="J10" s="312"/>
      <c r="K10" s="310" t="str">
        <f>E10</f>
        <v>ф, ПТФ-4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192</v>
      </c>
      <c r="E15" s="22"/>
      <c r="F15" s="22"/>
      <c r="G15" s="22">
        <v>30.6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182.4</v>
      </c>
      <c r="E16" s="22"/>
      <c r="F16" s="22"/>
      <c r="G16" s="22">
        <v>31.8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177.6</v>
      </c>
      <c r="E17" s="22"/>
      <c r="F17" s="22"/>
      <c r="G17" s="22">
        <v>28.2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177.6</v>
      </c>
      <c r="E18" s="22"/>
      <c r="F18" s="22"/>
      <c r="G18" s="22">
        <v>28.8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176.8</v>
      </c>
      <c r="E19" s="22"/>
      <c r="F19" s="22"/>
      <c r="G19" s="22">
        <v>28.2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189.6</v>
      </c>
      <c r="E20" s="22"/>
      <c r="F20" s="22"/>
      <c r="G20" s="22">
        <v>30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245.6</v>
      </c>
      <c r="E21" s="22"/>
      <c r="F21" s="22"/>
      <c r="G21" s="22">
        <v>31.8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264</v>
      </c>
      <c r="E22" s="22"/>
      <c r="F22" s="22"/>
      <c r="G22" s="22">
        <v>34.200000000000003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288.8</v>
      </c>
      <c r="E23" s="22"/>
      <c r="F23" s="22"/>
      <c r="G23" s="22">
        <v>37.200000000000003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280.8</v>
      </c>
      <c r="E24" s="22"/>
      <c r="F24" s="22"/>
      <c r="G24" s="22">
        <v>36.6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251.20000000000002</v>
      </c>
      <c r="E25" s="22"/>
      <c r="F25" s="22"/>
      <c r="G25" s="22">
        <v>37.800000000000004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258.39999999999998</v>
      </c>
      <c r="E26" s="22"/>
      <c r="F26" s="22"/>
      <c r="G26" s="22">
        <v>37.800000000000004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256.8</v>
      </c>
      <c r="E27" s="22"/>
      <c r="F27" s="22"/>
      <c r="G27" s="22">
        <v>40.800000000000004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257.60000000000002</v>
      </c>
      <c r="E28" s="22"/>
      <c r="F28" s="22"/>
      <c r="G28" s="22">
        <v>37.200000000000003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264</v>
      </c>
      <c r="E29" s="22"/>
      <c r="F29" s="22"/>
      <c r="G29" s="22">
        <v>39.6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270.39999999999998</v>
      </c>
      <c r="E30" s="22"/>
      <c r="F30" s="22"/>
      <c r="G30" s="22">
        <v>41.4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277.60000000000002</v>
      </c>
      <c r="E31" s="22"/>
      <c r="F31" s="22"/>
      <c r="G31" s="22">
        <v>39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288</v>
      </c>
      <c r="E32" s="22"/>
      <c r="F32" s="22"/>
      <c r="G32" s="22">
        <v>39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290.40000000000003</v>
      </c>
      <c r="E33" s="22"/>
      <c r="F33" s="22"/>
      <c r="G33" s="22">
        <v>39.6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285.60000000000002</v>
      </c>
      <c r="E34" s="22"/>
      <c r="F34" s="22"/>
      <c r="G34" s="22">
        <v>37.800000000000004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281.60000000000002</v>
      </c>
      <c r="E35" s="22"/>
      <c r="F35" s="22"/>
      <c r="G35" s="22">
        <v>37.800000000000004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264.8</v>
      </c>
      <c r="E36" s="22"/>
      <c r="F36" s="22"/>
      <c r="G36" s="22">
        <v>34.800000000000004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240</v>
      </c>
      <c r="E37" s="22"/>
      <c r="F37" s="22"/>
      <c r="G37" s="22">
        <v>36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220</v>
      </c>
      <c r="E38" s="22"/>
      <c r="F38" s="22"/>
      <c r="G38" s="22">
        <v>39.6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5881.6</v>
      </c>
      <c r="E39" s="29"/>
      <c r="F39" s="29"/>
      <c r="G39" s="45">
        <f>SUM(G15:G38)</f>
        <v>855.6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161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514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515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Подсобное хоз,-1</v>
      </c>
      <c r="C10" s="311"/>
      <c r="D10" s="312"/>
      <c r="E10" s="310" t="str">
        <f>K4</f>
        <v>ф, Подсобное хоз,-2</v>
      </c>
      <c r="F10" s="313"/>
      <c r="G10" s="314"/>
      <c r="H10" s="310" t="str">
        <f>B10</f>
        <v>ф, Подсобное хоз,-1</v>
      </c>
      <c r="I10" s="311"/>
      <c r="J10" s="312"/>
      <c r="K10" s="310" t="str">
        <f>E10</f>
        <v>ф, Подсобное хоз,-2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344.8</v>
      </c>
      <c r="E15" s="22"/>
      <c r="F15" s="22"/>
      <c r="G15" s="22">
        <v>160.4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340</v>
      </c>
      <c r="E16" s="22"/>
      <c r="F16" s="22"/>
      <c r="G16" s="22">
        <v>153.20000000000002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344</v>
      </c>
      <c r="E17" s="22"/>
      <c r="F17" s="22"/>
      <c r="G17" s="22">
        <v>156.80000000000001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346</v>
      </c>
      <c r="E18" s="22"/>
      <c r="F18" s="22"/>
      <c r="G18" s="22">
        <v>160.80000000000001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338</v>
      </c>
      <c r="E19" s="22"/>
      <c r="F19" s="22"/>
      <c r="G19" s="22">
        <v>165.20000000000002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342.40000000000003</v>
      </c>
      <c r="E20" s="22"/>
      <c r="F20" s="22"/>
      <c r="G20" s="22">
        <v>201.6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427.2</v>
      </c>
      <c r="E21" s="22"/>
      <c r="F21" s="22"/>
      <c r="G21" s="22">
        <v>224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464</v>
      </c>
      <c r="E22" s="22"/>
      <c r="F22" s="22"/>
      <c r="G22" s="22">
        <v>244.4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461.6</v>
      </c>
      <c r="E23" s="22"/>
      <c r="F23" s="22"/>
      <c r="G23" s="22">
        <v>306.8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404</v>
      </c>
      <c r="E24" s="22"/>
      <c r="F24" s="22"/>
      <c r="G24" s="22">
        <v>358.8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437.2</v>
      </c>
      <c r="E25" s="22"/>
      <c r="F25" s="22"/>
      <c r="G25" s="22">
        <v>334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508.40000000000003</v>
      </c>
      <c r="E26" s="22"/>
      <c r="F26" s="22"/>
      <c r="G26" s="22">
        <v>248.4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448.8</v>
      </c>
      <c r="E27" s="22"/>
      <c r="F27" s="22"/>
      <c r="G27" s="22">
        <v>210.8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443.2</v>
      </c>
      <c r="E28" s="22"/>
      <c r="F28" s="22"/>
      <c r="G28" s="22">
        <v>231.6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434</v>
      </c>
      <c r="E29" s="22"/>
      <c r="F29" s="22"/>
      <c r="G29" s="22">
        <v>259.2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419.6</v>
      </c>
      <c r="E30" s="22"/>
      <c r="F30" s="22"/>
      <c r="G30" s="22">
        <v>260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464.40000000000003</v>
      </c>
      <c r="E31" s="22"/>
      <c r="F31" s="22"/>
      <c r="G31" s="22">
        <v>258.39999999999998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467.2</v>
      </c>
      <c r="E32" s="22"/>
      <c r="F32" s="22"/>
      <c r="G32" s="22">
        <v>209.20000000000002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448</v>
      </c>
      <c r="E33" s="22"/>
      <c r="F33" s="22"/>
      <c r="G33" s="22">
        <v>216.4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465.6</v>
      </c>
      <c r="E34" s="22"/>
      <c r="F34" s="22"/>
      <c r="G34" s="22">
        <v>219.20000000000002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457.2</v>
      </c>
      <c r="E35" s="22"/>
      <c r="F35" s="22"/>
      <c r="G35" s="22">
        <v>219.6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419.2</v>
      </c>
      <c r="E36" s="22"/>
      <c r="F36" s="22"/>
      <c r="G36" s="22">
        <v>204.4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400.8</v>
      </c>
      <c r="E37" s="22"/>
      <c r="F37" s="22"/>
      <c r="G37" s="22">
        <v>180.4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380</v>
      </c>
      <c r="E38" s="22"/>
      <c r="F38" s="22"/>
      <c r="G38" s="22">
        <v>166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10005.6</v>
      </c>
      <c r="E39" s="29"/>
      <c r="F39" s="29"/>
      <c r="G39" s="45">
        <f>SUM(G15:G38)</f>
        <v>5349.5999999999995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A8" sqref="A8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165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166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37"/>
      <c r="I4" s="37"/>
      <c r="J4" s="1"/>
      <c r="K4" s="307" t="s">
        <v>167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ТП-107 база (МУП Электросеть)</v>
      </c>
      <c r="C10" s="311"/>
      <c r="D10" s="312"/>
      <c r="E10" s="310" t="str">
        <f>K4</f>
        <v>ТП-107 офис (МУП Электросеть)</v>
      </c>
      <c r="F10" s="313"/>
      <c r="G10" s="314"/>
      <c r="H10" s="310" t="str">
        <f>B10</f>
        <v>ТП-107 база (МУП Электросеть)</v>
      </c>
      <c r="I10" s="311"/>
      <c r="J10" s="312"/>
      <c r="K10" s="310" t="str">
        <f>E10</f>
        <v>ТП-107 офис (МУП Электросеть)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2"/>
      <c r="F15" s="22"/>
      <c r="G15" s="22">
        <v>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22"/>
      <c r="F16" s="22"/>
      <c r="G16" s="22">
        <v>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22"/>
      <c r="F17" s="22"/>
      <c r="G17" s="22">
        <v>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22"/>
      <c r="F18" s="22"/>
      <c r="G18" s="22">
        <v>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22"/>
      <c r="F19" s="22"/>
      <c r="G19" s="22">
        <v>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22"/>
      <c r="F20" s="22"/>
      <c r="G20" s="22">
        <v>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22"/>
      <c r="F21" s="22"/>
      <c r="G21" s="22">
        <v>10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22"/>
      <c r="F22" s="22"/>
      <c r="G22" s="22">
        <v>15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22"/>
      <c r="F23" s="22"/>
      <c r="G23" s="22">
        <v>45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22"/>
      <c r="F24" s="22"/>
      <c r="G24" s="22">
        <v>52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22"/>
      <c r="F25" s="22"/>
      <c r="G25" s="22">
        <v>51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22"/>
      <c r="F26" s="22"/>
      <c r="G26" s="22">
        <v>52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22"/>
      <c r="F27" s="22"/>
      <c r="G27" s="22">
        <v>46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22"/>
      <c r="F28" s="22"/>
      <c r="G28" s="22">
        <v>45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22"/>
      <c r="F29" s="22"/>
      <c r="G29" s="22">
        <v>46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22"/>
      <c r="F30" s="22"/>
      <c r="G30" s="22">
        <v>45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22"/>
      <c r="F31" s="22"/>
      <c r="G31" s="22">
        <v>47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22"/>
      <c r="F32" s="22"/>
      <c r="G32" s="22">
        <v>16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22"/>
      <c r="F33" s="22"/>
      <c r="G33" s="22">
        <v>13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22"/>
      <c r="F34" s="22"/>
      <c r="G34" s="22">
        <v>11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22"/>
      <c r="F35" s="22"/>
      <c r="G35" s="22">
        <v>11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22"/>
      <c r="F36" s="22"/>
      <c r="G36" s="22">
        <v>11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22"/>
      <c r="F37" s="22"/>
      <c r="G37" s="22">
        <v>10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22"/>
      <c r="F38" s="22"/>
      <c r="G38" s="22">
        <v>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45">
        <f>SUM(D15:D38)</f>
        <v>0</v>
      </c>
      <c r="E39" s="29"/>
      <c r="F39" s="29"/>
      <c r="G39" s="45">
        <f>SUM(G15:G38)</f>
        <v>582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Normal="100"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162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516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Нелазкое-2</v>
      </c>
      <c r="C10" s="311"/>
      <c r="D10" s="312"/>
      <c r="E10" s="310">
        <f>K4</f>
        <v>0</v>
      </c>
      <c r="F10" s="313"/>
      <c r="G10" s="314"/>
      <c r="H10" s="310" t="str">
        <f>B10</f>
        <v>ф, Нелазкое-2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80.400000000000006</v>
      </c>
      <c r="E15" s="52"/>
      <c r="F15" s="52"/>
      <c r="G15" s="5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71.2</v>
      </c>
      <c r="E16" s="52"/>
      <c r="F16" s="52"/>
      <c r="G16" s="5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62.2</v>
      </c>
      <c r="E17" s="52"/>
      <c r="F17" s="52"/>
      <c r="G17" s="5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69.8</v>
      </c>
      <c r="E18" s="52"/>
      <c r="F18" s="52"/>
      <c r="G18" s="5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61</v>
      </c>
      <c r="E19" s="52"/>
      <c r="F19" s="52"/>
      <c r="G19" s="5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66.2</v>
      </c>
      <c r="E20" s="52"/>
      <c r="F20" s="52"/>
      <c r="G20" s="5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49.6</v>
      </c>
      <c r="E21" s="52"/>
      <c r="F21" s="52"/>
      <c r="G21" s="5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51.2</v>
      </c>
      <c r="E22" s="52"/>
      <c r="F22" s="52"/>
      <c r="G22" s="5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85.2</v>
      </c>
      <c r="E23" s="52"/>
      <c r="F23" s="52"/>
      <c r="G23" s="5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75</v>
      </c>
      <c r="E24" s="52"/>
      <c r="F24" s="52"/>
      <c r="G24" s="5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70.400000000000006</v>
      </c>
      <c r="E25" s="52"/>
      <c r="F25" s="52"/>
      <c r="G25" s="5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65.400000000000006</v>
      </c>
      <c r="E26" s="52"/>
      <c r="F26" s="52"/>
      <c r="G26" s="5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53</v>
      </c>
      <c r="E27" s="52"/>
      <c r="F27" s="52"/>
      <c r="G27" s="5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62</v>
      </c>
      <c r="E28" s="52"/>
      <c r="F28" s="52"/>
      <c r="G28" s="5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65.599999999999994</v>
      </c>
      <c r="E29" s="52"/>
      <c r="F29" s="52"/>
      <c r="G29" s="5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67.2</v>
      </c>
      <c r="E30" s="52"/>
      <c r="F30" s="52"/>
      <c r="G30" s="5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67.400000000000006</v>
      </c>
      <c r="E31" s="52"/>
      <c r="F31" s="52"/>
      <c r="G31" s="5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67.400000000000006</v>
      </c>
      <c r="E32" s="52"/>
      <c r="F32" s="52"/>
      <c r="G32" s="5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97.2</v>
      </c>
      <c r="E33" s="52"/>
      <c r="F33" s="52"/>
      <c r="G33" s="5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82.2</v>
      </c>
      <c r="E34" s="52"/>
      <c r="F34" s="52"/>
      <c r="G34" s="5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70.400000000000006</v>
      </c>
      <c r="E35" s="52"/>
      <c r="F35" s="52"/>
      <c r="G35" s="5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92.2</v>
      </c>
      <c r="E36" s="52"/>
      <c r="F36" s="52"/>
      <c r="G36" s="5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92.8</v>
      </c>
      <c r="E37" s="52"/>
      <c r="F37" s="52"/>
      <c r="G37" s="5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71</v>
      </c>
      <c r="E38" s="52"/>
      <c r="F38" s="52"/>
      <c r="G38" s="5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1696.0000000000005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163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517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 t="s">
        <v>518</v>
      </c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Котельная</v>
      </c>
      <c r="C10" s="311"/>
      <c r="D10" s="312"/>
      <c r="E10" s="310" t="str">
        <f>K4</f>
        <v>ф, Межное</v>
      </c>
      <c r="F10" s="313"/>
      <c r="G10" s="314"/>
      <c r="H10" s="310" t="str">
        <f>B10</f>
        <v>ф, Котельная</v>
      </c>
      <c r="I10" s="311"/>
      <c r="J10" s="312"/>
      <c r="K10" s="310" t="str">
        <f>E10</f>
        <v>ф, Межное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118.4</v>
      </c>
      <c r="E15" s="22"/>
      <c r="F15" s="22"/>
      <c r="G15" s="22">
        <v>532.79999999999995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118.4</v>
      </c>
      <c r="E16" s="22"/>
      <c r="F16" s="22"/>
      <c r="G16" s="22">
        <v>493.2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118.4</v>
      </c>
      <c r="E17" s="22"/>
      <c r="F17" s="22"/>
      <c r="G17" s="22">
        <v>481.2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118.4</v>
      </c>
      <c r="E18" s="22"/>
      <c r="F18" s="22"/>
      <c r="G18" s="22">
        <v>489.6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118.4</v>
      </c>
      <c r="E19" s="22"/>
      <c r="F19" s="22"/>
      <c r="G19" s="22">
        <v>501.6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118.4</v>
      </c>
      <c r="E20" s="22"/>
      <c r="F20" s="22"/>
      <c r="G20" s="22">
        <v>544.79999999999995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118.8</v>
      </c>
      <c r="E21" s="22"/>
      <c r="F21" s="22"/>
      <c r="G21" s="22">
        <v>692.4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118</v>
      </c>
      <c r="E22" s="22"/>
      <c r="F22" s="22"/>
      <c r="G22" s="22">
        <v>745.2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118</v>
      </c>
      <c r="E23" s="22"/>
      <c r="F23" s="22"/>
      <c r="G23" s="22">
        <v>753.6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117.60000000000001</v>
      </c>
      <c r="E24" s="22"/>
      <c r="F24" s="22"/>
      <c r="G24" s="22">
        <v>706.80000000000007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117.2</v>
      </c>
      <c r="E25" s="22"/>
      <c r="F25" s="22"/>
      <c r="G25" s="22">
        <v>690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117.60000000000001</v>
      </c>
      <c r="E26" s="22"/>
      <c r="F26" s="22"/>
      <c r="G26" s="22">
        <v>686.4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118</v>
      </c>
      <c r="E27" s="22"/>
      <c r="F27" s="22"/>
      <c r="G27" s="22">
        <v>675.6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117.60000000000001</v>
      </c>
      <c r="E28" s="22"/>
      <c r="F28" s="22"/>
      <c r="G28" s="22">
        <v>656.4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117.60000000000001</v>
      </c>
      <c r="E29" s="22"/>
      <c r="F29" s="22"/>
      <c r="G29" s="22">
        <v>648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117.60000000000001</v>
      </c>
      <c r="E30" s="22"/>
      <c r="F30" s="22"/>
      <c r="G30" s="22">
        <v>648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118</v>
      </c>
      <c r="E31" s="22"/>
      <c r="F31" s="22"/>
      <c r="G31" s="22">
        <v>712.80000000000007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119.60000000000001</v>
      </c>
      <c r="E32" s="22"/>
      <c r="F32" s="22"/>
      <c r="G32" s="22">
        <v>727.2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121.60000000000001</v>
      </c>
      <c r="E33" s="22"/>
      <c r="F33" s="22"/>
      <c r="G33" s="22">
        <v>716.4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120.8</v>
      </c>
      <c r="E34" s="22"/>
      <c r="F34" s="22"/>
      <c r="G34" s="22">
        <v>711.6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118.8</v>
      </c>
      <c r="E35" s="22"/>
      <c r="F35" s="22"/>
      <c r="G35" s="22">
        <v>681.6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118.8</v>
      </c>
      <c r="E36" s="22"/>
      <c r="F36" s="22"/>
      <c r="G36" s="22">
        <v>652.80000000000007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118.8</v>
      </c>
      <c r="E37" s="22"/>
      <c r="F37" s="22"/>
      <c r="G37" s="22">
        <v>598.80000000000007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118.4</v>
      </c>
      <c r="E38" s="22"/>
      <c r="F38" s="22"/>
      <c r="G38" s="22">
        <v>570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2843.2000000000003</v>
      </c>
      <c r="E39" s="29"/>
      <c r="F39" s="29"/>
      <c r="G39" s="45">
        <f>SUM(G15:G38)</f>
        <v>15316.8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A8" sqref="A8"/>
    </sheetView>
  </sheetViews>
  <sheetFormatPr defaultRowHeight="15" x14ac:dyDescent="0.25"/>
  <cols>
    <col min="7" max="7" width="9.140625" style="59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163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307" t="s">
        <v>519</v>
      </c>
      <c r="L3" s="307"/>
      <c r="M3" s="307"/>
    </row>
    <row r="4" spans="1:13" ht="15.75" x14ac:dyDescent="0.25">
      <c r="A4" s="1"/>
      <c r="B4" s="308" t="s">
        <v>432</v>
      </c>
      <c r="C4" s="304"/>
      <c r="D4" s="3"/>
      <c r="E4" s="3"/>
      <c r="F4" s="3"/>
      <c r="G4" s="40" t="s">
        <v>6</v>
      </c>
      <c r="H4" s="37"/>
      <c r="I4" s="37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ЛПБ</v>
      </c>
      <c r="C10" s="311"/>
      <c r="D10" s="312"/>
      <c r="E10" s="310">
        <f>K4</f>
        <v>0</v>
      </c>
      <c r="F10" s="313"/>
      <c r="G10" s="314"/>
      <c r="H10" s="310" t="str">
        <f>B10</f>
        <v>ф, ЛПБ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36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342.8</v>
      </c>
      <c r="E15" s="52"/>
      <c r="F15" s="52"/>
      <c r="G15" s="5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343.2</v>
      </c>
      <c r="E16" s="52"/>
      <c r="F16" s="52"/>
      <c r="G16" s="5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323.60000000000002</v>
      </c>
      <c r="E17" s="52"/>
      <c r="F17" s="52"/>
      <c r="G17" s="5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338.8</v>
      </c>
      <c r="E18" s="52"/>
      <c r="F18" s="52"/>
      <c r="G18" s="5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345.6</v>
      </c>
      <c r="E19" s="52"/>
      <c r="F19" s="52"/>
      <c r="G19" s="5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368.40000000000003</v>
      </c>
      <c r="E20" s="52"/>
      <c r="F20" s="52"/>
      <c r="G20" s="5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381.6</v>
      </c>
      <c r="E21" s="52"/>
      <c r="F21" s="52"/>
      <c r="G21" s="5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406</v>
      </c>
      <c r="E22" s="52"/>
      <c r="F22" s="52"/>
      <c r="G22" s="5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449.2</v>
      </c>
      <c r="E23" s="52"/>
      <c r="F23" s="52"/>
      <c r="G23" s="5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452.40000000000003</v>
      </c>
      <c r="E24" s="52"/>
      <c r="F24" s="52"/>
      <c r="G24" s="5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414</v>
      </c>
      <c r="E25" s="52"/>
      <c r="F25" s="52"/>
      <c r="G25" s="5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442.8</v>
      </c>
      <c r="E26" s="52"/>
      <c r="F26" s="52"/>
      <c r="G26" s="5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395.2</v>
      </c>
      <c r="E27" s="52"/>
      <c r="F27" s="52"/>
      <c r="G27" s="5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425.2</v>
      </c>
      <c r="E28" s="52"/>
      <c r="F28" s="52"/>
      <c r="G28" s="5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414</v>
      </c>
      <c r="E29" s="52"/>
      <c r="F29" s="52"/>
      <c r="G29" s="5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436.40000000000003</v>
      </c>
      <c r="E30" s="52"/>
      <c r="F30" s="52"/>
      <c r="G30" s="5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439.6</v>
      </c>
      <c r="E31" s="52"/>
      <c r="F31" s="52"/>
      <c r="G31" s="5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446.40000000000003</v>
      </c>
      <c r="E32" s="52"/>
      <c r="F32" s="52"/>
      <c r="G32" s="5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446</v>
      </c>
      <c r="E33" s="52"/>
      <c r="F33" s="52"/>
      <c r="G33" s="5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436</v>
      </c>
      <c r="E34" s="52"/>
      <c r="F34" s="52"/>
      <c r="G34" s="5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434.40000000000003</v>
      </c>
      <c r="E35" s="52"/>
      <c r="F35" s="52"/>
      <c r="G35" s="5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407.6</v>
      </c>
      <c r="E36" s="52"/>
      <c r="F36" s="52"/>
      <c r="G36" s="5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395.6</v>
      </c>
      <c r="E37" s="52"/>
      <c r="F37" s="52"/>
      <c r="G37" s="5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375.2</v>
      </c>
      <c r="E38" s="52"/>
      <c r="F38" s="52"/>
      <c r="G38" s="5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9660.0000000000018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A8" sqref="A8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164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520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37"/>
      <c r="I4" s="37"/>
      <c r="J4" s="1"/>
      <c r="K4" s="307" t="s">
        <v>521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 Берег</v>
      </c>
      <c r="C10" s="311"/>
      <c r="D10" s="312"/>
      <c r="E10" s="310" t="str">
        <f>K4</f>
        <v>ф, Городище</v>
      </c>
      <c r="F10" s="313"/>
      <c r="G10" s="314"/>
      <c r="H10" s="310" t="str">
        <f>B10</f>
        <v>ф, Берег</v>
      </c>
      <c r="I10" s="311"/>
      <c r="J10" s="312"/>
      <c r="K10" s="310" t="str">
        <f>E10</f>
        <v>ф, Городище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994.4</v>
      </c>
      <c r="E15" s="22"/>
      <c r="F15" s="22"/>
      <c r="G15" s="22">
        <v>564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956.6</v>
      </c>
      <c r="E16" s="22"/>
      <c r="F16" s="22"/>
      <c r="G16" s="22">
        <v>563.6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952.4</v>
      </c>
      <c r="E17" s="22"/>
      <c r="F17" s="22"/>
      <c r="G17" s="22">
        <v>562.80000000000007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994</v>
      </c>
      <c r="E18" s="22"/>
      <c r="F18" s="22"/>
      <c r="G18" s="22">
        <v>568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995</v>
      </c>
      <c r="E19" s="22"/>
      <c r="F19" s="22"/>
      <c r="G19" s="22">
        <v>545.20000000000005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1026.2</v>
      </c>
      <c r="E20" s="22"/>
      <c r="F20" s="22"/>
      <c r="G20" s="22">
        <v>547.20000000000005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1010.4</v>
      </c>
      <c r="E21" s="22"/>
      <c r="F21" s="22"/>
      <c r="G21" s="22">
        <v>570.80000000000007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1070.2</v>
      </c>
      <c r="E22" s="22"/>
      <c r="F22" s="22"/>
      <c r="G22" s="22">
        <v>579.20000000000005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1014</v>
      </c>
      <c r="E23" s="22"/>
      <c r="F23" s="22"/>
      <c r="G23" s="22">
        <v>571.6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982.2</v>
      </c>
      <c r="E24" s="22"/>
      <c r="F24" s="22"/>
      <c r="G24" s="22">
        <v>558.4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983</v>
      </c>
      <c r="E25" s="22"/>
      <c r="F25" s="22"/>
      <c r="G25" s="22">
        <v>601.6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991</v>
      </c>
      <c r="E26" s="22"/>
      <c r="F26" s="22"/>
      <c r="G26" s="22">
        <v>599.20000000000005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987.6</v>
      </c>
      <c r="E27" s="22"/>
      <c r="F27" s="22"/>
      <c r="G27" s="22">
        <v>560.4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1011.4</v>
      </c>
      <c r="E28" s="22"/>
      <c r="F28" s="22"/>
      <c r="G28" s="22">
        <v>545.20000000000005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988.4</v>
      </c>
      <c r="E29" s="22"/>
      <c r="F29" s="22"/>
      <c r="G29" s="22">
        <v>556.4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996.6</v>
      </c>
      <c r="E30" s="22"/>
      <c r="F30" s="22"/>
      <c r="G30" s="22">
        <v>552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994.6</v>
      </c>
      <c r="E31" s="22"/>
      <c r="F31" s="22"/>
      <c r="G31" s="22">
        <v>596.80000000000007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975.2</v>
      </c>
      <c r="E32" s="22"/>
      <c r="F32" s="22"/>
      <c r="G32" s="22">
        <v>588.4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980.2</v>
      </c>
      <c r="E33" s="22"/>
      <c r="F33" s="22"/>
      <c r="G33" s="22">
        <v>584.80000000000007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1017.4</v>
      </c>
      <c r="E34" s="22"/>
      <c r="F34" s="22"/>
      <c r="G34" s="22">
        <v>617.6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1063.5999999999999</v>
      </c>
      <c r="E35" s="22"/>
      <c r="F35" s="22"/>
      <c r="G35" s="22">
        <v>614.4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1088.4000000000001</v>
      </c>
      <c r="E36" s="22"/>
      <c r="F36" s="22"/>
      <c r="G36" s="22">
        <v>600.4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1059.8</v>
      </c>
      <c r="E37" s="22"/>
      <c r="F37" s="22"/>
      <c r="G37" s="22">
        <v>572.4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1071.4000000000001</v>
      </c>
      <c r="E38" s="22"/>
      <c r="F38" s="22"/>
      <c r="G38" s="22">
        <v>595.20000000000005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24204.000000000004</v>
      </c>
      <c r="E39" s="29"/>
      <c r="F39" s="29"/>
      <c r="G39" s="45">
        <f>SUM(G15:G38)</f>
        <v>13815.599999999999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70" zoomScaleNormal="70" workbookViewId="0">
      <selection activeCell="A8" sqref="A8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156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522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37"/>
      <c r="I4" s="37"/>
      <c r="J4" s="1"/>
      <c r="K4" s="307"/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ф,10кВ Шайма (ОборнЭнерго)</v>
      </c>
      <c r="C10" s="311"/>
      <c r="D10" s="312"/>
      <c r="E10" s="310">
        <f>K4</f>
        <v>0</v>
      </c>
      <c r="F10" s="313"/>
      <c r="G10" s="314"/>
      <c r="H10" s="310" t="str">
        <f>B10</f>
        <v>ф,10кВ Шайма (ОборнЭнерго)</v>
      </c>
      <c r="I10" s="311"/>
      <c r="J10" s="312"/>
      <c r="K10" s="310">
        <f>E10</f>
        <v>0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18</v>
      </c>
      <c r="E15" s="22"/>
      <c r="F15" s="22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18</v>
      </c>
      <c r="E16" s="22"/>
      <c r="F16" s="22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20</v>
      </c>
      <c r="E17" s="22"/>
      <c r="F17" s="22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16</v>
      </c>
      <c r="E18" s="22"/>
      <c r="F18" s="22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18</v>
      </c>
      <c r="E19" s="22"/>
      <c r="F19" s="22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26</v>
      </c>
      <c r="E20" s="22"/>
      <c r="F20" s="22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48</v>
      </c>
      <c r="E21" s="22"/>
      <c r="F21" s="22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18</v>
      </c>
      <c r="E22" s="22"/>
      <c r="F22" s="22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16</v>
      </c>
      <c r="E23" s="22"/>
      <c r="F23" s="22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16</v>
      </c>
      <c r="E24" s="22"/>
      <c r="F24" s="22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16</v>
      </c>
      <c r="E25" s="22"/>
      <c r="F25" s="22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14.000000000000002</v>
      </c>
      <c r="E26" s="22"/>
      <c r="F26" s="22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14.000000000000002</v>
      </c>
      <c r="E27" s="22"/>
      <c r="F27" s="22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18</v>
      </c>
      <c r="E28" s="22"/>
      <c r="F28" s="22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20</v>
      </c>
      <c r="E29" s="22"/>
      <c r="F29" s="22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22</v>
      </c>
      <c r="E30" s="22"/>
      <c r="F30" s="22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20</v>
      </c>
      <c r="E31" s="22"/>
      <c r="F31" s="22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16</v>
      </c>
      <c r="E32" s="22"/>
      <c r="F32" s="22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14.000000000000002</v>
      </c>
      <c r="E33" s="22"/>
      <c r="F33" s="22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16</v>
      </c>
      <c r="E34" s="22"/>
      <c r="F34" s="22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36</v>
      </c>
      <c r="E35" s="22"/>
      <c r="F35" s="22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32</v>
      </c>
      <c r="E36" s="22"/>
      <c r="F36" s="22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28.000000000000004</v>
      </c>
      <c r="E37" s="22"/>
      <c r="F37" s="22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16</v>
      </c>
      <c r="E38" s="22"/>
      <c r="F38" s="22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45">
        <f>SUM(D15:D38)</f>
        <v>496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4" zoomScale="85" zoomScaleNormal="85" workbookViewId="0">
      <selection activeCell="A8" sqref="A8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168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169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37"/>
      <c r="I4" s="37"/>
      <c r="J4" s="1"/>
      <c r="K4" s="307" t="s">
        <v>170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ТП-451 (МУП Электросеть) В-1</v>
      </c>
      <c r="C10" s="311"/>
      <c r="D10" s="312"/>
      <c r="E10" s="310" t="str">
        <f>K4</f>
        <v>ТП-451 (МУП Электросеть) В-2</v>
      </c>
      <c r="F10" s="313"/>
      <c r="G10" s="314"/>
      <c r="H10" s="310" t="str">
        <f>B10</f>
        <v>ТП-451 (МУП Электросеть) В-1</v>
      </c>
      <c r="I10" s="311"/>
      <c r="J10" s="312"/>
      <c r="K10" s="310" t="str">
        <f>E10</f>
        <v>ТП-451 (МУП Электросеть)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287" t="s">
        <v>433</v>
      </c>
      <c r="F11" s="288"/>
      <c r="G11" s="41">
        <v>80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80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40</v>
      </c>
      <c r="E15" s="22"/>
      <c r="F15" s="22"/>
      <c r="G15" s="22">
        <v>198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47</v>
      </c>
      <c r="E16" s="22"/>
      <c r="F16" s="22"/>
      <c r="G16" s="22">
        <v>186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56</v>
      </c>
      <c r="E17" s="22"/>
      <c r="F17" s="22"/>
      <c r="G17" s="22">
        <v>193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37</v>
      </c>
      <c r="E18" s="22"/>
      <c r="F18" s="22"/>
      <c r="G18" s="22">
        <v>187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28</v>
      </c>
      <c r="E19" s="22"/>
      <c r="F19" s="22"/>
      <c r="G19" s="22">
        <v>184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38</v>
      </c>
      <c r="E20" s="22"/>
      <c r="F20" s="22"/>
      <c r="G20" s="22">
        <v>191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71</v>
      </c>
      <c r="E21" s="22"/>
      <c r="F21" s="22"/>
      <c r="G21" s="22">
        <v>203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66</v>
      </c>
      <c r="E22" s="22"/>
      <c r="F22" s="22"/>
      <c r="G22" s="22">
        <v>222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49</v>
      </c>
      <c r="E23" s="22"/>
      <c r="F23" s="22"/>
      <c r="G23" s="22">
        <v>204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43</v>
      </c>
      <c r="E24" s="22"/>
      <c r="F24" s="22"/>
      <c r="G24" s="22">
        <v>203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53</v>
      </c>
      <c r="E25" s="22"/>
      <c r="F25" s="22"/>
      <c r="G25" s="22">
        <v>207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54</v>
      </c>
      <c r="E26" s="22"/>
      <c r="F26" s="22"/>
      <c r="G26" s="22">
        <v>200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68</v>
      </c>
      <c r="E27" s="22"/>
      <c r="F27" s="22"/>
      <c r="G27" s="22">
        <v>204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53</v>
      </c>
      <c r="E28" s="22"/>
      <c r="F28" s="22"/>
      <c r="G28" s="22">
        <v>205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50</v>
      </c>
      <c r="E29" s="22"/>
      <c r="F29" s="22"/>
      <c r="G29" s="22">
        <v>211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50</v>
      </c>
      <c r="E30" s="22"/>
      <c r="F30" s="22"/>
      <c r="G30" s="22">
        <v>206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48</v>
      </c>
      <c r="E31" s="22"/>
      <c r="F31" s="22"/>
      <c r="G31" s="22">
        <v>215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58</v>
      </c>
      <c r="E32" s="22"/>
      <c r="F32" s="22"/>
      <c r="G32" s="22">
        <v>220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64</v>
      </c>
      <c r="E33" s="22"/>
      <c r="F33" s="22"/>
      <c r="G33" s="22">
        <v>225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63</v>
      </c>
      <c r="E34" s="22"/>
      <c r="F34" s="22"/>
      <c r="G34" s="22">
        <v>231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59</v>
      </c>
      <c r="E35" s="22"/>
      <c r="F35" s="22"/>
      <c r="G35" s="22">
        <v>240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57</v>
      </c>
      <c r="E36" s="22"/>
      <c r="F36" s="22"/>
      <c r="G36" s="22">
        <v>228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39</v>
      </c>
      <c r="E37" s="22"/>
      <c r="F37" s="22"/>
      <c r="G37" s="22">
        <v>228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38</v>
      </c>
      <c r="E38" s="22"/>
      <c r="F38" s="22"/>
      <c r="G38" s="22">
        <v>222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1229</v>
      </c>
      <c r="E39" s="29"/>
      <c r="F39" s="29"/>
      <c r="G39" s="45">
        <f>SUM(G15:G38)</f>
        <v>5013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70" zoomScaleNormal="70" workbookViewId="0">
      <selection activeCell="A8" sqref="A8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523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171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37"/>
      <c r="I4" s="37"/>
      <c r="J4" s="1"/>
      <c r="K4" s="307" t="s">
        <v>353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ТП-59</v>
      </c>
      <c r="C10" s="311"/>
      <c r="D10" s="312"/>
      <c r="E10" s="310" t="str">
        <f>K4</f>
        <v>ГПП-5 Фосагро</v>
      </c>
      <c r="F10" s="313"/>
      <c r="G10" s="314"/>
      <c r="H10" s="310" t="str">
        <f>B10</f>
        <v>ТП-59</v>
      </c>
      <c r="I10" s="311"/>
      <c r="J10" s="312"/>
      <c r="K10" s="310" t="str">
        <f>E10</f>
        <v>ГПП-5 Фосагро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287" t="s">
        <v>433</v>
      </c>
      <c r="F11" s="288"/>
      <c r="G11" s="41"/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55</v>
      </c>
      <c r="E15" s="22"/>
      <c r="F15" s="22"/>
      <c r="G15" s="22">
        <v>7.2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53</v>
      </c>
      <c r="E16" s="22"/>
      <c r="F16" s="22"/>
      <c r="G16" s="22">
        <v>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51</v>
      </c>
      <c r="E17" s="22"/>
      <c r="F17" s="22"/>
      <c r="G17" s="22">
        <v>7.2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51</v>
      </c>
      <c r="E18" s="22"/>
      <c r="F18" s="22"/>
      <c r="G18" s="22">
        <v>9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53</v>
      </c>
      <c r="E19" s="22"/>
      <c r="F19" s="22"/>
      <c r="G19" s="22">
        <v>9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54</v>
      </c>
      <c r="E20" s="22"/>
      <c r="F20" s="22"/>
      <c r="G20" s="22">
        <v>12.6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56</v>
      </c>
      <c r="E21" s="22"/>
      <c r="F21" s="22"/>
      <c r="G21" s="22">
        <v>16.2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58</v>
      </c>
      <c r="E22" s="22"/>
      <c r="F22" s="22"/>
      <c r="G22" s="22">
        <v>14.4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63</v>
      </c>
      <c r="E23" s="22"/>
      <c r="F23" s="22"/>
      <c r="G23" s="22">
        <v>14.4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64</v>
      </c>
      <c r="E24" s="22"/>
      <c r="F24" s="22"/>
      <c r="G24" s="22">
        <v>9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62</v>
      </c>
      <c r="E25" s="22"/>
      <c r="F25" s="22"/>
      <c r="G25" s="22">
        <v>7.2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69</v>
      </c>
      <c r="E26" s="22"/>
      <c r="F26" s="22"/>
      <c r="G26" s="22">
        <v>14.4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65</v>
      </c>
      <c r="E27" s="22"/>
      <c r="F27" s="22"/>
      <c r="G27" s="22">
        <v>25.2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58</v>
      </c>
      <c r="E28" s="22"/>
      <c r="F28" s="22"/>
      <c r="G28" s="22">
        <v>21.6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59</v>
      </c>
      <c r="E29" s="22"/>
      <c r="F29" s="22"/>
      <c r="G29" s="22">
        <v>12.6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53</v>
      </c>
      <c r="E30" s="22"/>
      <c r="F30" s="22"/>
      <c r="G30" s="22">
        <v>14.4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54</v>
      </c>
      <c r="E31" s="22"/>
      <c r="F31" s="22"/>
      <c r="G31" s="22">
        <v>16.2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61</v>
      </c>
      <c r="E32" s="22"/>
      <c r="F32" s="22"/>
      <c r="G32" s="22">
        <v>16.2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55</v>
      </c>
      <c r="E33" s="22"/>
      <c r="F33" s="22"/>
      <c r="G33" s="22">
        <v>16.2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60</v>
      </c>
      <c r="E34" s="22"/>
      <c r="F34" s="22"/>
      <c r="G34" s="22">
        <v>32.4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64</v>
      </c>
      <c r="E35" s="22"/>
      <c r="F35" s="22"/>
      <c r="G35" s="22">
        <v>32.4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60</v>
      </c>
      <c r="E36" s="22"/>
      <c r="F36" s="22"/>
      <c r="G36" s="22">
        <v>34.200000000000003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58</v>
      </c>
      <c r="E37" s="22"/>
      <c r="F37" s="22"/>
      <c r="G37" s="22">
        <v>16.2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60</v>
      </c>
      <c r="E38" s="22"/>
      <c r="F38" s="22"/>
      <c r="G38" s="22">
        <v>16.2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1396</v>
      </c>
      <c r="E39" s="29"/>
      <c r="F39" s="29"/>
      <c r="G39" s="45">
        <f>SUM(G15:G38)</f>
        <v>383.39999999999992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A8" sqref="A8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164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172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37"/>
      <c r="I4" s="37"/>
      <c r="J4" s="1"/>
      <c r="K4" s="307" t="s">
        <v>173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ТП-108-1 В-1</v>
      </c>
      <c r="C10" s="311"/>
      <c r="D10" s="312"/>
      <c r="E10" s="310" t="str">
        <f>K4</f>
        <v>ТП-108-1 В-2</v>
      </c>
      <c r="F10" s="313"/>
      <c r="G10" s="314"/>
      <c r="H10" s="310" t="str">
        <f>B10</f>
        <v>ТП-108-1 В-1</v>
      </c>
      <c r="I10" s="311"/>
      <c r="J10" s="312"/>
      <c r="K10" s="310" t="str">
        <f>E10</f>
        <v>ТП-108-1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80</v>
      </c>
      <c r="E11" s="287" t="s">
        <v>433</v>
      </c>
      <c r="F11" s="288"/>
      <c r="G11" s="41">
        <v>30</v>
      </c>
      <c r="H11" s="287" t="s">
        <v>433</v>
      </c>
      <c r="I11" s="288"/>
      <c r="J11" s="36">
        <f>D11</f>
        <v>80</v>
      </c>
      <c r="K11" s="287" t="s">
        <v>433</v>
      </c>
      <c r="L11" s="288"/>
      <c r="M11" s="36">
        <f>G11</f>
        <v>30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31</v>
      </c>
      <c r="E15" s="22"/>
      <c r="F15" s="22"/>
      <c r="G15" s="22">
        <v>39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22</v>
      </c>
      <c r="E16" s="22"/>
      <c r="F16" s="22"/>
      <c r="G16" s="22">
        <v>30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17</v>
      </c>
      <c r="E17" s="22"/>
      <c r="F17" s="22"/>
      <c r="G17" s="22">
        <v>24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16</v>
      </c>
      <c r="E18" s="22"/>
      <c r="F18" s="22"/>
      <c r="G18" s="22">
        <v>22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16</v>
      </c>
      <c r="E19" s="22"/>
      <c r="F19" s="22"/>
      <c r="G19" s="22">
        <v>23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24</v>
      </c>
      <c r="E20" s="22"/>
      <c r="F20" s="22"/>
      <c r="G20" s="22">
        <v>29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34</v>
      </c>
      <c r="E21" s="22"/>
      <c r="F21" s="22"/>
      <c r="G21" s="22">
        <v>40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42</v>
      </c>
      <c r="E22" s="22"/>
      <c r="F22" s="22"/>
      <c r="G22" s="22">
        <v>50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63</v>
      </c>
      <c r="E23" s="22"/>
      <c r="F23" s="22"/>
      <c r="G23" s="22">
        <v>66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71</v>
      </c>
      <c r="E24" s="22"/>
      <c r="F24" s="22"/>
      <c r="G24" s="22">
        <v>58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68</v>
      </c>
      <c r="E25" s="22"/>
      <c r="F25" s="22"/>
      <c r="G25" s="22">
        <v>63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67</v>
      </c>
      <c r="E26" s="22"/>
      <c r="F26" s="22"/>
      <c r="G26" s="22">
        <v>64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51</v>
      </c>
      <c r="E27" s="22"/>
      <c r="F27" s="22"/>
      <c r="G27" s="22">
        <v>55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63</v>
      </c>
      <c r="E28" s="22"/>
      <c r="F28" s="22"/>
      <c r="G28" s="22">
        <v>70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67</v>
      </c>
      <c r="E29" s="22"/>
      <c r="F29" s="22"/>
      <c r="G29" s="22">
        <v>56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69</v>
      </c>
      <c r="E30" s="22"/>
      <c r="F30" s="22"/>
      <c r="G30" s="22">
        <v>66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70</v>
      </c>
      <c r="E31" s="22"/>
      <c r="F31" s="22"/>
      <c r="G31" s="22">
        <v>54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67</v>
      </c>
      <c r="E32" s="22"/>
      <c r="F32" s="22"/>
      <c r="G32" s="22">
        <v>57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66</v>
      </c>
      <c r="E33" s="22"/>
      <c r="F33" s="22"/>
      <c r="G33" s="22">
        <v>67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72</v>
      </c>
      <c r="E34" s="22"/>
      <c r="F34" s="22"/>
      <c r="G34" s="22">
        <v>76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81</v>
      </c>
      <c r="E35" s="22"/>
      <c r="F35" s="22"/>
      <c r="G35" s="22">
        <v>90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84</v>
      </c>
      <c r="E36" s="22"/>
      <c r="F36" s="22"/>
      <c r="G36" s="22">
        <v>87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71</v>
      </c>
      <c r="E37" s="22"/>
      <c r="F37" s="22"/>
      <c r="G37" s="22">
        <v>78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51</v>
      </c>
      <c r="E38" s="22"/>
      <c r="F38" s="22"/>
      <c r="G38" s="22">
        <v>57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1283</v>
      </c>
      <c r="E39" s="29"/>
      <c r="F39" s="29"/>
      <c r="G39" s="45">
        <f>SUM(G15:G38)</f>
        <v>1321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G11" sqref="G11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30" customHeight="1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20" t="s">
        <v>651</v>
      </c>
      <c r="L1" s="320"/>
      <c r="M1" s="320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643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644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ТП-101.1 В-1</v>
      </c>
      <c r="C10" s="311"/>
      <c r="D10" s="312"/>
      <c r="E10" s="310" t="str">
        <f>K4</f>
        <v>ТП-101.1  В-2</v>
      </c>
      <c r="F10" s="313"/>
      <c r="G10" s="314"/>
      <c r="H10" s="310" t="str">
        <f>B10</f>
        <v>ТП-101.1 В-1</v>
      </c>
      <c r="I10" s="311"/>
      <c r="J10" s="312"/>
      <c r="K10" s="310" t="str">
        <f>E10</f>
        <v>ТП-101.1 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300</v>
      </c>
      <c r="E11" s="287" t="s">
        <v>433</v>
      </c>
      <c r="F11" s="288"/>
      <c r="G11" s="41">
        <v>300</v>
      </c>
      <c r="H11" s="287" t="s">
        <v>433</v>
      </c>
      <c r="I11" s="288"/>
      <c r="J11" s="247">
        <f>D11</f>
        <v>300</v>
      </c>
      <c r="K11" s="287" t="s">
        <v>433</v>
      </c>
      <c r="L11" s="288"/>
      <c r="M11" s="247">
        <f>G11</f>
        <v>300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100">
        <v>64.05</v>
      </c>
      <c r="E15" s="100"/>
      <c r="F15" s="100"/>
      <c r="G15" s="100">
        <v>32.700000000000003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100">
        <v>66</v>
      </c>
      <c r="E16" s="100"/>
      <c r="F16" s="100"/>
      <c r="G16" s="100">
        <v>34.799999999999997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100">
        <v>64.8</v>
      </c>
      <c r="E17" s="100"/>
      <c r="F17" s="100"/>
      <c r="G17" s="100">
        <v>35.4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100">
        <v>66.75</v>
      </c>
      <c r="E18" s="100"/>
      <c r="F18" s="100"/>
      <c r="G18" s="100">
        <v>34.35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100">
        <v>62.1</v>
      </c>
      <c r="E19" s="100"/>
      <c r="F19" s="100"/>
      <c r="G19" s="100">
        <v>34.5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100">
        <v>82.2</v>
      </c>
      <c r="E20" s="100"/>
      <c r="F20" s="100"/>
      <c r="G20" s="100">
        <v>36.450000000000003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100">
        <v>124.5</v>
      </c>
      <c r="E21" s="100"/>
      <c r="F21" s="100"/>
      <c r="G21" s="100">
        <v>50.1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100">
        <v>238.5</v>
      </c>
      <c r="E22" s="100"/>
      <c r="F22" s="100"/>
      <c r="G22" s="100">
        <v>59.55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100">
        <v>256.05</v>
      </c>
      <c r="E23" s="100"/>
      <c r="F23" s="100"/>
      <c r="G23" s="100">
        <v>72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100">
        <v>244.35</v>
      </c>
      <c r="E24" s="100"/>
      <c r="F24" s="100"/>
      <c r="G24" s="100">
        <v>80.25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100">
        <v>248.10000000000002</v>
      </c>
      <c r="E25" s="100"/>
      <c r="F25" s="100"/>
      <c r="G25" s="100">
        <v>90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100">
        <v>211.35</v>
      </c>
      <c r="E26" s="100"/>
      <c r="F26" s="100"/>
      <c r="G26" s="100">
        <v>92.55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100">
        <v>218.1</v>
      </c>
      <c r="E27" s="100"/>
      <c r="F27" s="100"/>
      <c r="G27" s="100">
        <v>91.199999999999989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100">
        <v>212.55</v>
      </c>
      <c r="E28" s="100"/>
      <c r="F28" s="100"/>
      <c r="G28" s="100">
        <v>91.199999999999989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100">
        <v>211.05</v>
      </c>
      <c r="E29" s="100"/>
      <c r="F29" s="100"/>
      <c r="G29" s="100">
        <v>93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100">
        <v>221.55</v>
      </c>
      <c r="E30" s="100"/>
      <c r="F30" s="100"/>
      <c r="G30" s="100">
        <v>88.8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100">
        <v>227.25</v>
      </c>
      <c r="E31" s="100"/>
      <c r="F31" s="100"/>
      <c r="G31" s="100">
        <v>83.55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100">
        <v>201.6</v>
      </c>
      <c r="E32" s="100"/>
      <c r="F32" s="100"/>
      <c r="G32" s="100">
        <v>87.6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100">
        <v>192.75</v>
      </c>
      <c r="E33" s="100"/>
      <c r="F33" s="100"/>
      <c r="G33" s="100">
        <v>82.95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100">
        <v>186.3</v>
      </c>
      <c r="E34" s="100"/>
      <c r="F34" s="100"/>
      <c r="G34" s="100">
        <v>82.65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100">
        <v>179.25</v>
      </c>
      <c r="E35" s="100"/>
      <c r="F35" s="100"/>
      <c r="G35" s="100">
        <v>76.5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100">
        <v>153.30000000000001</v>
      </c>
      <c r="E36" s="100"/>
      <c r="F36" s="100"/>
      <c r="G36" s="100">
        <v>61.349999999999994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100">
        <v>141</v>
      </c>
      <c r="E37" s="100"/>
      <c r="F37" s="100"/>
      <c r="G37" s="100">
        <v>56.849999999999994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100">
        <v>83.55</v>
      </c>
      <c r="E38" s="100"/>
      <c r="F38" s="100"/>
      <c r="G38" s="100">
        <v>37.200000000000003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3957.0000000000009</v>
      </c>
      <c r="E39" s="29"/>
      <c r="F39" s="29"/>
      <c r="G39" s="45">
        <f>SUM(G15:G38)</f>
        <v>1585.4999999999998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R9" sqref="R9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30.75" customHeight="1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20" t="s">
        <v>652</v>
      </c>
      <c r="L1" s="320"/>
      <c r="M1" s="320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645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646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РП-33 В-1</v>
      </c>
      <c r="C10" s="311"/>
      <c r="D10" s="312"/>
      <c r="E10" s="310" t="str">
        <f>K4</f>
        <v>РП-33 В-2</v>
      </c>
      <c r="F10" s="313"/>
      <c r="G10" s="314"/>
      <c r="H10" s="310" t="str">
        <f>B10</f>
        <v>РП-33 В-1</v>
      </c>
      <c r="I10" s="311"/>
      <c r="J10" s="312"/>
      <c r="K10" s="310" t="str">
        <f>E10</f>
        <v>РП-33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6000</v>
      </c>
      <c r="E11" s="287" t="s">
        <v>433</v>
      </c>
      <c r="F11" s="288"/>
      <c r="G11" s="41">
        <v>6000</v>
      </c>
      <c r="H11" s="287" t="s">
        <v>433</v>
      </c>
      <c r="I11" s="288"/>
      <c r="J11" s="247">
        <f>D11</f>
        <v>6000</v>
      </c>
      <c r="K11" s="287" t="s">
        <v>433</v>
      </c>
      <c r="L11" s="288"/>
      <c r="M11" s="247">
        <f>G11</f>
        <v>6000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100">
        <v>117.6</v>
      </c>
      <c r="E15" s="100"/>
      <c r="F15" s="100"/>
      <c r="G15" s="100">
        <v>88.8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100">
        <v>111.6</v>
      </c>
      <c r="E16" s="100"/>
      <c r="F16" s="100"/>
      <c r="G16" s="100">
        <v>88.8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100">
        <v>111.6</v>
      </c>
      <c r="E17" s="100"/>
      <c r="F17" s="100"/>
      <c r="G17" s="100">
        <v>84.6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100">
        <v>114</v>
      </c>
      <c r="E18" s="100"/>
      <c r="F18" s="100"/>
      <c r="G18" s="100">
        <v>86.4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100">
        <v>113.4</v>
      </c>
      <c r="E19" s="100"/>
      <c r="F19" s="100"/>
      <c r="G19" s="100">
        <v>79.2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100">
        <v>142.80000000000001</v>
      </c>
      <c r="E20" s="100"/>
      <c r="F20" s="100"/>
      <c r="G20" s="100">
        <v>107.4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100">
        <v>198.60000000000002</v>
      </c>
      <c r="E21" s="100"/>
      <c r="F21" s="100"/>
      <c r="G21" s="100">
        <v>152.4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100">
        <v>261.60000000000002</v>
      </c>
      <c r="E22" s="100"/>
      <c r="F22" s="100"/>
      <c r="G22" s="100">
        <v>151.19999999999999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100">
        <v>302.39999999999998</v>
      </c>
      <c r="E23" s="100"/>
      <c r="F23" s="100"/>
      <c r="G23" s="100">
        <v>187.8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100">
        <v>344.4</v>
      </c>
      <c r="E24" s="100"/>
      <c r="F24" s="100"/>
      <c r="G24" s="100">
        <v>240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100">
        <v>411</v>
      </c>
      <c r="E25" s="100"/>
      <c r="F25" s="100"/>
      <c r="G25" s="100">
        <v>340.8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100">
        <v>417.6</v>
      </c>
      <c r="E26" s="100"/>
      <c r="F26" s="100"/>
      <c r="G26" s="100">
        <v>340.8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100">
        <v>402</v>
      </c>
      <c r="E27" s="100"/>
      <c r="F27" s="100"/>
      <c r="G27" s="100">
        <v>342.6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100">
        <v>399.6</v>
      </c>
      <c r="E28" s="100"/>
      <c r="F28" s="100"/>
      <c r="G28" s="100">
        <v>357.6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100">
        <v>406.20000000000005</v>
      </c>
      <c r="E29" s="100"/>
      <c r="F29" s="100"/>
      <c r="G29" s="100">
        <v>356.4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100">
        <v>426</v>
      </c>
      <c r="E30" s="100"/>
      <c r="F30" s="100"/>
      <c r="G30" s="100">
        <v>352.8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100">
        <v>396.6</v>
      </c>
      <c r="E31" s="100"/>
      <c r="F31" s="100"/>
      <c r="G31" s="100">
        <v>343.8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100">
        <v>362.4</v>
      </c>
      <c r="E32" s="100"/>
      <c r="F32" s="100"/>
      <c r="G32" s="100">
        <v>339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100">
        <v>357.6</v>
      </c>
      <c r="E33" s="100"/>
      <c r="F33" s="100"/>
      <c r="G33" s="100">
        <v>319.2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100">
        <v>345</v>
      </c>
      <c r="E34" s="100"/>
      <c r="F34" s="100"/>
      <c r="G34" s="100">
        <v>308.39999999999998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100">
        <v>334.79999999999995</v>
      </c>
      <c r="E35" s="100"/>
      <c r="F35" s="100"/>
      <c r="G35" s="100">
        <v>302.39999999999998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100">
        <v>210</v>
      </c>
      <c r="E36" s="100"/>
      <c r="F36" s="100"/>
      <c r="G36" s="100">
        <v>139.80000000000001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100">
        <v>187.8</v>
      </c>
      <c r="E37" s="100"/>
      <c r="F37" s="100"/>
      <c r="G37" s="100">
        <v>113.4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100">
        <v>127.80000000000001</v>
      </c>
      <c r="E38" s="100"/>
      <c r="F38" s="100"/>
      <c r="G38" s="100">
        <v>79.8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6602.4000000000005</v>
      </c>
      <c r="E39" s="29"/>
      <c r="F39" s="29"/>
      <c r="G39" s="45">
        <f>SUM(G15:G38)</f>
        <v>5303.4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G11" sqref="G11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29.25" customHeight="1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20" t="s">
        <v>653</v>
      </c>
      <c r="L1" s="320"/>
      <c r="M1" s="320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647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648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ТП-105.14 В-1</v>
      </c>
      <c r="C10" s="311"/>
      <c r="D10" s="312"/>
      <c r="E10" s="310" t="str">
        <f>K4</f>
        <v>ТП-105.14 В-2</v>
      </c>
      <c r="F10" s="313"/>
      <c r="G10" s="314"/>
      <c r="H10" s="310" t="str">
        <f>B10</f>
        <v>ТП-105.14 В-1</v>
      </c>
      <c r="I10" s="311"/>
      <c r="J10" s="312"/>
      <c r="K10" s="310" t="str">
        <f>E10</f>
        <v>ТП-105.14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200</v>
      </c>
      <c r="E11" s="287" t="s">
        <v>433</v>
      </c>
      <c r="F11" s="288"/>
      <c r="G11" s="41">
        <v>200</v>
      </c>
      <c r="H11" s="287" t="s">
        <v>433</v>
      </c>
      <c r="I11" s="288"/>
      <c r="J11" s="247">
        <f>D11</f>
        <v>200</v>
      </c>
      <c r="K11" s="287" t="s">
        <v>433</v>
      </c>
      <c r="L11" s="288"/>
      <c r="M11" s="247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40.4</v>
      </c>
      <c r="E15" s="22"/>
      <c r="F15" s="2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39</v>
      </c>
      <c r="E16" s="22"/>
      <c r="F16" s="2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37.400000000000006</v>
      </c>
      <c r="E17" s="22"/>
      <c r="F17" s="2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39.9</v>
      </c>
      <c r="E18" s="22"/>
      <c r="F18" s="2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38.700000000000003</v>
      </c>
      <c r="E19" s="22"/>
      <c r="F19" s="2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36.799999999999997</v>
      </c>
      <c r="E20" s="22"/>
      <c r="F20" s="22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70.900000000000006</v>
      </c>
      <c r="E21" s="22"/>
      <c r="F21" s="22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118.5</v>
      </c>
      <c r="E22" s="22"/>
      <c r="F22" s="22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133</v>
      </c>
      <c r="E23" s="22"/>
      <c r="F23" s="22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135.19999999999999</v>
      </c>
      <c r="E24" s="22"/>
      <c r="F24" s="22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129.60000000000002</v>
      </c>
      <c r="E25" s="22"/>
      <c r="F25" s="22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141.19999999999999</v>
      </c>
      <c r="E26" s="22"/>
      <c r="F26" s="22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133.9</v>
      </c>
      <c r="E27" s="22"/>
      <c r="F27" s="22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137.80000000000001</v>
      </c>
      <c r="E28" s="22"/>
      <c r="F28" s="22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113.6</v>
      </c>
      <c r="E29" s="22"/>
      <c r="F29" s="22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122.6</v>
      </c>
      <c r="E30" s="22"/>
      <c r="F30" s="22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117.7</v>
      </c>
      <c r="E31" s="22"/>
      <c r="F31" s="22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100.7</v>
      </c>
      <c r="E32" s="22"/>
      <c r="F32" s="22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98.1</v>
      </c>
      <c r="E33" s="22"/>
      <c r="F33" s="22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97.7</v>
      </c>
      <c r="E34" s="22"/>
      <c r="F34" s="22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92.4</v>
      </c>
      <c r="E35" s="22"/>
      <c r="F35" s="22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90</v>
      </c>
      <c r="E36" s="22"/>
      <c r="F36" s="22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84.6</v>
      </c>
      <c r="E37" s="22"/>
      <c r="F37" s="22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56.7</v>
      </c>
      <c r="E38" s="22"/>
      <c r="F38" s="22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2206.3999999999996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G11" sqref="G11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33.75" customHeight="1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20" t="s">
        <v>654</v>
      </c>
      <c r="L1" s="320"/>
      <c r="M1" s="320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649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650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ТП-144.3 В-1</v>
      </c>
      <c r="C10" s="311"/>
      <c r="D10" s="312"/>
      <c r="E10" s="310" t="str">
        <f>K4</f>
        <v>ТП-144.3 В-2</v>
      </c>
      <c r="F10" s="313"/>
      <c r="G10" s="314"/>
      <c r="H10" s="310" t="str">
        <f>B10</f>
        <v>ТП-144.3 В-1</v>
      </c>
      <c r="I10" s="311"/>
      <c r="J10" s="312"/>
      <c r="K10" s="310" t="str">
        <f>E10</f>
        <v>ТП-144.3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200</v>
      </c>
      <c r="E11" s="287" t="s">
        <v>433</v>
      </c>
      <c r="F11" s="288"/>
      <c r="G11" s="41">
        <v>200</v>
      </c>
      <c r="H11" s="287" t="s">
        <v>433</v>
      </c>
      <c r="I11" s="288"/>
      <c r="J11" s="247">
        <f>D11</f>
        <v>200</v>
      </c>
      <c r="K11" s="287" t="s">
        <v>433</v>
      </c>
      <c r="L11" s="288"/>
      <c r="M11" s="247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57</v>
      </c>
      <c r="E15" s="22"/>
      <c r="F15" s="2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57.3</v>
      </c>
      <c r="E16" s="22"/>
      <c r="F16" s="2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56.599999999999994</v>
      </c>
      <c r="E17" s="22"/>
      <c r="F17" s="2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55.2</v>
      </c>
      <c r="E18" s="22"/>
      <c r="F18" s="2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57.900000000000006</v>
      </c>
      <c r="E19" s="22"/>
      <c r="F19" s="2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56.2</v>
      </c>
      <c r="E20" s="22"/>
      <c r="F20" s="22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87</v>
      </c>
      <c r="E21" s="22"/>
      <c r="F21" s="22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94.9</v>
      </c>
      <c r="E22" s="22"/>
      <c r="F22" s="22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168</v>
      </c>
      <c r="E23" s="22"/>
      <c r="F23" s="22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161.9</v>
      </c>
      <c r="E24" s="22"/>
      <c r="F24" s="22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148.30000000000001</v>
      </c>
      <c r="E25" s="22"/>
      <c r="F25" s="22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146</v>
      </c>
      <c r="E26" s="22"/>
      <c r="F26" s="22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117.80000000000001</v>
      </c>
      <c r="E27" s="22"/>
      <c r="F27" s="22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119.1</v>
      </c>
      <c r="E28" s="22"/>
      <c r="F28" s="22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115.9</v>
      </c>
      <c r="E29" s="22"/>
      <c r="F29" s="22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118.6</v>
      </c>
      <c r="E30" s="22"/>
      <c r="F30" s="22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118.80000000000001</v>
      </c>
      <c r="E31" s="22"/>
      <c r="F31" s="22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113.5</v>
      </c>
      <c r="E32" s="22"/>
      <c r="F32" s="22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111.6</v>
      </c>
      <c r="E33" s="22"/>
      <c r="F33" s="22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108.6</v>
      </c>
      <c r="E34" s="22"/>
      <c r="F34" s="22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105</v>
      </c>
      <c r="E35" s="22"/>
      <c r="F35" s="22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96</v>
      </c>
      <c r="E36" s="22"/>
      <c r="F36" s="22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88.1</v>
      </c>
      <c r="E37" s="22"/>
      <c r="F37" s="22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50.400000000000006</v>
      </c>
      <c r="E38" s="22"/>
      <c r="F38" s="22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2409.6999999999998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K1" sqref="K1:M1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665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657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658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ТП-356 В-1</v>
      </c>
      <c r="C10" s="311"/>
      <c r="D10" s="312"/>
      <c r="E10" s="310" t="str">
        <f>K4</f>
        <v>ТП-356 В-2</v>
      </c>
      <c r="F10" s="313"/>
      <c r="G10" s="314"/>
      <c r="H10" s="310" t="str">
        <f>B10</f>
        <v>ТП-356 В-1</v>
      </c>
      <c r="I10" s="311"/>
      <c r="J10" s="312"/>
      <c r="K10" s="310" t="str">
        <f>E10</f>
        <v>ТП-356 В-2</v>
      </c>
      <c r="L10" s="313"/>
      <c r="M10" s="314"/>
    </row>
    <row r="11" spans="1:13" x14ac:dyDescent="0.25">
      <c r="A11" s="293"/>
      <c r="B11" s="321" t="s">
        <v>433</v>
      </c>
      <c r="C11" s="321"/>
      <c r="D11" s="251">
        <v>200</v>
      </c>
      <c r="E11" s="321" t="s">
        <v>433</v>
      </c>
      <c r="F11" s="321"/>
      <c r="G11" s="251">
        <v>200</v>
      </c>
      <c r="H11" s="321" t="s">
        <v>433</v>
      </c>
      <c r="I11" s="321"/>
      <c r="J11" s="252">
        <f>D11</f>
        <v>200</v>
      </c>
      <c r="K11" s="321" t="s">
        <v>433</v>
      </c>
      <c r="L11" s="321"/>
      <c r="M11" s="252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154</v>
      </c>
      <c r="E15" s="22"/>
      <c r="F15" s="2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122.4</v>
      </c>
      <c r="E16" s="22"/>
      <c r="F16" s="2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127</v>
      </c>
      <c r="E17" s="22"/>
      <c r="F17" s="2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157.80000000000001</v>
      </c>
      <c r="E18" s="22"/>
      <c r="F18" s="2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158.4</v>
      </c>
      <c r="E19" s="22"/>
      <c r="F19" s="2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135.4</v>
      </c>
      <c r="E20" s="22"/>
      <c r="F20" s="22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223.6</v>
      </c>
      <c r="E21" s="22"/>
      <c r="F21" s="22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212.6</v>
      </c>
      <c r="E22" s="22"/>
      <c r="F22" s="22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233.6</v>
      </c>
      <c r="E23" s="22"/>
      <c r="F23" s="22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273</v>
      </c>
      <c r="E24" s="22"/>
      <c r="F24" s="22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280.2</v>
      </c>
      <c r="E25" s="22"/>
      <c r="F25" s="22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289</v>
      </c>
      <c r="E26" s="22"/>
      <c r="F26" s="22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272</v>
      </c>
      <c r="E27" s="22"/>
      <c r="F27" s="22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269.2</v>
      </c>
      <c r="E28" s="22"/>
      <c r="F28" s="22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252.2</v>
      </c>
      <c r="E29" s="22"/>
      <c r="F29" s="22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244.2</v>
      </c>
      <c r="E30" s="22"/>
      <c r="F30" s="22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239.4</v>
      </c>
      <c r="E31" s="22"/>
      <c r="F31" s="22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236.6</v>
      </c>
      <c r="E32" s="22"/>
      <c r="F32" s="22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229.6</v>
      </c>
      <c r="E33" s="22"/>
      <c r="F33" s="22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219.2</v>
      </c>
      <c r="E34" s="22"/>
      <c r="F34" s="22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214.8</v>
      </c>
      <c r="E35" s="22"/>
      <c r="F35" s="22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202.6</v>
      </c>
      <c r="E36" s="22"/>
      <c r="F36" s="22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177.2</v>
      </c>
      <c r="E37" s="22"/>
      <c r="F37" s="22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155</v>
      </c>
      <c r="E38" s="22"/>
      <c r="F38" s="22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5078.9999999999991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Q12" sqref="Q12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31.5" customHeight="1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22" t="s">
        <v>666</v>
      </c>
      <c r="L1" s="320"/>
      <c r="M1" s="320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659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660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ТП-602 В-1</v>
      </c>
      <c r="C10" s="311"/>
      <c r="D10" s="312"/>
      <c r="E10" s="310" t="str">
        <f>K4</f>
        <v>ТП-602 В-2</v>
      </c>
      <c r="F10" s="313"/>
      <c r="G10" s="314"/>
      <c r="H10" s="310" t="str">
        <f>B10</f>
        <v>ТП-602 В-1</v>
      </c>
      <c r="I10" s="311"/>
      <c r="J10" s="312"/>
      <c r="K10" s="310" t="str">
        <f>E10</f>
        <v>ТП-602 В-2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200</v>
      </c>
      <c r="E11" s="287" t="s">
        <v>433</v>
      </c>
      <c r="F11" s="288"/>
      <c r="G11" s="41">
        <v>200</v>
      </c>
      <c r="H11" s="287" t="s">
        <v>433</v>
      </c>
      <c r="I11" s="288"/>
      <c r="J11" s="247">
        <f>D11</f>
        <v>200</v>
      </c>
      <c r="K11" s="287" t="s">
        <v>433</v>
      </c>
      <c r="L11" s="288"/>
      <c r="M11" s="247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42.8</v>
      </c>
      <c r="E15" s="22"/>
      <c r="F15" s="22"/>
      <c r="G15" s="22">
        <v>39.4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41.8</v>
      </c>
      <c r="E16" s="22"/>
      <c r="F16" s="22"/>
      <c r="G16" s="22">
        <v>38.6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42.6</v>
      </c>
      <c r="E17" s="22"/>
      <c r="F17" s="22"/>
      <c r="G17" s="22">
        <v>36.799999999999997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42.6</v>
      </c>
      <c r="E18" s="22"/>
      <c r="F18" s="22"/>
      <c r="G18" s="22">
        <v>36.6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42.8</v>
      </c>
      <c r="E19" s="22"/>
      <c r="F19" s="22"/>
      <c r="G19" s="22">
        <v>37.200000000000003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42.8</v>
      </c>
      <c r="E20" s="22"/>
      <c r="F20" s="22"/>
      <c r="G20" s="22">
        <v>37.4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43.8</v>
      </c>
      <c r="E21" s="22"/>
      <c r="F21" s="22"/>
      <c r="G21" s="22">
        <v>50.6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54.8</v>
      </c>
      <c r="E22" s="22"/>
      <c r="F22" s="22"/>
      <c r="G22" s="22">
        <v>102.2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86.6</v>
      </c>
      <c r="E23" s="22"/>
      <c r="F23" s="22"/>
      <c r="G23" s="22">
        <v>140.4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104.2</v>
      </c>
      <c r="E24" s="22"/>
      <c r="F24" s="22"/>
      <c r="G24" s="22">
        <v>149.4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135.4</v>
      </c>
      <c r="E25" s="22"/>
      <c r="F25" s="22"/>
      <c r="G25" s="22">
        <v>149.6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117.8</v>
      </c>
      <c r="E26" s="22"/>
      <c r="F26" s="22"/>
      <c r="G26" s="22">
        <v>150.80000000000001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118.6</v>
      </c>
      <c r="E27" s="22"/>
      <c r="F27" s="22"/>
      <c r="G27" s="22">
        <v>144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104.4</v>
      </c>
      <c r="E28" s="22"/>
      <c r="F28" s="22"/>
      <c r="G28" s="22">
        <v>124.2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115</v>
      </c>
      <c r="E29" s="22"/>
      <c r="F29" s="22"/>
      <c r="G29" s="22">
        <v>125.6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113.4</v>
      </c>
      <c r="E30" s="22"/>
      <c r="F30" s="22"/>
      <c r="G30" s="22">
        <v>124.6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98.4</v>
      </c>
      <c r="E31" s="22"/>
      <c r="F31" s="22"/>
      <c r="G31" s="22">
        <v>117.8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92.2</v>
      </c>
      <c r="E32" s="22"/>
      <c r="F32" s="22"/>
      <c r="G32" s="22">
        <v>100.6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72.8</v>
      </c>
      <c r="E33" s="22"/>
      <c r="F33" s="22"/>
      <c r="G33" s="22">
        <v>85.4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55.6</v>
      </c>
      <c r="E34" s="22"/>
      <c r="F34" s="22"/>
      <c r="G34" s="22">
        <v>64.2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51</v>
      </c>
      <c r="E35" s="22"/>
      <c r="F35" s="22"/>
      <c r="G35" s="22">
        <v>61.2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48.6</v>
      </c>
      <c r="E36" s="22"/>
      <c r="F36" s="22"/>
      <c r="G36" s="22">
        <v>47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46.2</v>
      </c>
      <c r="E37" s="22"/>
      <c r="F37" s="22"/>
      <c r="G37" s="22">
        <v>41.2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44.6</v>
      </c>
      <c r="E38" s="22"/>
      <c r="F38" s="22"/>
      <c r="G38" s="22">
        <v>42.6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1758.8</v>
      </c>
      <c r="E39" s="29"/>
      <c r="F39" s="29"/>
      <c r="G39" s="45">
        <f>SUM(G15:G38)</f>
        <v>2047.3999999999999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K1" sqref="K1:M1"/>
    </sheetView>
  </sheetViews>
  <sheetFormatPr defaultRowHeight="15" x14ac:dyDescent="0.25"/>
  <cols>
    <col min="4" max="4" width="8.710937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667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662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8"/>
      <c r="I4" s="248"/>
      <c r="J4" s="1"/>
      <c r="K4" s="307" t="s">
        <v>661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ТП-102.1 В-1</v>
      </c>
      <c r="C10" s="311"/>
      <c r="D10" s="312"/>
      <c r="E10" s="310" t="str">
        <f>K4</f>
        <v>ТП-102.1 В-2</v>
      </c>
      <c r="F10" s="313"/>
      <c r="G10" s="314"/>
      <c r="H10" s="310" t="str">
        <f>B10</f>
        <v>ТП-102.1 В-1</v>
      </c>
      <c r="I10" s="311"/>
      <c r="J10" s="312"/>
      <c r="K10" s="310" t="str">
        <f>E10</f>
        <v>ТП-102.1 В-2</v>
      </c>
      <c r="L10" s="313"/>
      <c r="M10" s="314"/>
    </row>
    <row r="11" spans="1:13" x14ac:dyDescent="0.25">
      <c r="A11" s="293"/>
      <c r="B11" s="321" t="s">
        <v>433</v>
      </c>
      <c r="C11" s="321"/>
      <c r="D11" s="251">
        <v>120</v>
      </c>
      <c r="E11" s="321" t="s">
        <v>433</v>
      </c>
      <c r="F11" s="321"/>
      <c r="G11" s="251">
        <v>120</v>
      </c>
      <c r="H11" s="321" t="s">
        <v>433</v>
      </c>
      <c r="I11" s="321"/>
      <c r="J11" s="252">
        <f>D11</f>
        <v>120</v>
      </c>
      <c r="K11" s="321" t="s">
        <v>433</v>
      </c>
      <c r="L11" s="321"/>
      <c r="M11" s="252">
        <f>G11</f>
        <v>120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25.3</v>
      </c>
      <c r="E15" s="22"/>
      <c r="F15" s="22"/>
      <c r="G15" s="22">
        <v>26.6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19.2</v>
      </c>
      <c r="E16" s="22"/>
      <c r="F16" s="22"/>
      <c r="G16" s="22">
        <v>26.4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18.8</v>
      </c>
      <c r="E17" s="22"/>
      <c r="F17" s="22"/>
      <c r="G17" s="22">
        <v>26.9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17.7</v>
      </c>
      <c r="E18" s="22"/>
      <c r="F18" s="22"/>
      <c r="G18" s="22">
        <v>26.6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18.5</v>
      </c>
      <c r="E19" s="22"/>
      <c r="F19" s="22"/>
      <c r="G19" s="22">
        <v>26.3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18.7</v>
      </c>
      <c r="E20" s="22"/>
      <c r="F20" s="22"/>
      <c r="G20" s="22">
        <v>27.2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22.2</v>
      </c>
      <c r="E21" s="22"/>
      <c r="F21" s="22"/>
      <c r="G21" s="22">
        <v>26.5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38</v>
      </c>
      <c r="E22" s="22"/>
      <c r="F22" s="22"/>
      <c r="G22" s="22">
        <v>34.6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46.4</v>
      </c>
      <c r="E23" s="22"/>
      <c r="F23" s="22"/>
      <c r="G23" s="22">
        <v>42.5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55.3</v>
      </c>
      <c r="E24" s="22"/>
      <c r="F24" s="22"/>
      <c r="G24" s="22">
        <v>69.400000000000006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55.4</v>
      </c>
      <c r="E25" s="22"/>
      <c r="F25" s="22"/>
      <c r="G25" s="22">
        <v>116.5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60.9</v>
      </c>
      <c r="E26" s="22"/>
      <c r="F26" s="22"/>
      <c r="G26" s="22">
        <v>123.7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54.8</v>
      </c>
      <c r="E27" s="22"/>
      <c r="F27" s="22"/>
      <c r="G27" s="22">
        <v>126.1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56.2</v>
      </c>
      <c r="E28" s="22"/>
      <c r="F28" s="22"/>
      <c r="G28" s="22">
        <v>124.7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55.6</v>
      </c>
      <c r="E29" s="22"/>
      <c r="F29" s="22"/>
      <c r="G29" s="22">
        <v>123.4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61.3</v>
      </c>
      <c r="E30" s="22"/>
      <c r="F30" s="22"/>
      <c r="G30" s="22">
        <v>126.3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57.5</v>
      </c>
      <c r="E31" s="22"/>
      <c r="F31" s="22"/>
      <c r="G31" s="22">
        <v>127.3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52.2</v>
      </c>
      <c r="E32" s="22"/>
      <c r="F32" s="22"/>
      <c r="G32" s="22">
        <v>126.4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50.5</v>
      </c>
      <c r="E33" s="22"/>
      <c r="F33" s="22"/>
      <c r="G33" s="22">
        <v>125.6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52.3</v>
      </c>
      <c r="E34" s="22"/>
      <c r="F34" s="22"/>
      <c r="G34" s="22">
        <v>123.8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52.6</v>
      </c>
      <c r="E35" s="22"/>
      <c r="F35" s="22"/>
      <c r="G35" s="22">
        <v>111.4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38.200000000000003</v>
      </c>
      <c r="E36" s="22"/>
      <c r="F36" s="22"/>
      <c r="G36" s="22">
        <v>41.1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34.299999999999997</v>
      </c>
      <c r="E37" s="22"/>
      <c r="F37" s="22"/>
      <c r="G37" s="22">
        <v>26.9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28.3</v>
      </c>
      <c r="E38" s="22"/>
      <c r="F38" s="22"/>
      <c r="G38" s="22">
        <v>25.9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990.19999999999993</v>
      </c>
      <c r="E39" s="29"/>
      <c r="F39" s="29"/>
      <c r="G39" s="45">
        <f>SUM(G15:G38)</f>
        <v>1782.1000000000001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Q3" sqref="Q3"/>
    </sheetView>
  </sheetViews>
  <sheetFormatPr defaultRowHeight="15" x14ac:dyDescent="0.25"/>
  <cols>
    <col min="4" max="4" width="9.140625" style="59"/>
    <col min="7" max="7" width="14.28515625" style="59" customWidth="1"/>
  </cols>
  <sheetData>
    <row r="1" spans="1:13" ht="15.75" x14ac:dyDescent="0.25">
      <c r="A1" s="1"/>
      <c r="B1" s="303" t="s">
        <v>0</v>
      </c>
      <c r="C1" s="304"/>
      <c r="D1" s="304"/>
      <c r="E1" s="304"/>
      <c r="F1" s="1"/>
      <c r="G1" s="39"/>
      <c r="H1" s="2" t="s">
        <v>1</v>
      </c>
      <c r="I1" s="1"/>
      <c r="J1" s="1"/>
      <c r="K1" s="305" t="s">
        <v>667</v>
      </c>
      <c r="L1" s="305"/>
      <c r="M1" s="305"/>
    </row>
    <row r="2" spans="1:13" x14ac:dyDescent="0.25">
      <c r="A2" s="1"/>
      <c r="B2" s="306" t="s">
        <v>2</v>
      </c>
      <c r="C2" s="290"/>
      <c r="D2" s="290"/>
      <c r="E2" s="290"/>
      <c r="F2" s="1"/>
      <c r="G2" s="39" t="s">
        <v>3</v>
      </c>
      <c r="H2" s="1"/>
      <c r="I2" s="1"/>
      <c r="J2" s="1"/>
      <c r="K2" s="306" t="s">
        <v>4</v>
      </c>
      <c r="L2" s="307"/>
      <c r="M2" s="307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307" t="s">
        <v>664</v>
      </c>
      <c r="L3" s="307"/>
      <c r="M3" s="307"/>
    </row>
    <row r="4" spans="1:13" ht="15.75" x14ac:dyDescent="0.25">
      <c r="A4" s="1"/>
      <c r="B4" s="308" t="s">
        <v>432</v>
      </c>
      <c r="C4" s="304"/>
      <c r="D4" s="57"/>
      <c r="E4" s="3"/>
      <c r="F4" s="3"/>
      <c r="G4" s="40" t="s">
        <v>6</v>
      </c>
      <c r="H4" s="249"/>
      <c r="I4" s="249"/>
      <c r="J4" s="1"/>
      <c r="K4" s="307" t="s">
        <v>663</v>
      </c>
      <c r="L4" s="307"/>
      <c r="M4" s="307"/>
    </row>
    <row r="5" spans="1:13" x14ac:dyDescent="0.25">
      <c r="A5" s="1"/>
      <c r="B5" s="301" t="s">
        <v>7</v>
      </c>
      <c r="C5" s="302"/>
      <c r="D5" s="58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</row>
    <row r="7" spans="1:13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292" t="s">
        <v>9</v>
      </c>
      <c r="B9" s="295" t="s">
        <v>10</v>
      </c>
      <c r="C9" s="296"/>
      <c r="D9" s="296"/>
      <c r="E9" s="296"/>
      <c r="F9" s="296"/>
      <c r="G9" s="297"/>
      <c r="H9" s="295" t="s">
        <v>11</v>
      </c>
      <c r="I9" s="296"/>
      <c r="J9" s="296"/>
      <c r="K9" s="296"/>
      <c r="L9" s="296"/>
      <c r="M9" s="297"/>
    </row>
    <row r="10" spans="1:13" x14ac:dyDescent="0.25">
      <c r="A10" s="293"/>
      <c r="B10" s="310" t="str">
        <f>K3</f>
        <v>ТП-102.1 В-3</v>
      </c>
      <c r="C10" s="311"/>
      <c r="D10" s="312"/>
      <c r="E10" s="310" t="str">
        <f>K4</f>
        <v>ТП-102.1 В-4</v>
      </c>
      <c r="F10" s="313"/>
      <c r="G10" s="314"/>
      <c r="H10" s="310" t="str">
        <f>B10</f>
        <v>ТП-102.1 В-3</v>
      </c>
      <c r="I10" s="311"/>
      <c r="J10" s="312"/>
      <c r="K10" s="310" t="str">
        <f>E10</f>
        <v>ТП-102.1 В-4</v>
      </c>
      <c r="L10" s="313"/>
      <c r="M10" s="314"/>
    </row>
    <row r="11" spans="1:13" x14ac:dyDescent="0.25">
      <c r="A11" s="293"/>
      <c r="B11" s="287" t="s">
        <v>433</v>
      </c>
      <c r="C11" s="288"/>
      <c r="D11" s="41">
        <v>200</v>
      </c>
      <c r="E11" s="287" t="s">
        <v>433</v>
      </c>
      <c r="F11" s="288"/>
      <c r="G11" s="41">
        <v>200</v>
      </c>
      <c r="H11" s="287" t="s">
        <v>433</v>
      </c>
      <c r="I11" s="288"/>
      <c r="J11" s="250">
        <f>D11</f>
        <v>200</v>
      </c>
      <c r="K11" s="287" t="s">
        <v>433</v>
      </c>
      <c r="L11" s="288"/>
      <c r="M11" s="250">
        <f>G11</f>
        <v>200</v>
      </c>
    </row>
    <row r="12" spans="1:13" ht="36" x14ac:dyDescent="0.25">
      <c r="A12" s="294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50</v>
      </c>
      <c r="E15" s="22"/>
      <c r="F15" s="22"/>
      <c r="G15" s="22">
        <v>5.7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49.1</v>
      </c>
      <c r="E16" s="22"/>
      <c r="F16" s="22"/>
      <c r="G16" s="22">
        <v>5.8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51</v>
      </c>
      <c r="E17" s="22"/>
      <c r="F17" s="22"/>
      <c r="G17" s="22">
        <v>5.7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48.2</v>
      </c>
      <c r="E18" s="22"/>
      <c r="F18" s="22"/>
      <c r="G18" s="22">
        <v>5.7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48</v>
      </c>
      <c r="E19" s="22"/>
      <c r="F19" s="22"/>
      <c r="G19" s="22">
        <v>5.7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51.2</v>
      </c>
      <c r="E20" s="22"/>
      <c r="F20" s="22"/>
      <c r="G20" s="22">
        <v>5.7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48.5</v>
      </c>
      <c r="E21" s="22"/>
      <c r="F21" s="22"/>
      <c r="G21" s="22">
        <v>5.7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60.6</v>
      </c>
      <c r="E22" s="22"/>
      <c r="F22" s="22"/>
      <c r="G22" s="22">
        <v>5.6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90.9</v>
      </c>
      <c r="E23" s="22"/>
      <c r="F23" s="22"/>
      <c r="G23" s="22">
        <v>6.2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134.5</v>
      </c>
      <c r="E24" s="22"/>
      <c r="F24" s="22"/>
      <c r="G24" s="22">
        <v>18.7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185.1</v>
      </c>
      <c r="E25" s="22"/>
      <c r="F25" s="22"/>
      <c r="G25" s="22">
        <v>30.2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193.2</v>
      </c>
      <c r="E26" s="22"/>
      <c r="F26" s="22"/>
      <c r="G26" s="22">
        <v>32.6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205.8</v>
      </c>
      <c r="E27" s="22"/>
      <c r="F27" s="22"/>
      <c r="G27" s="22">
        <v>36.5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214.2</v>
      </c>
      <c r="E28" s="22"/>
      <c r="F28" s="22"/>
      <c r="G28" s="22">
        <v>37.1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212.8</v>
      </c>
      <c r="E29" s="22"/>
      <c r="F29" s="22"/>
      <c r="G29" s="22">
        <v>35.6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205.2</v>
      </c>
      <c r="E30" s="22"/>
      <c r="F30" s="22"/>
      <c r="G30" s="22">
        <v>36.6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194.9</v>
      </c>
      <c r="E31" s="22"/>
      <c r="F31" s="22"/>
      <c r="G31" s="22">
        <v>38.5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200.5</v>
      </c>
      <c r="E32" s="22"/>
      <c r="F32" s="22"/>
      <c r="G32" s="22">
        <v>28.7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199.2</v>
      </c>
      <c r="E33" s="22"/>
      <c r="F33" s="22"/>
      <c r="G33" s="22">
        <v>30.4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193</v>
      </c>
      <c r="E34" s="22"/>
      <c r="F34" s="22"/>
      <c r="G34" s="22">
        <v>33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169.2</v>
      </c>
      <c r="E35" s="22"/>
      <c r="F35" s="22"/>
      <c r="G35" s="22">
        <v>27.4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65.2</v>
      </c>
      <c r="E36" s="22"/>
      <c r="F36" s="22"/>
      <c r="G36" s="22">
        <v>11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59.6</v>
      </c>
      <c r="E37" s="22"/>
      <c r="F37" s="22"/>
      <c r="G37" s="22">
        <v>9.6999999999999993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54</v>
      </c>
      <c r="E38" s="22"/>
      <c r="F38" s="22"/>
      <c r="G38" s="22">
        <v>6.4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2983.8999999999992</v>
      </c>
      <c r="E39" s="29"/>
      <c r="F39" s="29"/>
      <c r="G39" s="45">
        <f>SUM(G15:G38)</f>
        <v>464.19999999999993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524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175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174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КТП-62</v>
      </c>
      <c r="C10" s="323"/>
      <c r="D10" s="323"/>
      <c r="E10" s="323"/>
      <c r="F10" s="310" t="str">
        <f>N4</f>
        <v>КТП-62 Новая</v>
      </c>
      <c r="G10" s="313"/>
      <c r="H10" s="313"/>
      <c r="I10" s="314"/>
      <c r="J10" s="323" t="str">
        <f>N3</f>
        <v>КТП-62</v>
      </c>
      <c r="K10" s="323"/>
      <c r="L10" s="323"/>
      <c r="M10" s="323"/>
      <c r="N10" s="310" t="str">
        <f>N4</f>
        <v>КТП-62 Новая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 t="s">
        <v>112</v>
      </c>
      <c r="J11" s="287" t="s">
        <v>433</v>
      </c>
      <c r="K11" s="288"/>
      <c r="L11" s="62"/>
      <c r="M11" s="63">
        <f>E11</f>
        <v>20</v>
      </c>
      <c r="N11" s="287" t="s">
        <v>433</v>
      </c>
      <c r="O11" s="288"/>
      <c r="P11" s="62"/>
      <c r="Q11" s="63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3.5999999999999996</v>
      </c>
      <c r="F15" s="71"/>
      <c r="G15" s="16"/>
      <c r="H15" s="21"/>
      <c r="I15" s="100">
        <v>59.551200000000001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1"/>
      <c r="C16" s="71"/>
      <c r="D16" s="71"/>
      <c r="E16" s="71">
        <v>3.8</v>
      </c>
      <c r="F16" s="71"/>
      <c r="G16" s="16"/>
      <c r="H16" s="21"/>
      <c r="I16" s="100">
        <v>58.303800000000003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1"/>
      <c r="C17" s="71"/>
      <c r="D17" s="71"/>
      <c r="E17" s="71">
        <v>3.4000000000000004</v>
      </c>
      <c r="F17" s="71"/>
      <c r="G17" s="16"/>
      <c r="H17" s="21"/>
      <c r="I17" s="100">
        <v>61.0578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1"/>
      <c r="C18" s="71"/>
      <c r="D18" s="71"/>
      <c r="E18" s="71">
        <v>3.5999999999999996</v>
      </c>
      <c r="F18" s="71"/>
      <c r="G18" s="16"/>
      <c r="H18" s="21"/>
      <c r="I18" s="100">
        <v>61.317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1"/>
      <c r="C19" s="71"/>
      <c r="D19" s="71"/>
      <c r="E19" s="71">
        <v>3.4000000000000004</v>
      </c>
      <c r="F19" s="71"/>
      <c r="G19" s="16"/>
      <c r="H19" s="21"/>
      <c r="I19" s="100">
        <v>60.4422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1"/>
      <c r="C20" s="71"/>
      <c r="D20" s="71"/>
      <c r="E20" s="71">
        <v>3.5999999999999996</v>
      </c>
      <c r="F20" s="71"/>
      <c r="G20" s="16"/>
      <c r="H20" s="21"/>
      <c r="I20" s="100">
        <v>60.312599999999996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1"/>
      <c r="C21" s="71"/>
      <c r="D21" s="71"/>
      <c r="E21" s="71">
        <v>3.5999999999999996</v>
      </c>
      <c r="F21" s="71"/>
      <c r="G21" s="16"/>
      <c r="H21" s="21"/>
      <c r="I21" s="100">
        <v>61.965000000000003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1"/>
      <c r="C22" s="71"/>
      <c r="D22" s="71"/>
      <c r="E22" s="71">
        <v>4</v>
      </c>
      <c r="F22" s="71"/>
      <c r="G22" s="16"/>
      <c r="H22" s="21"/>
      <c r="I22" s="100">
        <v>61.770600000000002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1"/>
      <c r="C23" s="71"/>
      <c r="D23" s="71"/>
      <c r="E23" s="71">
        <v>3.8</v>
      </c>
      <c r="F23" s="71"/>
      <c r="G23" s="16"/>
      <c r="H23" s="21"/>
      <c r="I23" s="100">
        <v>63.714599999999997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1"/>
      <c r="C24" s="71"/>
      <c r="D24" s="71"/>
      <c r="E24" s="71">
        <v>4.2</v>
      </c>
      <c r="F24" s="71"/>
      <c r="G24" s="16"/>
      <c r="H24" s="21"/>
      <c r="I24" s="100">
        <v>61.965000000000003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1"/>
      <c r="C25" s="71"/>
      <c r="D25" s="71"/>
      <c r="E25" s="71">
        <v>4</v>
      </c>
      <c r="F25" s="71"/>
      <c r="G25" s="16"/>
      <c r="H25" s="21"/>
      <c r="I25" s="100">
        <v>60.782399999999996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1"/>
      <c r="C26" s="71"/>
      <c r="D26" s="71"/>
      <c r="E26" s="71">
        <v>4.2</v>
      </c>
      <c r="F26" s="71"/>
      <c r="G26" s="16"/>
      <c r="H26" s="21"/>
      <c r="I26" s="100">
        <v>59.178600000000003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1"/>
      <c r="C27" s="71"/>
      <c r="D27" s="71"/>
      <c r="E27" s="71">
        <v>4</v>
      </c>
      <c r="F27" s="71"/>
      <c r="G27" s="16"/>
      <c r="H27" s="21"/>
      <c r="I27" s="100">
        <v>60.053399999999996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1"/>
      <c r="C28" s="71"/>
      <c r="D28" s="71"/>
      <c r="E28" s="71">
        <v>4.2</v>
      </c>
      <c r="F28" s="71"/>
      <c r="G28" s="16"/>
      <c r="H28" s="21"/>
      <c r="I28" s="100">
        <v>59.616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1"/>
      <c r="C29" s="71"/>
      <c r="D29" s="71"/>
      <c r="E29" s="71">
        <v>4</v>
      </c>
      <c r="F29" s="71"/>
      <c r="G29" s="16"/>
      <c r="H29" s="21"/>
      <c r="I29" s="100">
        <v>58.7898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1"/>
      <c r="C30" s="71"/>
      <c r="D30" s="71"/>
      <c r="E30" s="71">
        <v>4.2</v>
      </c>
      <c r="F30" s="71"/>
      <c r="G30" s="16"/>
      <c r="H30" s="21"/>
      <c r="I30" s="100">
        <v>59.891400000000004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1"/>
      <c r="C31" s="71"/>
      <c r="D31" s="71"/>
      <c r="E31" s="71">
        <v>4.2</v>
      </c>
      <c r="F31" s="71"/>
      <c r="G31" s="16"/>
      <c r="H31" s="21"/>
      <c r="I31" s="100">
        <v>59.583599999999997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1"/>
      <c r="C32" s="71"/>
      <c r="D32" s="71"/>
      <c r="E32" s="71">
        <v>4</v>
      </c>
      <c r="F32" s="71"/>
      <c r="G32" s="16"/>
      <c r="H32" s="21"/>
      <c r="I32" s="100">
        <v>59.9238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1"/>
      <c r="C33" s="71"/>
      <c r="D33" s="71"/>
      <c r="E33" s="71">
        <v>4.2</v>
      </c>
      <c r="F33" s="71"/>
      <c r="G33" s="16"/>
      <c r="H33" s="21"/>
      <c r="I33" s="100">
        <v>59.486400000000003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1"/>
      <c r="C34" s="71"/>
      <c r="D34" s="71"/>
      <c r="E34" s="71">
        <v>4.2</v>
      </c>
      <c r="F34" s="71"/>
      <c r="G34" s="16"/>
      <c r="H34" s="21"/>
      <c r="I34" s="100">
        <v>59.988599999999998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1"/>
      <c r="C35" s="71"/>
      <c r="D35" s="71"/>
      <c r="E35" s="71">
        <v>4.2</v>
      </c>
      <c r="F35" s="71"/>
      <c r="G35" s="16"/>
      <c r="H35" s="21"/>
      <c r="I35" s="100">
        <v>60.766199999999998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1"/>
      <c r="C36" s="71"/>
      <c r="D36" s="71"/>
      <c r="E36" s="71">
        <v>4</v>
      </c>
      <c r="F36" s="71"/>
      <c r="G36" s="16"/>
      <c r="H36" s="21"/>
      <c r="I36" s="100">
        <v>61.365600000000001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1"/>
      <c r="C37" s="71"/>
      <c r="D37" s="71"/>
      <c r="E37" s="71">
        <v>4</v>
      </c>
      <c r="F37" s="71"/>
      <c r="G37" s="21"/>
      <c r="H37" s="21"/>
      <c r="I37" s="100">
        <v>60.895800000000001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1"/>
      <c r="C38" s="71"/>
      <c r="D38" s="71"/>
      <c r="E38" s="71">
        <v>4</v>
      </c>
      <c r="F38" s="71"/>
      <c r="G38" s="21"/>
      <c r="H38" s="21"/>
      <c r="I38" s="100">
        <v>60.150600000000004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94.40000000000002</v>
      </c>
      <c r="F39" s="70"/>
      <c r="G39" s="29"/>
      <c r="H39" s="29"/>
      <c r="I39" s="28">
        <f>SUM(I15:I38)</f>
        <v>1450.8719999999998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525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177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176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ТП-49</v>
      </c>
      <c r="C10" s="323"/>
      <c r="D10" s="323"/>
      <c r="E10" s="323"/>
      <c r="F10" s="310" t="str">
        <f>N4</f>
        <v>ТП-56</v>
      </c>
      <c r="G10" s="313"/>
      <c r="H10" s="313"/>
      <c r="I10" s="314"/>
      <c r="J10" s="323" t="str">
        <f>N3</f>
        <v>ТП-49</v>
      </c>
      <c r="K10" s="323"/>
      <c r="L10" s="323"/>
      <c r="M10" s="323"/>
      <c r="N10" s="310" t="str">
        <f>N4</f>
        <v>ТП-56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40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40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48.32</v>
      </c>
      <c r="F15"/>
      <c r="G15" s="16"/>
      <c r="H15" s="21"/>
      <c r="I15" s="16">
        <v>15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44.36</v>
      </c>
      <c r="F16"/>
      <c r="G16" s="16"/>
      <c r="H16" s="21"/>
      <c r="I16" s="16">
        <v>13.74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43.32</v>
      </c>
      <c r="F17"/>
      <c r="G17" s="16"/>
      <c r="H17" s="21"/>
      <c r="I17" s="16">
        <v>14.28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41.319999999999993</v>
      </c>
      <c r="F18"/>
      <c r="G18" s="16"/>
      <c r="H18" s="21"/>
      <c r="I18" s="16">
        <v>13.56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41.559999999999995</v>
      </c>
      <c r="F19"/>
      <c r="G19" s="16"/>
      <c r="H19" s="21"/>
      <c r="I19" s="16">
        <v>14.16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43.32</v>
      </c>
      <c r="F20"/>
      <c r="G20" s="16"/>
      <c r="H20" s="21"/>
      <c r="I20" s="16">
        <v>13.8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52.800000000000004</v>
      </c>
      <c r="F21"/>
      <c r="G21" s="16"/>
      <c r="H21" s="21"/>
      <c r="I21" s="16">
        <v>35.58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56.04</v>
      </c>
      <c r="F22"/>
      <c r="G22" s="16"/>
      <c r="H22" s="21"/>
      <c r="I22" s="16">
        <v>36.659999999999997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52.12</v>
      </c>
      <c r="F23"/>
      <c r="G23" s="16"/>
      <c r="H23" s="21"/>
      <c r="I23" s="16">
        <v>36.72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56.48</v>
      </c>
      <c r="F24"/>
      <c r="G24" s="16"/>
      <c r="H24" s="21"/>
      <c r="I24" s="16">
        <v>32.340000000000003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54.64</v>
      </c>
      <c r="F25"/>
      <c r="G25" s="16"/>
      <c r="H25" s="21"/>
      <c r="I25" s="16">
        <v>25.08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54.24</v>
      </c>
      <c r="F26"/>
      <c r="G26" s="16"/>
      <c r="H26" s="21"/>
      <c r="I26" s="16">
        <v>22.68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49.92</v>
      </c>
      <c r="F27"/>
      <c r="G27" s="16"/>
      <c r="H27" s="21"/>
      <c r="I27" s="16">
        <v>25.32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58.56</v>
      </c>
      <c r="F28"/>
      <c r="G28" s="16"/>
      <c r="H28" s="21"/>
      <c r="I28" s="16">
        <v>26.16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61.52</v>
      </c>
      <c r="F29"/>
      <c r="G29" s="16"/>
      <c r="H29" s="21"/>
      <c r="I29" s="16">
        <v>25.86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57.04</v>
      </c>
      <c r="F30"/>
      <c r="G30" s="16"/>
      <c r="H30" s="21"/>
      <c r="I30" s="16">
        <v>29.16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56.48</v>
      </c>
      <c r="F31"/>
      <c r="G31" s="16"/>
      <c r="H31" s="21"/>
      <c r="I31" s="16">
        <v>30.36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58.760000000000005</v>
      </c>
      <c r="F32"/>
      <c r="G32" s="16"/>
      <c r="H32" s="21"/>
      <c r="I32" s="16">
        <v>27.3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61.36</v>
      </c>
      <c r="F33"/>
      <c r="G33" s="16"/>
      <c r="H33" s="21"/>
      <c r="I33" s="16">
        <v>22.92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66.64</v>
      </c>
      <c r="F34"/>
      <c r="G34" s="16"/>
      <c r="H34" s="21"/>
      <c r="I34" s="16">
        <v>21.48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75.960000000000008</v>
      </c>
      <c r="F35"/>
      <c r="G35" s="16"/>
      <c r="H35" s="21"/>
      <c r="I35" s="16">
        <v>21.72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69.92</v>
      </c>
      <c r="F36"/>
      <c r="G36" s="16"/>
      <c r="H36" s="21"/>
      <c r="I36" s="16">
        <v>19.98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57.72</v>
      </c>
      <c r="F37"/>
      <c r="G37" s="16"/>
      <c r="H37" s="21"/>
      <c r="I37" s="16">
        <v>18.059999999999999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52.04</v>
      </c>
      <c r="F38"/>
      <c r="G38" s="16"/>
      <c r="H38" s="21"/>
      <c r="I38" s="16">
        <v>16.440000000000001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1314.44</v>
      </c>
      <c r="F39" s="70"/>
      <c r="G39" s="29"/>
      <c r="H39" s="29"/>
      <c r="I39" s="28">
        <f>SUM(I15:I38)</f>
        <v>558.36000000000013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526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179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178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ТП-18</v>
      </c>
      <c r="C10" s="323"/>
      <c r="D10" s="323"/>
      <c r="E10" s="323"/>
      <c r="F10" s="310" t="str">
        <f>N4</f>
        <v>ТП-17</v>
      </c>
      <c r="G10" s="313"/>
      <c r="H10" s="313"/>
      <c r="I10" s="314"/>
      <c r="J10" s="323" t="str">
        <f>N3</f>
        <v>ТП-18</v>
      </c>
      <c r="K10" s="323"/>
      <c r="L10" s="323"/>
      <c r="M10" s="323"/>
      <c r="N10" s="310" t="str">
        <f>N4</f>
        <v>ТП-17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40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40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91.080000000000013</v>
      </c>
      <c r="F15"/>
      <c r="G15" s="16"/>
      <c r="H15" s="21"/>
      <c r="I15" s="16">
        <v>36.4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89.48</v>
      </c>
      <c r="F16"/>
      <c r="G16" s="16"/>
      <c r="H16" s="21"/>
      <c r="I16" s="16">
        <v>34.24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87.04</v>
      </c>
      <c r="F17"/>
      <c r="G17" s="16"/>
      <c r="H17" s="21"/>
      <c r="I17" s="16">
        <v>34.64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82.240000000000009</v>
      </c>
      <c r="F18"/>
      <c r="G18" s="16"/>
      <c r="H18" s="21"/>
      <c r="I18" s="16">
        <v>32.24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88.640000000000015</v>
      </c>
      <c r="F19"/>
      <c r="G19" s="16"/>
      <c r="H19" s="21"/>
      <c r="I19" s="16">
        <v>32.64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92.240000000000009</v>
      </c>
      <c r="F20"/>
      <c r="G20" s="16"/>
      <c r="H20" s="21"/>
      <c r="I20" s="16">
        <v>38.64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89.24</v>
      </c>
      <c r="F21"/>
      <c r="G21" s="16"/>
      <c r="H21" s="21"/>
      <c r="I21" s="16">
        <v>60.8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93.11999999999999</v>
      </c>
      <c r="F22"/>
      <c r="G22" s="16"/>
      <c r="H22" s="21"/>
      <c r="I22" s="16">
        <v>69.52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94.16</v>
      </c>
      <c r="F23"/>
      <c r="G23" s="16"/>
      <c r="H23" s="21"/>
      <c r="I23" s="16">
        <v>85.84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88.11999999999999</v>
      </c>
      <c r="F24"/>
      <c r="G24" s="16"/>
      <c r="H24" s="21"/>
      <c r="I24" s="16">
        <v>91.6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71.47999999999999</v>
      </c>
      <c r="F25"/>
      <c r="G25" s="16"/>
      <c r="H25" s="21"/>
      <c r="I25" s="16">
        <v>90.399999999999991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70.759999999999991</v>
      </c>
      <c r="F26"/>
      <c r="G26" s="16"/>
      <c r="H26" s="21"/>
      <c r="I26" s="16">
        <v>87.6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79.84</v>
      </c>
      <c r="F27"/>
      <c r="G27" s="16"/>
      <c r="H27" s="21"/>
      <c r="I27" s="16">
        <v>87.84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78.28</v>
      </c>
      <c r="F28"/>
      <c r="G28" s="16"/>
      <c r="H28" s="21"/>
      <c r="I28" s="16">
        <v>82.240000000000009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66.040000000000006</v>
      </c>
      <c r="F29"/>
      <c r="G29" s="16"/>
      <c r="H29" s="21"/>
      <c r="I29" s="16">
        <v>72.16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74.72</v>
      </c>
      <c r="F30"/>
      <c r="G30" s="16"/>
      <c r="H30" s="21"/>
      <c r="I30" s="16">
        <v>57.92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78.239999999999995</v>
      </c>
      <c r="F31"/>
      <c r="G31" s="16"/>
      <c r="H31" s="21"/>
      <c r="I31" s="16">
        <v>51.2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81.16</v>
      </c>
      <c r="F32"/>
      <c r="G32" s="16"/>
      <c r="H32" s="21"/>
      <c r="I32" s="16">
        <v>48.4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78.56</v>
      </c>
      <c r="F33"/>
      <c r="G33" s="16"/>
      <c r="H33" s="21"/>
      <c r="I33" s="16">
        <v>49.12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83.08</v>
      </c>
      <c r="F34"/>
      <c r="G34" s="16"/>
      <c r="H34" s="21"/>
      <c r="I34" s="16">
        <v>50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89.08</v>
      </c>
      <c r="F35"/>
      <c r="G35" s="16"/>
      <c r="H35" s="21"/>
      <c r="I35" s="16">
        <v>43.680000000000007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81.88000000000001</v>
      </c>
      <c r="F36"/>
      <c r="G36" s="16"/>
      <c r="H36" s="21"/>
      <c r="I36" s="16">
        <v>42.32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78.56</v>
      </c>
      <c r="F37"/>
      <c r="G37" s="16"/>
      <c r="H37" s="21"/>
      <c r="I37" s="16">
        <v>40.24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79.12</v>
      </c>
      <c r="F38"/>
      <c r="G38" s="16"/>
      <c r="H38" s="21"/>
      <c r="I38" s="16">
        <v>35.36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1986.1599999999999</v>
      </c>
      <c r="F39" s="70"/>
      <c r="G39" s="29"/>
      <c r="H39" s="29"/>
      <c r="I39" s="28">
        <f>SUM(I15:I38)</f>
        <v>1355.04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180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527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528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Льнозавод-1</v>
      </c>
      <c r="C10" s="323"/>
      <c r="D10" s="323"/>
      <c r="E10" s="323"/>
      <c r="F10" s="310" t="str">
        <f>N4</f>
        <v>ф,10кВ Льнозавод-2</v>
      </c>
      <c r="G10" s="313"/>
      <c r="H10" s="313"/>
      <c r="I10" s="314"/>
      <c r="J10" s="323" t="str">
        <f>N3</f>
        <v>ф,10кВ Льнозавод-1</v>
      </c>
      <c r="K10" s="323"/>
      <c r="L10" s="323"/>
      <c r="M10" s="323"/>
      <c r="N10" s="310" t="str">
        <f>N4</f>
        <v>ф,10кВ Льнозавод-2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52.2</v>
      </c>
      <c r="F15" s="22"/>
      <c r="G15" s="22"/>
      <c r="H15" s="22"/>
      <c r="I15" s="22">
        <v>256.5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52.65</v>
      </c>
      <c r="F16" s="22"/>
      <c r="G16" s="22"/>
      <c r="H16" s="22"/>
      <c r="I16" s="22">
        <v>249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52.800000000000004</v>
      </c>
      <c r="F17" s="22"/>
      <c r="G17" s="22"/>
      <c r="H17" s="22"/>
      <c r="I17" s="22">
        <v>252.15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50.85</v>
      </c>
      <c r="F18" s="22"/>
      <c r="G18" s="22"/>
      <c r="H18" s="22"/>
      <c r="I18" s="22">
        <v>253.65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52.2</v>
      </c>
      <c r="F19" s="22"/>
      <c r="G19" s="22"/>
      <c r="H19" s="22"/>
      <c r="I19" s="22">
        <v>258.60000000000002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53.4</v>
      </c>
      <c r="F20" s="22"/>
      <c r="G20" s="22"/>
      <c r="H20" s="22"/>
      <c r="I20" s="22">
        <v>253.65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59.550000000000004</v>
      </c>
      <c r="F21" s="22"/>
      <c r="G21" s="22"/>
      <c r="H21" s="22"/>
      <c r="I21" s="22">
        <v>275.25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64.95</v>
      </c>
      <c r="F22" s="22"/>
      <c r="G22" s="22"/>
      <c r="H22" s="22"/>
      <c r="I22" s="22">
        <v>294.75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61.65</v>
      </c>
      <c r="F23" s="22"/>
      <c r="G23" s="22"/>
      <c r="H23" s="22"/>
      <c r="I23" s="22">
        <v>334.65000000000003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61.800000000000004</v>
      </c>
      <c r="F24" s="22"/>
      <c r="G24" s="22"/>
      <c r="H24" s="22"/>
      <c r="I24" s="22">
        <v>349.05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60.9</v>
      </c>
      <c r="F25" s="22"/>
      <c r="G25" s="22"/>
      <c r="H25" s="22"/>
      <c r="I25" s="22">
        <v>334.35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57.9</v>
      </c>
      <c r="F26" s="22"/>
      <c r="G26" s="22"/>
      <c r="H26" s="22"/>
      <c r="I26" s="22">
        <v>313.8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55.65</v>
      </c>
      <c r="F27" s="22"/>
      <c r="G27" s="22"/>
      <c r="H27" s="22"/>
      <c r="I27" s="22">
        <v>332.55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51.6</v>
      </c>
      <c r="F28" s="22"/>
      <c r="G28" s="22"/>
      <c r="H28" s="22"/>
      <c r="I28" s="22">
        <v>334.95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58.800000000000004</v>
      </c>
      <c r="F29" s="22"/>
      <c r="G29" s="22"/>
      <c r="H29" s="22"/>
      <c r="I29" s="22">
        <v>335.85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63.15</v>
      </c>
      <c r="F30" s="22"/>
      <c r="G30" s="22"/>
      <c r="H30" s="22"/>
      <c r="I30" s="22">
        <v>343.2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66.900000000000006</v>
      </c>
      <c r="F31" s="22"/>
      <c r="G31" s="22"/>
      <c r="H31" s="22"/>
      <c r="I31" s="22">
        <v>296.25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68.400000000000006</v>
      </c>
      <c r="F32" s="22"/>
      <c r="G32" s="22"/>
      <c r="H32" s="22"/>
      <c r="I32" s="22">
        <v>300.60000000000002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68.55</v>
      </c>
      <c r="F33" s="22"/>
      <c r="G33" s="22"/>
      <c r="H33" s="22"/>
      <c r="I33" s="22">
        <v>291.60000000000002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69.45</v>
      </c>
      <c r="F34" s="22"/>
      <c r="G34" s="22"/>
      <c r="H34" s="22"/>
      <c r="I34" s="22">
        <v>281.10000000000002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68.400000000000006</v>
      </c>
      <c r="F35" s="22"/>
      <c r="G35" s="22"/>
      <c r="H35" s="22"/>
      <c r="I35" s="22">
        <v>293.55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65.400000000000006</v>
      </c>
      <c r="F36" s="22"/>
      <c r="G36" s="22"/>
      <c r="H36" s="22"/>
      <c r="I36" s="22">
        <v>284.25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59.550000000000004</v>
      </c>
      <c r="F37" s="22"/>
      <c r="G37" s="22"/>
      <c r="H37" s="22"/>
      <c r="I37" s="22">
        <v>267.60000000000002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55.050000000000004</v>
      </c>
      <c r="F38" s="22"/>
      <c r="G38" s="22"/>
      <c r="H38" s="22"/>
      <c r="I38" s="22">
        <v>265.8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1431.75</v>
      </c>
      <c r="F39" s="70"/>
      <c r="G39" s="29"/>
      <c r="H39" s="29"/>
      <c r="I39" s="28">
        <f>SUM(I15:I38)</f>
        <v>7052.7000000000025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180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529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Поселок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ф,10кВ Поселок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388.65000000000003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2">
        <v>393.3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2">
        <v>368.25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2">
        <v>378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2">
        <v>377.85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2">
        <v>398.40000000000003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2">
        <v>424.05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2">
        <v>472.2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2">
        <v>505.2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2">
        <v>488.7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2">
        <v>503.1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2">
        <v>481.35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2">
        <v>510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2">
        <v>491.1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2">
        <v>479.85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2">
        <v>494.1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2">
        <v>487.05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2">
        <v>494.1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2">
        <v>472.5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2">
        <v>457.2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2">
        <v>477.3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2">
        <v>464.7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2">
        <v>444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22">
        <v>408.90000000000003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10859.850000000004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181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530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531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Пяжелка</v>
      </c>
      <c r="C10" s="323"/>
      <c r="D10" s="323"/>
      <c r="E10" s="323"/>
      <c r="F10" s="310" t="str">
        <f>N4</f>
        <v>ф,10кВ Колошма</v>
      </c>
      <c r="G10" s="313"/>
      <c r="H10" s="313"/>
      <c r="I10" s="314"/>
      <c r="J10" s="323" t="str">
        <f>N3</f>
        <v>ф,10кВ Пяжелка</v>
      </c>
      <c r="K10" s="323"/>
      <c r="L10" s="323"/>
      <c r="M10" s="323"/>
      <c r="N10" s="310" t="str">
        <f>N4</f>
        <v>ф,10кВ Колошма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128.30000000000001</v>
      </c>
      <c r="F15" s="22"/>
      <c r="G15" s="22"/>
      <c r="H15" s="22"/>
      <c r="I15" s="22">
        <v>20.2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130.69999999999999</v>
      </c>
      <c r="F16" s="22"/>
      <c r="G16" s="22"/>
      <c r="H16" s="22"/>
      <c r="I16" s="22">
        <v>19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131.80000000000001</v>
      </c>
      <c r="F17" s="22"/>
      <c r="G17" s="22"/>
      <c r="H17" s="22"/>
      <c r="I17" s="22">
        <v>19.400000000000002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129.1</v>
      </c>
      <c r="F18" s="22"/>
      <c r="G18" s="22"/>
      <c r="H18" s="22"/>
      <c r="I18" s="22">
        <v>19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125.60000000000001</v>
      </c>
      <c r="F19" s="22"/>
      <c r="G19" s="22"/>
      <c r="H19" s="22"/>
      <c r="I19" s="22">
        <v>20.2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143.30000000000001</v>
      </c>
      <c r="F20" s="22"/>
      <c r="G20" s="22"/>
      <c r="H20" s="22"/>
      <c r="I20" s="22">
        <v>22.900000000000002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140.1</v>
      </c>
      <c r="F21" s="22"/>
      <c r="G21" s="22"/>
      <c r="H21" s="22"/>
      <c r="I21" s="22">
        <v>20.6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170.3</v>
      </c>
      <c r="F22" s="22"/>
      <c r="G22" s="22"/>
      <c r="H22" s="22"/>
      <c r="I22" s="22">
        <v>22.400000000000002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193.9</v>
      </c>
      <c r="F23" s="22"/>
      <c r="G23" s="22"/>
      <c r="H23" s="22"/>
      <c r="I23" s="22">
        <v>22.400000000000002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208</v>
      </c>
      <c r="F24" s="22"/>
      <c r="G24" s="22"/>
      <c r="H24" s="22"/>
      <c r="I24" s="22">
        <v>20.6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209.8</v>
      </c>
      <c r="F25" s="22"/>
      <c r="G25" s="22"/>
      <c r="H25" s="22"/>
      <c r="I25" s="22">
        <v>18.5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205.70000000000002</v>
      </c>
      <c r="F26" s="22"/>
      <c r="G26" s="22"/>
      <c r="H26" s="22"/>
      <c r="I26" s="22">
        <v>17.600000000000001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166.1</v>
      </c>
      <c r="F27" s="22"/>
      <c r="G27" s="22"/>
      <c r="H27" s="22"/>
      <c r="I27" s="22">
        <v>16.100000000000001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192.8</v>
      </c>
      <c r="F28" s="22"/>
      <c r="G28" s="22"/>
      <c r="H28" s="22"/>
      <c r="I28" s="22">
        <v>16.8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188.9</v>
      </c>
      <c r="F29" s="22"/>
      <c r="G29" s="22"/>
      <c r="H29" s="22"/>
      <c r="I29" s="22">
        <v>19.8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174.5</v>
      </c>
      <c r="F30" s="22"/>
      <c r="G30" s="22"/>
      <c r="H30" s="22"/>
      <c r="I30" s="22">
        <v>22.8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221.1</v>
      </c>
      <c r="F31" s="22"/>
      <c r="G31" s="22"/>
      <c r="H31" s="22"/>
      <c r="I31" s="22">
        <v>27.8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212.1</v>
      </c>
      <c r="F32" s="22"/>
      <c r="G32" s="22"/>
      <c r="H32" s="22"/>
      <c r="I32" s="22">
        <v>28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184</v>
      </c>
      <c r="F33" s="22"/>
      <c r="G33" s="22"/>
      <c r="H33" s="22"/>
      <c r="I33" s="22">
        <v>30.3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182.5</v>
      </c>
      <c r="F34" s="22"/>
      <c r="G34" s="22"/>
      <c r="H34" s="22"/>
      <c r="I34" s="22">
        <v>27.8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158.5</v>
      </c>
      <c r="F35" s="22"/>
      <c r="G35" s="22"/>
      <c r="H35" s="22"/>
      <c r="I35" s="22">
        <v>26.400000000000002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156.9</v>
      </c>
      <c r="F36" s="22"/>
      <c r="G36" s="22"/>
      <c r="H36" s="22"/>
      <c r="I36" s="22">
        <v>23.7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140.6</v>
      </c>
      <c r="F37" s="22"/>
      <c r="G37" s="22"/>
      <c r="H37" s="22"/>
      <c r="I37" s="22">
        <v>21.900000000000002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149.6</v>
      </c>
      <c r="F38" s="22"/>
      <c r="G38" s="22"/>
      <c r="H38" s="22"/>
      <c r="I38" s="22">
        <v>20.7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4044.2000000000003</v>
      </c>
      <c r="F39" s="70"/>
      <c r="G39" s="29"/>
      <c r="H39" s="29"/>
      <c r="I39" s="28">
        <f>SUM(I15:I38)</f>
        <v>524.90000000000009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182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532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533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Горсеть-1</v>
      </c>
      <c r="C10" s="323"/>
      <c r="D10" s="323"/>
      <c r="E10" s="323"/>
      <c r="F10" s="310" t="str">
        <f>N4</f>
        <v>ф,10кВ Горсеть-3</v>
      </c>
      <c r="G10" s="313"/>
      <c r="H10" s="313"/>
      <c r="I10" s="314"/>
      <c r="J10" s="323" t="str">
        <f>N3</f>
        <v>ф,10кВ Горсеть-1</v>
      </c>
      <c r="K10" s="323"/>
      <c r="L10" s="323"/>
      <c r="M10" s="323"/>
      <c r="N10" s="310" t="str">
        <f>N4</f>
        <v>ф,10кВ Горсеть-3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1396.8</v>
      </c>
      <c r="F15" s="22"/>
      <c r="G15" s="22"/>
      <c r="H15" s="22"/>
      <c r="I15" s="22">
        <v>876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1343.2</v>
      </c>
      <c r="F16" s="22"/>
      <c r="G16" s="22"/>
      <c r="H16" s="22"/>
      <c r="I16" s="22">
        <v>833.6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1342.4</v>
      </c>
      <c r="F17" s="22"/>
      <c r="G17" s="22"/>
      <c r="H17" s="22"/>
      <c r="I17" s="22">
        <v>814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1316</v>
      </c>
      <c r="F18" s="22"/>
      <c r="G18" s="22"/>
      <c r="H18" s="22"/>
      <c r="I18" s="22">
        <v>803.2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1335.2</v>
      </c>
      <c r="F19" s="22"/>
      <c r="G19" s="22"/>
      <c r="H19" s="22"/>
      <c r="I19" s="22">
        <v>799.2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1420</v>
      </c>
      <c r="F20" s="22"/>
      <c r="G20" s="22"/>
      <c r="H20" s="22"/>
      <c r="I20" s="22">
        <v>836.4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1634.4</v>
      </c>
      <c r="F21" s="22"/>
      <c r="G21" s="22"/>
      <c r="H21" s="22"/>
      <c r="I21" s="22">
        <v>959.2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1774.4</v>
      </c>
      <c r="F22" s="22"/>
      <c r="G22" s="22"/>
      <c r="H22" s="22"/>
      <c r="I22" s="22">
        <v>1086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1956</v>
      </c>
      <c r="F23" s="22"/>
      <c r="G23" s="22"/>
      <c r="H23" s="22"/>
      <c r="I23" s="22">
        <v>1279.2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1905.6000000000001</v>
      </c>
      <c r="F24" s="22"/>
      <c r="G24" s="22"/>
      <c r="H24" s="22"/>
      <c r="I24" s="22">
        <v>1299.2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1896</v>
      </c>
      <c r="F25" s="22"/>
      <c r="G25" s="22"/>
      <c r="H25" s="22"/>
      <c r="I25" s="22">
        <v>1332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1854.4</v>
      </c>
      <c r="F26" s="22"/>
      <c r="G26" s="22"/>
      <c r="H26" s="22"/>
      <c r="I26" s="22">
        <v>1333.6000000000001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1759.2</v>
      </c>
      <c r="F27" s="22"/>
      <c r="G27" s="22"/>
      <c r="H27" s="22"/>
      <c r="I27" s="22">
        <v>1310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1943.2</v>
      </c>
      <c r="F28" s="22"/>
      <c r="G28" s="22"/>
      <c r="H28" s="22"/>
      <c r="I28" s="22">
        <v>1302.8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1884.8</v>
      </c>
      <c r="F29" s="22"/>
      <c r="G29" s="22"/>
      <c r="H29" s="22"/>
      <c r="I29" s="22">
        <v>1271.6000000000001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1854.4</v>
      </c>
      <c r="F30" s="22"/>
      <c r="G30" s="22"/>
      <c r="H30" s="22"/>
      <c r="I30" s="22">
        <v>1295.2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1979.2</v>
      </c>
      <c r="F31" s="22"/>
      <c r="G31" s="22"/>
      <c r="H31" s="22"/>
      <c r="I31" s="22">
        <v>1383.6000000000001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1992</v>
      </c>
      <c r="F32" s="22"/>
      <c r="G32" s="22"/>
      <c r="H32" s="22"/>
      <c r="I32" s="22">
        <v>1388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2006.4</v>
      </c>
      <c r="F33" s="22"/>
      <c r="G33" s="22"/>
      <c r="H33" s="22"/>
      <c r="I33" s="22">
        <v>1423.2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1988</v>
      </c>
      <c r="F34" s="22"/>
      <c r="G34" s="22"/>
      <c r="H34" s="22"/>
      <c r="I34" s="22">
        <v>1310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1944.8</v>
      </c>
      <c r="F35" s="22"/>
      <c r="G35" s="22"/>
      <c r="H35" s="22"/>
      <c r="I35" s="22">
        <v>1259.6000000000001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1856</v>
      </c>
      <c r="F36" s="22"/>
      <c r="G36" s="22"/>
      <c r="H36" s="22"/>
      <c r="I36" s="22">
        <v>1193.2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1696</v>
      </c>
      <c r="F37" s="22"/>
      <c r="G37" s="22"/>
      <c r="H37" s="22"/>
      <c r="I37" s="22">
        <v>1070.4000000000001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1529.6000000000001</v>
      </c>
      <c r="F38" s="22"/>
      <c r="G38" s="22"/>
      <c r="H38" s="22"/>
      <c r="I38" s="22">
        <v>944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41608.000000000007</v>
      </c>
      <c r="F39" s="70"/>
      <c r="G39" s="29"/>
      <c r="H39" s="29"/>
      <c r="I39" s="28">
        <f>SUM(I15:I38)</f>
        <v>27403.200000000001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182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534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535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Горсеть-4</v>
      </c>
      <c r="C10" s="323"/>
      <c r="D10" s="323"/>
      <c r="E10" s="323"/>
      <c r="F10" s="310" t="str">
        <f>N4</f>
        <v>ф,10кВ Горсеть-6</v>
      </c>
      <c r="G10" s="313"/>
      <c r="H10" s="313"/>
      <c r="I10" s="314"/>
      <c r="J10" s="323" t="str">
        <f>N3</f>
        <v>ф,10кВ Горсеть-4</v>
      </c>
      <c r="K10" s="323"/>
      <c r="L10" s="323"/>
      <c r="M10" s="323"/>
      <c r="N10" s="310" t="str">
        <f>N4</f>
        <v>ф,10кВ Горсеть-6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814.4</v>
      </c>
      <c r="F15" s="22"/>
      <c r="G15" s="22"/>
      <c r="H15" s="22"/>
      <c r="I15" s="22">
        <v>25.8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781.2</v>
      </c>
      <c r="F16" s="22"/>
      <c r="G16" s="22"/>
      <c r="H16" s="22"/>
      <c r="I16" s="22">
        <v>24.6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770.4</v>
      </c>
      <c r="F17" s="22"/>
      <c r="G17" s="22"/>
      <c r="H17" s="22"/>
      <c r="I17" s="22">
        <v>24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764</v>
      </c>
      <c r="F18" s="22"/>
      <c r="G18" s="22"/>
      <c r="H18" s="22"/>
      <c r="I18" s="22">
        <v>22.8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819.2</v>
      </c>
      <c r="F19" s="22"/>
      <c r="G19" s="22"/>
      <c r="H19" s="22"/>
      <c r="I19" s="22">
        <v>24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874.80000000000007</v>
      </c>
      <c r="F20" s="22"/>
      <c r="G20" s="22"/>
      <c r="H20" s="22"/>
      <c r="I20" s="22">
        <v>24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939.6</v>
      </c>
      <c r="F21" s="22"/>
      <c r="G21" s="22"/>
      <c r="H21" s="22"/>
      <c r="I21" s="22">
        <v>28.2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1022.4</v>
      </c>
      <c r="F22" s="22"/>
      <c r="G22" s="22"/>
      <c r="H22" s="22"/>
      <c r="I22" s="22">
        <v>30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1071.2</v>
      </c>
      <c r="F23" s="22"/>
      <c r="G23" s="22"/>
      <c r="H23" s="22"/>
      <c r="I23" s="22">
        <v>27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1055.2</v>
      </c>
      <c r="F24" s="22"/>
      <c r="G24" s="22"/>
      <c r="H24" s="22"/>
      <c r="I24" s="22">
        <v>27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1039.2</v>
      </c>
      <c r="F25" s="22"/>
      <c r="G25" s="22"/>
      <c r="H25" s="22"/>
      <c r="I25" s="22">
        <v>27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1040.8</v>
      </c>
      <c r="F26" s="22"/>
      <c r="G26" s="22"/>
      <c r="H26" s="22"/>
      <c r="I26" s="22">
        <v>28.8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1055.5999999999999</v>
      </c>
      <c r="F27" s="22"/>
      <c r="G27" s="22"/>
      <c r="H27" s="22"/>
      <c r="I27" s="22">
        <v>29.400000000000002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1052</v>
      </c>
      <c r="F28" s="22"/>
      <c r="G28" s="22"/>
      <c r="H28" s="22"/>
      <c r="I28" s="22">
        <v>29.400000000000002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1046.4000000000001</v>
      </c>
      <c r="F29" s="22"/>
      <c r="G29" s="22"/>
      <c r="H29" s="22"/>
      <c r="I29" s="22">
        <v>27.6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1080.8</v>
      </c>
      <c r="F30" s="22"/>
      <c r="G30" s="22"/>
      <c r="H30" s="22"/>
      <c r="I30" s="22">
        <v>27.6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1133.2</v>
      </c>
      <c r="F31" s="22"/>
      <c r="G31" s="22"/>
      <c r="H31" s="22"/>
      <c r="I31" s="22">
        <v>29.400000000000002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1170</v>
      </c>
      <c r="F32" s="22"/>
      <c r="G32" s="22"/>
      <c r="H32" s="22"/>
      <c r="I32" s="22">
        <v>30.6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1191.2</v>
      </c>
      <c r="F33" s="22"/>
      <c r="G33" s="22"/>
      <c r="H33" s="22"/>
      <c r="I33" s="22">
        <v>33.6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1172</v>
      </c>
      <c r="F34" s="22"/>
      <c r="G34" s="22"/>
      <c r="H34" s="22"/>
      <c r="I34" s="22">
        <v>35.4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1165.6000000000001</v>
      </c>
      <c r="F35" s="22"/>
      <c r="G35" s="22"/>
      <c r="H35" s="22"/>
      <c r="I35" s="22">
        <v>38.4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1114.8</v>
      </c>
      <c r="F36" s="22"/>
      <c r="G36" s="22"/>
      <c r="H36" s="22"/>
      <c r="I36" s="22">
        <v>37.200000000000003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1018.4</v>
      </c>
      <c r="F37" s="22"/>
      <c r="G37" s="22"/>
      <c r="H37" s="22"/>
      <c r="I37" s="22">
        <v>31.2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919.6</v>
      </c>
      <c r="F38" s="22"/>
      <c r="G38" s="22"/>
      <c r="H38" s="22"/>
      <c r="I38" s="22">
        <v>27.6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24112</v>
      </c>
      <c r="F39" s="70"/>
      <c r="G39" s="29"/>
      <c r="H39" s="29"/>
      <c r="I39" s="28">
        <f>SUM(I15:I38)</f>
        <v>690.6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182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536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Горсеть-2 (РЖД) ТП-66, ТП-31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ф,10кВ Горсеть-2 (РЖД) ТП-66, ТП-31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14.76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11.84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10.68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10.56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10.119999999999999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10.72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13.36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15.84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20.96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24.2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25.52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24.16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25.48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30.28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32.32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30.72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29.12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30.48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32.44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32.159999999999997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28.32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31.56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26.6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20.88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543.08000000000004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80" customWidth="1"/>
    <col min="3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537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81"/>
      <c r="N3" s="87" t="s">
        <v>538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4"/>
      <c r="K4" s="64"/>
      <c r="L4" s="64"/>
      <c r="O4" s="32"/>
      <c r="P4" s="32"/>
      <c r="Q4" s="3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6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287" t="s">
        <v>538</v>
      </c>
      <c r="C10" s="288"/>
      <c r="D10" s="288"/>
      <c r="E10" s="298"/>
      <c r="F10" s="287"/>
      <c r="G10" s="299"/>
      <c r="H10" s="299"/>
      <c r="I10" s="300"/>
      <c r="J10" s="287" t="str">
        <f>B10</f>
        <v>Отп, ВЛ-10кВ на ТП д,Нижнее</v>
      </c>
      <c r="K10" s="311"/>
      <c r="L10" s="311"/>
      <c r="M10" s="312"/>
      <c r="N10" s="287"/>
      <c r="O10" s="299"/>
      <c r="P10" s="299"/>
      <c r="Q10" s="300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85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84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83"/>
      <c r="C15" s="16"/>
      <c r="D15" s="16"/>
      <c r="E15" s="100">
        <v>99.383998870849595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  <c r="R15"/>
    </row>
    <row r="16" spans="1:33" s="11" customFormat="1" ht="15" x14ac:dyDescent="0.25">
      <c r="A16" s="14">
        <v>2</v>
      </c>
      <c r="B16" s="83"/>
      <c r="C16" s="16"/>
      <c r="D16" s="16"/>
      <c r="E16" s="100">
        <v>93.037994384765597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  <c r="R16"/>
    </row>
    <row r="17" spans="1:18" s="11" customFormat="1" ht="15" x14ac:dyDescent="0.25">
      <c r="A17" s="14">
        <v>3</v>
      </c>
      <c r="B17" s="83"/>
      <c r="C17" s="16"/>
      <c r="D17" s="16"/>
      <c r="E17" s="100">
        <v>93.975994110107393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  <c r="R17"/>
    </row>
    <row r="18" spans="1:18" s="11" customFormat="1" ht="15" x14ac:dyDescent="0.25">
      <c r="A18" s="14">
        <v>4</v>
      </c>
      <c r="B18" s="83"/>
      <c r="C18" s="16"/>
      <c r="D18" s="16"/>
      <c r="E18" s="100">
        <v>91.553993225097699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  <c r="R18"/>
    </row>
    <row r="19" spans="1:18" s="11" customFormat="1" ht="15" x14ac:dyDescent="0.25">
      <c r="A19" s="14">
        <v>5</v>
      </c>
      <c r="B19" s="83"/>
      <c r="C19" s="16"/>
      <c r="D19" s="16"/>
      <c r="E19" s="100">
        <v>92.043998718261804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  <c r="R19"/>
    </row>
    <row r="20" spans="1:18" s="11" customFormat="1" ht="15" x14ac:dyDescent="0.25">
      <c r="A20" s="14">
        <v>6</v>
      </c>
      <c r="B20" s="83"/>
      <c r="C20" s="16"/>
      <c r="D20" s="16"/>
      <c r="E20" s="100">
        <v>93.103996276855398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  <c r="R20"/>
    </row>
    <row r="21" spans="1:18" s="11" customFormat="1" ht="15" x14ac:dyDescent="0.25">
      <c r="A21" s="14">
        <v>7</v>
      </c>
      <c r="B21" s="83"/>
      <c r="C21" s="16"/>
      <c r="D21" s="16"/>
      <c r="E21" s="100">
        <v>99.495998382568402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  <c r="R21"/>
    </row>
    <row r="22" spans="1:18" s="11" customFormat="1" ht="15" x14ac:dyDescent="0.25">
      <c r="A22" s="14">
        <v>8</v>
      </c>
      <c r="B22" s="83"/>
      <c r="C22" s="16"/>
      <c r="D22" s="16"/>
      <c r="E22" s="100">
        <v>105.5379981994629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  <c r="R22"/>
    </row>
    <row r="23" spans="1:18" s="11" customFormat="1" ht="15" x14ac:dyDescent="0.25">
      <c r="A23" s="14">
        <v>9</v>
      </c>
      <c r="B23" s="83"/>
      <c r="C23" s="16"/>
      <c r="D23" s="16"/>
      <c r="E23" s="100">
        <v>108.5439949035645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  <c r="R23"/>
    </row>
    <row r="24" spans="1:18" s="11" customFormat="1" ht="15" x14ac:dyDescent="0.25">
      <c r="A24" s="14">
        <v>10</v>
      </c>
      <c r="B24" s="83"/>
      <c r="C24" s="16"/>
      <c r="D24" s="16"/>
      <c r="E24" s="100">
        <v>94.541996002197209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  <c r="R24"/>
    </row>
    <row r="25" spans="1:18" s="11" customFormat="1" ht="15" x14ac:dyDescent="0.25">
      <c r="A25" s="14">
        <v>11</v>
      </c>
      <c r="B25" s="83"/>
      <c r="C25" s="16"/>
      <c r="D25" s="16"/>
      <c r="E25" s="100">
        <v>85.14399337768549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  <c r="R25"/>
    </row>
    <row r="26" spans="1:18" s="11" customFormat="1" ht="15" x14ac:dyDescent="0.25">
      <c r="A26" s="14">
        <v>12</v>
      </c>
      <c r="B26" s="83"/>
      <c r="C26" s="16"/>
      <c r="D26" s="16"/>
      <c r="E26" s="100">
        <v>86.305995941162109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  <c r="R26"/>
    </row>
    <row r="27" spans="1:18" s="11" customFormat="1" ht="15" x14ac:dyDescent="0.25">
      <c r="A27" s="14">
        <v>13</v>
      </c>
      <c r="B27" s="83"/>
      <c r="C27" s="16"/>
      <c r="D27" s="16"/>
      <c r="E27" s="100">
        <v>83.137996673584013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  <c r="R27"/>
    </row>
    <row r="28" spans="1:18" s="11" customFormat="1" ht="15" x14ac:dyDescent="0.25">
      <c r="A28" s="14">
        <v>14</v>
      </c>
      <c r="B28" s="83"/>
      <c r="C28" s="16"/>
      <c r="D28" s="16"/>
      <c r="E28" s="100">
        <v>78.663993835449205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  <c r="R28"/>
    </row>
    <row r="29" spans="1:18" s="11" customFormat="1" ht="15" x14ac:dyDescent="0.25">
      <c r="A29" s="14">
        <v>15</v>
      </c>
      <c r="B29" s="83"/>
      <c r="C29" s="16"/>
      <c r="D29" s="16"/>
      <c r="E29" s="100">
        <v>83.985996246337905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  <c r="R29"/>
    </row>
    <row r="30" spans="1:18" s="11" customFormat="1" ht="15" x14ac:dyDescent="0.25">
      <c r="A30" s="14">
        <v>16</v>
      </c>
      <c r="B30" s="83"/>
      <c r="C30" s="16"/>
      <c r="D30" s="16"/>
      <c r="E30" s="100">
        <v>79.935997009277401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  <c r="R30"/>
    </row>
    <row r="31" spans="1:18" s="25" customFormat="1" ht="15" x14ac:dyDescent="0.25">
      <c r="A31" s="14">
        <v>17</v>
      </c>
      <c r="B31" s="83"/>
      <c r="C31" s="16"/>
      <c r="D31" s="16"/>
      <c r="E31" s="100">
        <v>84.539997100829993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  <c r="R31"/>
    </row>
    <row r="32" spans="1:18" s="25" customFormat="1" ht="15" x14ac:dyDescent="0.25">
      <c r="A32" s="14">
        <v>18</v>
      </c>
      <c r="B32" s="83"/>
      <c r="C32" s="16"/>
      <c r="D32" s="16"/>
      <c r="E32" s="100">
        <v>139.00598907470709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  <c r="R32"/>
    </row>
    <row r="33" spans="1:33" s="25" customFormat="1" ht="15" x14ac:dyDescent="0.25">
      <c r="A33" s="14">
        <v>19</v>
      </c>
      <c r="B33" s="83"/>
      <c r="C33" s="16"/>
      <c r="D33" s="16"/>
      <c r="E33" s="100">
        <v>139.72199249267581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  <c r="R33"/>
    </row>
    <row r="34" spans="1:33" s="25" customFormat="1" ht="15" x14ac:dyDescent="0.25">
      <c r="A34" s="14">
        <v>20</v>
      </c>
      <c r="B34" s="83"/>
      <c r="C34" s="16"/>
      <c r="D34" s="16"/>
      <c r="E34" s="100">
        <v>139.7539978027344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  <c r="R34"/>
    </row>
    <row r="35" spans="1:33" s="25" customFormat="1" ht="15" x14ac:dyDescent="0.25">
      <c r="A35" s="14">
        <v>21</v>
      </c>
      <c r="B35" s="83"/>
      <c r="C35" s="16"/>
      <c r="D35" s="16"/>
      <c r="E35" s="100">
        <v>151.26399230957031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  <c r="R35"/>
    </row>
    <row r="36" spans="1:33" s="25" customFormat="1" ht="15" x14ac:dyDescent="0.25">
      <c r="A36" s="14">
        <v>22</v>
      </c>
      <c r="B36" s="83"/>
      <c r="C36" s="16"/>
      <c r="D36" s="16"/>
      <c r="E36" s="100">
        <v>148.65599060058599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  <c r="R36"/>
    </row>
    <row r="37" spans="1:33" s="25" customFormat="1" ht="15" x14ac:dyDescent="0.25">
      <c r="A37" s="14">
        <v>23</v>
      </c>
      <c r="B37" s="83"/>
      <c r="C37" s="16"/>
      <c r="D37" s="16"/>
      <c r="E37" s="100">
        <v>144.0719909667969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  <c r="R37"/>
    </row>
    <row r="38" spans="1:33" s="25" customFormat="1" ht="15" x14ac:dyDescent="0.25">
      <c r="A38" s="14">
        <v>24</v>
      </c>
      <c r="B38" s="83"/>
      <c r="C38" s="16"/>
      <c r="D38" s="16"/>
      <c r="E38" s="100">
        <v>132.17799377441412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  <c r="R38"/>
    </row>
    <row r="39" spans="1:33" s="25" customFormat="1" ht="15" x14ac:dyDescent="0.25">
      <c r="A39" s="14" t="s">
        <v>14</v>
      </c>
      <c r="B39" s="82"/>
      <c r="C39" s="27"/>
      <c r="D39" s="27"/>
      <c r="E39" s="28">
        <f>SUM(E15:E38)</f>
        <v>2547.585880279541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  <c r="R39"/>
    </row>
    <row r="40" spans="1:33" s="1" customFormat="1" ht="12.75" customHeight="1" x14ac:dyDescent="0.2">
      <c r="A40" s="1" t="s">
        <v>435</v>
      </c>
      <c r="B40" s="8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8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4.8554687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539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307" t="s">
        <v>183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57"/>
      <c r="G4" s="3"/>
      <c r="H4" s="3"/>
      <c r="I4" s="5" t="s">
        <v>6</v>
      </c>
      <c r="J4" s="64"/>
      <c r="K4" s="64"/>
      <c r="L4" s="64"/>
      <c r="N4" s="307" t="s">
        <v>178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 xml:space="preserve">ТП-18 </v>
      </c>
      <c r="C10" s="323"/>
      <c r="D10" s="323"/>
      <c r="E10" s="323"/>
      <c r="F10" s="310" t="str">
        <f>N4</f>
        <v>ТП-17</v>
      </c>
      <c r="G10" s="313"/>
      <c r="H10" s="313"/>
      <c r="I10" s="314"/>
      <c r="J10" s="323" t="str">
        <f>N3</f>
        <v xml:space="preserve">ТП-18 </v>
      </c>
      <c r="K10" s="323"/>
      <c r="L10" s="323"/>
      <c r="M10" s="323"/>
      <c r="N10" s="310" t="str">
        <f>N4</f>
        <v>ТП-17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20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89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19"/>
      <c r="C15" s="16"/>
      <c r="D15" s="16"/>
      <c r="E15" s="16">
        <v>33.031999999999996</v>
      </c>
      <c r="F15" s="119"/>
      <c r="G15" s="16"/>
      <c r="H15" s="21"/>
      <c r="I15" s="16">
        <v>16.343999999999998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19"/>
      <c r="C16" s="16"/>
      <c r="D16" s="16"/>
      <c r="E16" s="16">
        <v>33.595999999999997</v>
      </c>
      <c r="F16" s="119"/>
      <c r="G16" s="16"/>
      <c r="H16" s="21"/>
      <c r="I16" s="16">
        <v>15.924000000000001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19"/>
      <c r="C17" s="16"/>
      <c r="D17" s="16"/>
      <c r="E17" s="16">
        <v>27.635999999999999</v>
      </c>
      <c r="F17" s="119"/>
      <c r="G17" s="16"/>
      <c r="H17" s="21"/>
      <c r="I17" s="16">
        <v>16.212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19"/>
      <c r="C18" s="16"/>
      <c r="D18" s="16"/>
      <c r="E18" s="16">
        <v>34.588000000000001</v>
      </c>
      <c r="F18" s="119"/>
      <c r="G18" s="16"/>
      <c r="H18" s="21"/>
      <c r="I18" s="16">
        <v>14.832000000000001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19"/>
      <c r="C19" s="16"/>
      <c r="D19" s="16"/>
      <c r="E19" s="16">
        <v>28.336000000000002</v>
      </c>
      <c r="F19" s="119"/>
      <c r="G19" s="16"/>
      <c r="H19" s="21"/>
      <c r="I19" s="16">
        <v>15.611999999999998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19"/>
      <c r="C20" s="16"/>
      <c r="D20" s="16"/>
      <c r="E20" s="16">
        <v>40.595999999999997</v>
      </c>
      <c r="F20" s="119"/>
      <c r="G20" s="16"/>
      <c r="H20" s="21"/>
      <c r="I20" s="16">
        <v>15.924000000000001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19"/>
      <c r="C21" s="16"/>
      <c r="D21" s="16"/>
      <c r="E21" s="16">
        <v>28.736000000000001</v>
      </c>
      <c r="F21" s="119"/>
      <c r="G21" s="16"/>
      <c r="H21" s="21"/>
      <c r="I21" s="16">
        <v>17.556000000000001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19"/>
      <c r="C22" s="16"/>
      <c r="D22" s="16"/>
      <c r="E22" s="16">
        <v>36.916000000000004</v>
      </c>
      <c r="F22" s="119"/>
      <c r="G22" s="16"/>
      <c r="H22" s="21"/>
      <c r="I22" s="16">
        <v>17.712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19"/>
      <c r="C23" s="16"/>
      <c r="D23" s="16"/>
      <c r="E23" s="16">
        <v>29.952000000000002</v>
      </c>
      <c r="F23" s="119"/>
      <c r="G23" s="16"/>
      <c r="H23" s="21"/>
      <c r="I23" s="16">
        <v>18.564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19"/>
      <c r="C24" s="16"/>
      <c r="D24" s="16"/>
      <c r="E24" s="16">
        <v>39.875999999999998</v>
      </c>
      <c r="F24" s="119"/>
      <c r="G24" s="16"/>
      <c r="H24" s="21"/>
      <c r="I24" s="16">
        <v>18.635999999999999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19"/>
      <c r="C25" s="16"/>
      <c r="D25" s="16"/>
      <c r="E25" s="16">
        <v>30.459999999999997</v>
      </c>
      <c r="F25" s="119"/>
      <c r="G25" s="16"/>
      <c r="H25" s="21"/>
      <c r="I25" s="16">
        <v>16.692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19"/>
      <c r="C26" s="16"/>
      <c r="D26" s="16"/>
      <c r="E26" s="16">
        <v>36</v>
      </c>
      <c r="F26" s="119"/>
      <c r="G26" s="16"/>
      <c r="H26" s="21"/>
      <c r="I26" s="16">
        <v>3.8279999999999998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19"/>
      <c r="C27" s="16"/>
      <c r="D27" s="16"/>
      <c r="E27" s="16">
        <v>35.007999999999996</v>
      </c>
      <c r="F27" s="228"/>
      <c r="G27" s="16"/>
      <c r="H27" s="21"/>
      <c r="I27" s="16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19"/>
      <c r="C28" s="16"/>
      <c r="D28" s="16"/>
      <c r="E28" s="16">
        <v>33.555999999999997</v>
      </c>
      <c r="F28" s="228"/>
      <c r="G28" s="16"/>
      <c r="H28" s="21"/>
      <c r="I28" s="16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19"/>
      <c r="C29" s="16"/>
      <c r="D29" s="16"/>
      <c r="E29" s="16">
        <v>22.360000000000003</v>
      </c>
      <c r="F29" s="119"/>
      <c r="G29" s="16"/>
      <c r="H29" s="21"/>
      <c r="I29" s="16">
        <v>15.215999999999999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19"/>
      <c r="C30" s="16"/>
      <c r="D30" s="16"/>
      <c r="E30" s="16">
        <v>27.555999999999997</v>
      </c>
      <c r="F30" s="119"/>
      <c r="G30" s="16"/>
      <c r="H30" s="21"/>
      <c r="I30" s="16">
        <v>19.920000000000002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19"/>
      <c r="C31" s="16"/>
      <c r="D31" s="16"/>
      <c r="E31" s="16">
        <v>28.372</v>
      </c>
      <c r="F31" s="119"/>
      <c r="G31" s="16"/>
      <c r="H31" s="21"/>
      <c r="I31" s="16">
        <v>17.22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19"/>
      <c r="C32" s="16"/>
      <c r="D32" s="16"/>
      <c r="E32" s="16">
        <v>32.332000000000001</v>
      </c>
      <c r="F32" s="119"/>
      <c r="G32" s="16"/>
      <c r="H32" s="21"/>
      <c r="I32" s="16">
        <v>16.776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19"/>
      <c r="C33" s="16"/>
      <c r="D33" s="16"/>
      <c r="E33" s="16">
        <v>24.824000000000002</v>
      </c>
      <c r="F33" s="119"/>
      <c r="G33" s="16"/>
      <c r="H33" s="21"/>
      <c r="I33" s="16">
        <v>19.247999999999998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19"/>
      <c r="C34" s="16"/>
      <c r="D34" s="16"/>
      <c r="E34" s="16">
        <v>36.415999999999997</v>
      </c>
      <c r="F34" s="119"/>
      <c r="G34" s="16"/>
      <c r="H34" s="21"/>
      <c r="I34" s="16">
        <v>22.631999999999998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19"/>
      <c r="C35" s="16"/>
      <c r="D35" s="16"/>
      <c r="E35" s="16">
        <v>23.412000000000003</v>
      </c>
      <c r="F35" s="119"/>
      <c r="G35" s="16"/>
      <c r="H35" s="21"/>
      <c r="I35" s="16">
        <v>21.24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19"/>
      <c r="C36" s="16"/>
      <c r="D36" s="16"/>
      <c r="E36" s="16">
        <v>29.407999999999998</v>
      </c>
      <c r="F36" s="119"/>
      <c r="G36" s="16"/>
      <c r="H36" s="21"/>
      <c r="I36" s="16">
        <v>19.812000000000001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19"/>
      <c r="C37" s="16"/>
      <c r="D37" s="16"/>
      <c r="E37" s="16">
        <v>21.347999999999999</v>
      </c>
      <c r="F37" s="119"/>
      <c r="G37" s="16"/>
      <c r="H37" s="21"/>
      <c r="I37" s="16">
        <v>19.5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19"/>
      <c r="C38" s="16"/>
      <c r="D38" s="16"/>
      <c r="E38" s="16">
        <v>33.088000000000001</v>
      </c>
      <c r="F38" s="119"/>
      <c r="G38" s="16"/>
      <c r="H38" s="21"/>
      <c r="I38" s="16">
        <v>19.536000000000001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747.40399999999988</v>
      </c>
      <c r="F39" s="60"/>
      <c r="G39" s="29"/>
      <c r="H39" s="29"/>
      <c r="I39" s="28">
        <f>SUM(I15:I38)</f>
        <v>378.93600000000004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7" sqref="A7:Q7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307" t="s">
        <v>185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57"/>
      <c r="G4" s="3"/>
      <c r="H4" s="3"/>
      <c r="I4" s="5" t="s">
        <v>6</v>
      </c>
      <c r="J4" s="64"/>
      <c r="K4" s="64"/>
      <c r="L4" s="64"/>
      <c r="N4" s="307" t="s">
        <v>184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ТП-57</v>
      </c>
      <c r="C10" s="323"/>
      <c r="D10" s="323"/>
      <c r="E10" s="323"/>
      <c r="F10" s="310" t="str">
        <f>N4</f>
        <v xml:space="preserve">ТП-59 </v>
      </c>
      <c r="G10" s="313"/>
      <c r="H10" s="313"/>
      <c r="I10" s="314"/>
      <c r="J10" s="323" t="str">
        <f>N3</f>
        <v>ТП-57</v>
      </c>
      <c r="K10" s="323"/>
      <c r="L10" s="323"/>
      <c r="M10" s="323"/>
      <c r="N10" s="310" t="str">
        <f>N4</f>
        <v xml:space="preserve">ТП-59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20</v>
      </c>
      <c r="J11" s="287" t="s">
        <v>433</v>
      </c>
      <c r="K11" s="288"/>
      <c r="L11" s="62"/>
      <c r="M11" s="63">
        <v>80</v>
      </c>
      <c r="N11" s="287" t="s">
        <v>433</v>
      </c>
      <c r="O11" s="288"/>
      <c r="P11" s="62"/>
      <c r="Q11" s="63"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19"/>
      <c r="C15" s="16"/>
      <c r="D15" s="16"/>
      <c r="E15" s="16">
        <v>21.951999999999998</v>
      </c>
      <c r="F15" s="119"/>
      <c r="G15" s="16"/>
      <c r="H15" s="21"/>
      <c r="I15" s="16">
        <v>0.58000000000000007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19"/>
      <c r="C16" s="16"/>
      <c r="D16" s="16"/>
      <c r="E16" s="16">
        <v>21.327999999999999</v>
      </c>
      <c r="F16" s="119"/>
      <c r="G16" s="16"/>
      <c r="H16" s="21"/>
      <c r="I16" s="16">
        <v>0.60399999999999998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19"/>
      <c r="C17" s="16"/>
      <c r="D17" s="16"/>
      <c r="E17" s="16">
        <v>20.735999999999997</v>
      </c>
      <c r="F17" s="119"/>
      <c r="G17" s="16"/>
      <c r="H17" s="21"/>
      <c r="I17" s="16">
        <v>0.56399999999999995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19"/>
      <c r="C18" s="16"/>
      <c r="D18" s="16"/>
      <c r="E18" s="16">
        <v>20.975999999999999</v>
      </c>
      <c r="F18" s="119"/>
      <c r="G18" s="16"/>
      <c r="H18" s="21"/>
      <c r="I18" s="16">
        <v>0.59599999999999997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19"/>
      <c r="C19" s="16"/>
      <c r="D19" s="16"/>
      <c r="E19" s="16">
        <v>21.248000000000001</v>
      </c>
      <c r="F19" s="119"/>
      <c r="G19" s="16"/>
      <c r="H19" s="21"/>
      <c r="I19" s="16">
        <v>0.59200000000000008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19"/>
      <c r="C20" s="16"/>
      <c r="D20" s="16"/>
      <c r="E20" s="16">
        <v>20.703999999999997</v>
      </c>
      <c r="F20" s="119"/>
      <c r="G20" s="16"/>
      <c r="H20" s="21"/>
      <c r="I20" s="16">
        <v>0.57200000000000006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19"/>
      <c r="C21" s="16"/>
      <c r="D21" s="16"/>
      <c r="E21" s="16">
        <v>23.887999999999998</v>
      </c>
      <c r="F21" s="119"/>
      <c r="G21" s="16"/>
      <c r="H21" s="21"/>
      <c r="I21" s="16">
        <v>0.6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19"/>
      <c r="C22" s="16"/>
      <c r="D22" s="16"/>
      <c r="E22" s="16">
        <v>26.080000000000002</v>
      </c>
      <c r="F22" s="119"/>
      <c r="G22" s="16"/>
      <c r="H22" s="21"/>
      <c r="I22" s="16">
        <v>0.58399999999999996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19"/>
      <c r="C23" s="16"/>
      <c r="D23" s="16"/>
      <c r="E23" s="16">
        <v>25.952000000000002</v>
      </c>
      <c r="F23" s="119"/>
      <c r="G23" s="16"/>
      <c r="H23" s="21"/>
      <c r="I23" s="16">
        <v>0.72799999999999998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19"/>
      <c r="C24" s="16"/>
      <c r="D24" s="16"/>
      <c r="E24" s="16">
        <v>25.424000000000003</v>
      </c>
      <c r="F24" s="119"/>
      <c r="G24" s="16"/>
      <c r="H24" s="21"/>
      <c r="I24" s="16">
        <v>1.504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19"/>
      <c r="C25" s="16"/>
      <c r="D25" s="16"/>
      <c r="E25" s="16">
        <v>26.576000000000001</v>
      </c>
      <c r="F25" s="119"/>
      <c r="G25" s="16"/>
      <c r="H25" s="21"/>
      <c r="I25" s="16">
        <v>1.4480000000000002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19"/>
      <c r="C26" s="16"/>
      <c r="D26" s="16"/>
      <c r="E26" s="16">
        <v>25.488</v>
      </c>
      <c r="F26" s="119"/>
      <c r="G26" s="16"/>
      <c r="H26" s="21"/>
      <c r="I26" s="16">
        <v>1.5359999999999998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19"/>
      <c r="C27" s="16"/>
      <c r="D27" s="16"/>
      <c r="E27" s="16">
        <v>27.040000000000003</v>
      </c>
      <c r="F27" s="119"/>
      <c r="G27" s="16"/>
      <c r="H27" s="21"/>
      <c r="I27" s="16">
        <v>1.3959999999999999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19"/>
      <c r="C28" s="16"/>
      <c r="D28" s="16"/>
      <c r="E28" s="16">
        <v>25.728000000000002</v>
      </c>
      <c r="F28" s="119"/>
      <c r="G28" s="16"/>
      <c r="H28" s="21"/>
      <c r="I28" s="16">
        <v>1.2559999999999998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19"/>
      <c r="C29" s="16"/>
      <c r="D29" s="16"/>
      <c r="E29" s="16">
        <v>27.616</v>
      </c>
      <c r="F29" s="119"/>
      <c r="G29" s="16"/>
      <c r="H29" s="21"/>
      <c r="I29" s="16">
        <v>1.212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19"/>
      <c r="C30" s="16"/>
      <c r="D30" s="16"/>
      <c r="E30" s="16">
        <v>29.184000000000001</v>
      </c>
      <c r="F30" s="119"/>
      <c r="G30" s="16"/>
      <c r="H30" s="21"/>
      <c r="I30" s="16">
        <v>1.3519999999999999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19"/>
      <c r="C31" s="16"/>
      <c r="D31" s="16"/>
      <c r="E31" s="16">
        <v>32.879999999999995</v>
      </c>
      <c r="F31" s="119"/>
      <c r="G31" s="16"/>
      <c r="H31" s="21"/>
      <c r="I31" s="16">
        <v>1.236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19"/>
      <c r="C32" s="16"/>
      <c r="D32" s="16"/>
      <c r="E32" s="16">
        <v>34.384</v>
      </c>
      <c r="F32" s="119"/>
      <c r="G32" s="16"/>
      <c r="H32" s="21"/>
      <c r="I32" s="16">
        <v>1.292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19"/>
      <c r="C33" s="16"/>
      <c r="D33" s="16"/>
      <c r="E33" s="16">
        <v>31.552</v>
      </c>
      <c r="F33" s="119"/>
      <c r="G33" s="16"/>
      <c r="H33" s="21"/>
      <c r="I33" s="16">
        <v>1.236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19"/>
      <c r="C34" s="16"/>
      <c r="D34" s="16"/>
      <c r="E34" s="16">
        <v>31.135999999999999</v>
      </c>
      <c r="F34" s="119"/>
      <c r="G34" s="16"/>
      <c r="H34" s="21"/>
      <c r="I34" s="16">
        <v>0.58799999999999997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19"/>
      <c r="C35" s="16"/>
      <c r="D35" s="16"/>
      <c r="E35" s="16">
        <v>32.591999999999999</v>
      </c>
      <c r="F35" s="119"/>
      <c r="G35" s="16"/>
      <c r="H35" s="21"/>
      <c r="I35" s="16">
        <v>0.59599999999999997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19"/>
      <c r="C36" s="16"/>
      <c r="D36" s="16"/>
      <c r="E36" s="16">
        <v>28.736000000000001</v>
      </c>
      <c r="F36" s="119"/>
      <c r="G36" s="16"/>
      <c r="H36" s="21"/>
      <c r="I36" s="16">
        <v>0.57200000000000006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19"/>
      <c r="C37" s="16"/>
      <c r="D37" s="16"/>
      <c r="E37" s="16">
        <v>25.312000000000001</v>
      </c>
      <c r="F37" s="119"/>
      <c r="G37" s="16"/>
      <c r="H37" s="21"/>
      <c r="I37" s="16">
        <v>0.59200000000000008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19"/>
      <c r="C38" s="16"/>
      <c r="D38" s="16"/>
      <c r="E38" s="16">
        <v>23.727999999999998</v>
      </c>
      <c r="F38" s="119"/>
      <c r="G38" s="16"/>
      <c r="H38" s="21"/>
      <c r="I38" s="16">
        <v>0.59599999999999997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630.24</v>
      </c>
      <c r="F39" s="60"/>
      <c r="G39" s="29"/>
      <c r="H39" s="29"/>
      <c r="I39" s="28">
        <f>SUM(I15:I38)</f>
        <v>21.832000000000001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N3" s="307" t="s">
        <v>186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3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ТП-Грищи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ТП-Грищи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>
        <v>0</v>
      </c>
      <c r="J11" s="287" t="s">
        <v>433</v>
      </c>
      <c r="K11" s="288"/>
      <c r="L11" s="62"/>
      <c r="M11" s="63">
        <f>E11</f>
        <v>20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6"/>
      <c r="D15" s="16"/>
      <c r="E15" s="22">
        <v>18.14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6"/>
      <c r="D16" s="16"/>
      <c r="E16" s="22">
        <v>18.8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6"/>
      <c r="D17" s="16"/>
      <c r="E17" s="22">
        <v>18.399999999999999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6"/>
      <c r="D18" s="16"/>
      <c r="E18" s="22">
        <v>18.86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6"/>
      <c r="D19" s="16"/>
      <c r="E19" s="22">
        <v>18.420000000000002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6"/>
      <c r="D20" s="16"/>
      <c r="E20" s="22">
        <v>18.579999999999998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6"/>
      <c r="D21" s="16"/>
      <c r="E21" s="22">
        <v>18.579999999999998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6"/>
      <c r="D22" s="16"/>
      <c r="E22" s="22">
        <v>18.700000000000003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6"/>
      <c r="D23" s="16"/>
      <c r="E23" s="22">
        <v>14.48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6"/>
      <c r="D24" s="16"/>
      <c r="E24" s="22">
        <v>14.600000000000001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6"/>
      <c r="D25" s="16"/>
      <c r="E25" s="22">
        <v>14.54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6"/>
      <c r="D26" s="16"/>
      <c r="E26" s="22">
        <v>14.66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6"/>
      <c r="D27" s="16"/>
      <c r="E27" s="22">
        <v>18.68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6"/>
      <c r="D28" s="16"/>
      <c r="E28" s="22">
        <v>18.079999999999998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6"/>
      <c r="D29" s="16"/>
      <c r="E29" s="22">
        <v>19.52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6"/>
      <c r="D30" s="16"/>
      <c r="E30" s="22">
        <v>22.439999999999998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6"/>
      <c r="D31" s="16"/>
      <c r="E31" s="22">
        <v>18.34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6"/>
      <c r="D32" s="16"/>
      <c r="E32" s="22">
        <v>15.04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6"/>
      <c r="D33" s="16"/>
      <c r="E33" s="22">
        <v>14.68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6"/>
      <c r="D34" s="16"/>
      <c r="E34" s="22">
        <v>14.58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6"/>
      <c r="D35" s="16"/>
      <c r="E35" s="22">
        <v>14.82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6"/>
      <c r="D36" s="16"/>
      <c r="E36" s="22">
        <v>14.379999999999999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6"/>
      <c r="D37" s="16"/>
      <c r="E37" s="22">
        <v>14.54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6"/>
      <c r="D38" s="16"/>
      <c r="E38" s="22">
        <v>14.02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405.87999999999988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9" width="11.28515625" style="80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I1" s="81"/>
      <c r="J1" s="2" t="s">
        <v>1</v>
      </c>
      <c r="N1" s="305" t="s">
        <v>542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8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I3" s="81"/>
      <c r="N3" s="307" t="s">
        <v>187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57"/>
      <c r="G4" s="3"/>
      <c r="H4" s="3"/>
      <c r="I4" s="95" t="s">
        <v>6</v>
      </c>
      <c r="J4" s="64"/>
      <c r="K4" s="64"/>
      <c r="L4" s="64"/>
      <c r="N4" s="307" t="s">
        <v>36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39"/>
      <c r="I5" s="8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39"/>
      <c r="I8" s="8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КТП-Плоское</v>
      </c>
      <c r="C10" s="323"/>
      <c r="D10" s="323"/>
      <c r="E10" s="323"/>
      <c r="F10" s="310" t="str">
        <f>N4</f>
        <v>ТП-33</v>
      </c>
      <c r="G10" s="313"/>
      <c r="H10" s="313"/>
      <c r="I10" s="314"/>
      <c r="J10" s="323" t="str">
        <f>N3</f>
        <v>КТП-Плоское</v>
      </c>
      <c r="K10" s="323"/>
      <c r="L10" s="323"/>
      <c r="M10" s="323"/>
      <c r="N10" s="310" t="str">
        <f>N4</f>
        <v>ТП-33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15</v>
      </c>
      <c r="F11" s="287" t="s">
        <v>433</v>
      </c>
      <c r="G11" s="288"/>
      <c r="H11" s="62"/>
      <c r="I11" s="94">
        <v>30</v>
      </c>
      <c r="J11" s="287" t="s">
        <v>433</v>
      </c>
      <c r="K11" s="288"/>
      <c r="L11" s="62"/>
      <c r="M11" s="63">
        <f>E11</f>
        <v>15</v>
      </c>
      <c r="N11" s="287" t="s">
        <v>433</v>
      </c>
      <c r="O11" s="288"/>
      <c r="P11" s="62"/>
      <c r="Q11" s="63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85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9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16"/>
      <c r="D15" s="16"/>
      <c r="E15" s="16">
        <v>0.435</v>
      </c>
      <c r="F15" s="71"/>
      <c r="G15" s="16"/>
      <c r="H15" s="21"/>
      <c r="I15" s="22">
        <v>2.82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16"/>
      <c r="D16" s="16"/>
      <c r="E16" s="16">
        <v>0.45300000000000001</v>
      </c>
      <c r="F16" s="71"/>
      <c r="G16" s="16"/>
      <c r="H16" s="21"/>
      <c r="I16" s="22">
        <v>2.73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16"/>
      <c r="D17" s="16"/>
      <c r="E17" s="16">
        <v>0.42299999999999999</v>
      </c>
      <c r="F17" s="71"/>
      <c r="G17" s="16"/>
      <c r="H17" s="21"/>
      <c r="I17" s="22">
        <v>2.46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16"/>
      <c r="D18" s="16"/>
      <c r="E18" s="16">
        <v>0.44700000000000001</v>
      </c>
      <c r="F18" s="71"/>
      <c r="G18" s="16"/>
      <c r="H18" s="21"/>
      <c r="I18" s="22">
        <v>2.5199999999999996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16"/>
      <c r="D19" s="16"/>
      <c r="E19" s="16">
        <v>0.44400000000000001</v>
      </c>
      <c r="F19" s="71"/>
      <c r="G19" s="16"/>
      <c r="H19" s="21"/>
      <c r="I19" s="22">
        <v>2.46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16"/>
      <c r="D20" s="16"/>
      <c r="E20" s="16">
        <v>0.42899999999999999</v>
      </c>
      <c r="F20" s="71"/>
      <c r="G20" s="16"/>
      <c r="H20" s="21"/>
      <c r="I20" s="22">
        <v>2.34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16"/>
      <c r="D21" s="16"/>
      <c r="E21" s="16">
        <v>0.44999999999999996</v>
      </c>
      <c r="F21" s="71"/>
      <c r="G21" s="16"/>
      <c r="H21" s="21"/>
      <c r="I21" s="22">
        <v>2.6100000000000003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16"/>
      <c r="D22" s="16"/>
      <c r="E22" s="16">
        <v>0.438</v>
      </c>
      <c r="F22" s="71"/>
      <c r="G22" s="16"/>
      <c r="H22" s="21"/>
      <c r="I22" s="22">
        <v>2.4000000000000004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16"/>
      <c r="D23" s="16"/>
      <c r="E23" s="16">
        <v>0.54600000000000004</v>
      </c>
      <c r="F23" s="71"/>
      <c r="G23" s="16"/>
      <c r="H23" s="21"/>
      <c r="I23" s="22">
        <v>2.31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16"/>
      <c r="D24" s="16"/>
      <c r="E24" s="16">
        <v>1.1280000000000001</v>
      </c>
      <c r="F24" s="71"/>
      <c r="G24" s="16"/>
      <c r="H24" s="21"/>
      <c r="I24" s="22">
        <v>1.53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16"/>
      <c r="D25" s="16"/>
      <c r="E25" s="16">
        <v>1.0860000000000001</v>
      </c>
      <c r="F25" s="71"/>
      <c r="G25" s="16"/>
      <c r="H25" s="21"/>
      <c r="I25" s="22">
        <v>2.25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16"/>
      <c r="D26" s="16"/>
      <c r="E26" s="16">
        <v>1.1519999999999999</v>
      </c>
      <c r="F26" s="71"/>
      <c r="G26" s="16"/>
      <c r="H26" s="21"/>
      <c r="I26" s="22">
        <v>1.47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16"/>
      <c r="D27" s="16"/>
      <c r="E27" s="16">
        <v>1.0469999999999999</v>
      </c>
      <c r="F27" s="71"/>
      <c r="G27" s="16"/>
      <c r="H27" s="21"/>
      <c r="I27" s="22">
        <v>2.73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16"/>
      <c r="D28" s="16"/>
      <c r="E28" s="16">
        <v>0.94199999999999995</v>
      </c>
      <c r="F28" s="71"/>
      <c r="G28" s="16"/>
      <c r="H28" s="21"/>
      <c r="I28" s="22">
        <v>1.62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16"/>
      <c r="D29" s="16"/>
      <c r="E29" s="16">
        <v>0.90900000000000003</v>
      </c>
      <c r="F29" s="71"/>
      <c r="G29" s="16"/>
      <c r="H29" s="21"/>
      <c r="I29" s="22">
        <v>1.6800000000000002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16"/>
      <c r="D30" s="16"/>
      <c r="E30" s="16">
        <v>1.0139999999999998</v>
      </c>
      <c r="F30" s="71"/>
      <c r="G30" s="16"/>
      <c r="H30" s="21"/>
      <c r="I30" s="22">
        <v>2.04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16"/>
      <c r="D31" s="16"/>
      <c r="E31" s="16">
        <v>0.92700000000000005</v>
      </c>
      <c r="F31" s="71"/>
      <c r="G31" s="16"/>
      <c r="H31" s="21"/>
      <c r="I31" s="22">
        <v>2.9699999999999998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16"/>
      <c r="D32" s="16"/>
      <c r="E32" s="16">
        <v>0.96900000000000008</v>
      </c>
      <c r="F32" s="71"/>
      <c r="G32" s="16"/>
      <c r="H32" s="21"/>
      <c r="I32" s="22">
        <v>3.1500000000000004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16"/>
      <c r="D33" s="16"/>
      <c r="E33" s="16">
        <v>0.92700000000000005</v>
      </c>
      <c r="F33" s="71"/>
      <c r="G33" s="16"/>
      <c r="H33" s="21"/>
      <c r="I33" s="22">
        <v>3.69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16"/>
      <c r="D34" s="16"/>
      <c r="E34" s="16">
        <v>0.441</v>
      </c>
      <c r="F34" s="71"/>
      <c r="G34" s="16"/>
      <c r="H34" s="21"/>
      <c r="I34" s="22">
        <v>3.3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16"/>
      <c r="D35" s="16"/>
      <c r="E35" s="16">
        <v>0.44700000000000001</v>
      </c>
      <c r="F35" s="71"/>
      <c r="G35" s="16"/>
      <c r="H35" s="21"/>
      <c r="I35" s="22">
        <v>3.1799999999999997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16"/>
      <c r="D36" s="16"/>
      <c r="E36" s="16">
        <v>0.42899999999999999</v>
      </c>
      <c r="F36" s="71"/>
      <c r="G36" s="16"/>
      <c r="H36" s="21"/>
      <c r="I36" s="22">
        <v>2.85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16"/>
      <c r="D37" s="16"/>
      <c r="E37" s="16">
        <v>0.44400000000000001</v>
      </c>
      <c r="F37" s="71"/>
      <c r="G37" s="21"/>
      <c r="H37" s="21"/>
      <c r="I37" s="22">
        <v>2.64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16"/>
      <c r="D38" s="16"/>
      <c r="E38" s="16">
        <v>0.44700000000000001</v>
      </c>
      <c r="F38" s="71"/>
      <c r="G38" s="21"/>
      <c r="H38" s="21"/>
      <c r="I38" s="22">
        <v>2.73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16.373999999999999</v>
      </c>
      <c r="F39" s="60"/>
      <c r="G39" s="29"/>
      <c r="H39" s="29"/>
      <c r="I39" s="92">
        <f>SUM(I15:I38)</f>
        <v>60.479999999999983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I40" s="8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I41" s="8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307" t="s">
        <v>23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57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ТП-35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ТП-35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15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15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19"/>
      <c r="C15" s="16"/>
      <c r="D15" s="16"/>
      <c r="E15" s="16">
        <v>0.66600000000000004</v>
      </c>
      <c r="F15" s="19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19"/>
      <c r="C16" s="16"/>
      <c r="D16" s="16"/>
      <c r="E16" s="16">
        <v>0.58799999999999997</v>
      </c>
      <c r="F16" s="19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19"/>
      <c r="C17" s="16"/>
      <c r="D17" s="16"/>
      <c r="E17" s="16">
        <v>0.6120000000000001</v>
      </c>
      <c r="F17" s="19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19"/>
      <c r="C18" s="16"/>
      <c r="D18" s="16"/>
      <c r="E18" s="16">
        <v>0.87</v>
      </c>
      <c r="F18" s="19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19"/>
      <c r="C19" s="16"/>
      <c r="D19" s="16"/>
      <c r="E19" s="16">
        <v>0.71099999999999997</v>
      </c>
      <c r="F19" s="19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19"/>
      <c r="C20" s="16"/>
      <c r="D20" s="16"/>
      <c r="E20" s="16">
        <v>0.97500000000000009</v>
      </c>
      <c r="F20" s="19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19"/>
      <c r="C21" s="16"/>
      <c r="D21" s="16"/>
      <c r="E21" s="16">
        <v>0.71400000000000008</v>
      </c>
      <c r="F21" s="19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19"/>
      <c r="C22" s="16"/>
      <c r="D22" s="16"/>
      <c r="E22" s="16">
        <v>1.002</v>
      </c>
      <c r="F22" s="19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19"/>
      <c r="C23" s="16"/>
      <c r="D23" s="16"/>
      <c r="E23" s="16">
        <v>0.98699999999999999</v>
      </c>
      <c r="F23" s="19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19"/>
      <c r="C24" s="16"/>
      <c r="D24" s="16"/>
      <c r="E24" s="16">
        <v>0.70799999999999996</v>
      </c>
      <c r="F24" s="19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19"/>
      <c r="C25" s="16"/>
      <c r="D25" s="16"/>
      <c r="E25" s="16">
        <v>0.90600000000000003</v>
      </c>
      <c r="F25" s="19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19"/>
      <c r="C26" s="16"/>
      <c r="D26" s="16"/>
      <c r="E26" s="16">
        <v>0.86099999999999999</v>
      </c>
      <c r="F26" s="19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19"/>
      <c r="C27" s="16"/>
      <c r="D27" s="16"/>
      <c r="E27" s="16">
        <v>0.79799999999999993</v>
      </c>
      <c r="F27" s="19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19"/>
      <c r="C28" s="16"/>
      <c r="D28" s="16"/>
      <c r="E28" s="16">
        <v>0.73499999999999999</v>
      </c>
      <c r="F28" s="19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19"/>
      <c r="C29" s="16"/>
      <c r="D29" s="16"/>
      <c r="E29" s="16">
        <v>0.97199999999999998</v>
      </c>
      <c r="F29" s="19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19"/>
      <c r="C30" s="16"/>
      <c r="D30" s="16"/>
      <c r="E30" s="16">
        <v>0.78600000000000003</v>
      </c>
      <c r="F30" s="19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19"/>
      <c r="C31" s="16"/>
      <c r="D31" s="16"/>
      <c r="E31" s="16">
        <v>1.302</v>
      </c>
      <c r="F31" s="19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19"/>
      <c r="C32" s="16"/>
      <c r="D32" s="16"/>
      <c r="E32" s="16">
        <v>1.083</v>
      </c>
      <c r="F32" s="19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19"/>
      <c r="C33" s="16"/>
      <c r="D33" s="16"/>
      <c r="E33" s="16">
        <v>0.996</v>
      </c>
      <c r="F33" s="19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19"/>
      <c r="C34" s="16"/>
      <c r="D34" s="16"/>
      <c r="E34" s="16">
        <v>0.86099999999999999</v>
      </c>
      <c r="F34" s="19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19"/>
      <c r="C35" s="16"/>
      <c r="D35" s="16"/>
      <c r="E35" s="16">
        <v>0.79200000000000004</v>
      </c>
      <c r="F35" s="19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19"/>
      <c r="C36" s="16"/>
      <c r="D36" s="16"/>
      <c r="E36" s="16">
        <v>0.78300000000000003</v>
      </c>
      <c r="F36" s="19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19"/>
      <c r="C37" s="16"/>
      <c r="D37" s="16"/>
      <c r="E37" s="16">
        <v>0.69</v>
      </c>
      <c r="F37" s="19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19"/>
      <c r="C38" s="16"/>
      <c r="D38" s="16"/>
      <c r="E38" s="16">
        <v>0.753</v>
      </c>
      <c r="F38" s="19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20.151000000000003</v>
      </c>
      <c r="F39" s="6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8"/>
      <c r="N3" s="307" t="s">
        <v>189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188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 xml:space="preserve">КТП-1 б/о Заозерье </v>
      </c>
      <c r="C10" s="323"/>
      <c r="D10" s="323"/>
      <c r="E10" s="323"/>
      <c r="F10" s="310" t="str">
        <f>N4</f>
        <v xml:space="preserve">КТП-2 б/о Заозерье </v>
      </c>
      <c r="G10" s="313"/>
      <c r="H10" s="313"/>
      <c r="I10" s="314"/>
      <c r="J10" s="323" t="str">
        <f>N3</f>
        <v xml:space="preserve">КТП-1 б/о Заозерье </v>
      </c>
      <c r="K10" s="323"/>
      <c r="L10" s="323"/>
      <c r="M10" s="323"/>
      <c r="N10" s="310" t="str">
        <f>N4</f>
        <v xml:space="preserve">КТП-2 б/о Заозерье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19"/>
      <c r="D15" s="19"/>
      <c r="E15" s="19">
        <v>19.552</v>
      </c>
      <c r="F15" s="16"/>
      <c r="H15" s="21"/>
      <c r="I15" s="24">
        <v>0.72</v>
      </c>
      <c r="J15" s="23"/>
      <c r="K15" s="21"/>
      <c r="L15" s="21"/>
      <c r="M15" s="22"/>
      <c r="N15" s="20"/>
      <c r="O15" s="21"/>
      <c r="P15" s="21"/>
      <c r="Q15" s="22"/>
    </row>
    <row r="16" spans="1:33" s="11" customFormat="1" ht="15" x14ac:dyDescent="0.25">
      <c r="A16" s="14">
        <v>2</v>
      </c>
      <c r="B16"/>
      <c r="C16" s="19"/>
      <c r="D16" s="19"/>
      <c r="E16" s="19">
        <v>18.016000000000002</v>
      </c>
      <c r="F16" s="16"/>
      <c r="G16" s="24"/>
      <c r="H16" s="21"/>
      <c r="I16" s="24">
        <v>6.9599999999999991</v>
      </c>
      <c r="J16" s="23"/>
      <c r="K16" s="21"/>
      <c r="L16" s="21"/>
      <c r="M16" s="22"/>
      <c r="N16" s="20"/>
      <c r="O16" s="21"/>
      <c r="P16" s="21"/>
      <c r="Q16" s="22"/>
    </row>
    <row r="17" spans="1:17" s="11" customFormat="1" ht="15" x14ac:dyDescent="0.25">
      <c r="A17" s="14">
        <v>3</v>
      </c>
      <c r="B17"/>
      <c r="C17" s="19"/>
      <c r="D17" s="19"/>
      <c r="E17" s="19">
        <v>19.84</v>
      </c>
      <c r="F17" s="16"/>
      <c r="G17" s="24"/>
      <c r="H17" s="21"/>
      <c r="I17" s="24">
        <v>7.0399999999999991</v>
      </c>
      <c r="J17" s="23"/>
      <c r="K17" s="21"/>
      <c r="L17" s="21"/>
      <c r="M17" s="22"/>
      <c r="N17" s="20"/>
      <c r="O17" s="21"/>
      <c r="P17" s="21"/>
      <c r="Q17" s="22"/>
    </row>
    <row r="18" spans="1:17" s="11" customFormat="1" ht="15" x14ac:dyDescent="0.25">
      <c r="A18" s="14">
        <v>4</v>
      </c>
      <c r="B18"/>
      <c r="C18" s="19"/>
      <c r="D18" s="19"/>
      <c r="E18" s="19">
        <v>19.231999999999999</v>
      </c>
      <c r="F18" s="16"/>
      <c r="G18" s="24"/>
      <c r="H18" s="21"/>
      <c r="I18" s="24">
        <v>8.9600000000000009</v>
      </c>
      <c r="J18" s="23"/>
      <c r="K18" s="21"/>
      <c r="L18" s="21"/>
      <c r="M18" s="22"/>
      <c r="N18" s="20"/>
      <c r="O18" s="21"/>
      <c r="P18" s="21"/>
      <c r="Q18" s="22"/>
    </row>
    <row r="19" spans="1:17" s="11" customFormat="1" ht="15" x14ac:dyDescent="0.25">
      <c r="A19" s="14">
        <v>5</v>
      </c>
      <c r="B19"/>
      <c r="C19" s="19"/>
      <c r="D19" s="19"/>
      <c r="E19" s="19">
        <v>18.768000000000001</v>
      </c>
      <c r="F19" s="16"/>
      <c r="G19" s="24"/>
      <c r="H19" s="21"/>
      <c r="I19" s="24">
        <v>8.6720000000000006</v>
      </c>
      <c r="J19" s="23"/>
      <c r="K19" s="21"/>
      <c r="L19" s="21"/>
      <c r="M19" s="22"/>
      <c r="N19" s="20"/>
      <c r="O19" s="21"/>
      <c r="P19" s="21"/>
      <c r="Q19" s="22"/>
    </row>
    <row r="20" spans="1:17" s="11" customFormat="1" ht="15" x14ac:dyDescent="0.25">
      <c r="A20" s="14">
        <v>6</v>
      </c>
      <c r="B20"/>
      <c r="C20" s="19"/>
      <c r="D20" s="19"/>
      <c r="E20" s="19">
        <v>19.088000000000001</v>
      </c>
      <c r="F20" s="16"/>
      <c r="G20" s="24"/>
      <c r="H20" s="21"/>
      <c r="I20" s="24">
        <v>7.5519999999999996</v>
      </c>
      <c r="J20" s="23"/>
      <c r="K20" s="21"/>
      <c r="L20" s="21"/>
      <c r="M20" s="22"/>
      <c r="N20" s="20"/>
      <c r="O20" s="21"/>
      <c r="P20" s="21"/>
      <c r="Q20" s="22"/>
    </row>
    <row r="21" spans="1:17" s="11" customFormat="1" ht="15" x14ac:dyDescent="0.25">
      <c r="A21" s="14">
        <v>7</v>
      </c>
      <c r="B21"/>
      <c r="C21" s="19"/>
      <c r="D21" s="19"/>
      <c r="E21" s="19">
        <v>20.32</v>
      </c>
      <c r="F21" s="16"/>
      <c r="G21" s="24"/>
      <c r="H21" s="21"/>
      <c r="I21" s="24">
        <v>9.120000000000001</v>
      </c>
      <c r="J21" s="23"/>
      <c r="K21" s="21"/>
      <c r="L21" s="21"/>
      <c r="M21" s="22"/>
      <c r="N21" s="20"/>
      <c r="O21" s="21"/>
      <c r="P21" s="21"/>
      <c r="Q21" s="22"/>
    </row>
    <row r="22" spans="1:17" s="11" customFormat="1" ht="15" x14ac:dyDescent="0.25">
      <c r="A22" s="14">
        <v>8</v>
      </c>
      <c r="B22"/>
      <c r="C22" s="19"/>
      <c r="D22" s="19"/>
      <c r="E22" s="19">
        <v>18.799999999999997</v>
      </c>
      <c r="F22" s="16"/>
      <c r="G22" s="24"/>
      <c r="H22" s="21"/>
      <c r="I22" s="24">
        <v>8.2560000000000002</v>
      </c>
      <c r="J22" s="23"/>
      <c r="K22" s="21"/>
      <c r="L22" s="21"/>
      <c r="M22" s="22"/>
      <c r="N22" s="20"/>
      <c r="O22" s="21"/>
      <c r="P22" s="21"/>
      <c r="Q22" s="22"/>
    </row>
    <row r="23" spans="1:17" s="11" customFormat="1" ht="15" x14ac:dyDescent="0.25">
      <c r="A23" s="14">
        <v>9</v>
      </c>
      <c r="B23"/>
      <c r="C23" s="19"/>
      <c r="D23" s="19"/>
      <c r="E23" s="19">
        <v>20.560000000000002</v>
      </c>
      <c r="F23" s="16"/>
      <c r="G23" s="24"/>
      <c r="H23" s="21"/>
      <c r="I23" s="24">
        <v>8.6080000000000005</v>
      </c>
      <c r="J23" s="23"/>
      <c r="K23" s="21"/>
      <c r="L23" s="21"/>
      <c r="M23" s="22"/>
      <c r="N23" s="20"/>
      <c r="O23" s="21"/>
      <c r="P23" s="21"/>
      <c r="Q23" s="22"/>
    </row>
    <row r="24" spans="1:17" s="11" customFormat="1" ht="15" x14ac:dyDescent="0.25">
      <c r="A24" s="14">
        <v>10</v>
      </c>
      <c r="B24"/>
      <c r="C24" s="19"/>
      <c r="D24" s="19"/>
      <c r="E24" s="19">
        <v>20.543999999999997</v>
      </c>
      <c r="F24" s="16"/>
      <c r="G24" s="24"/>
      <c r="H24" s="21"/>
      <c r="I24" s="24">
        <v>7.3599999999999994</v>
      </c>
      <c r="J24" s="23"/>
      <c r="K24" s="21"/>
      <c r="L24" s="21"/>
      <c r="M24" s="22"/>
      <c r="N24" s="20"/>
      <c r="O24" s="21"/>
      <c r="P24" s="21"/>
      <c r="Q24" s="22"/>
    </row>
    <row r="25" spans="1:17" s="11" customFormat="1" ht="15" x14ac:dyDescent="0.25">
      <c r="A25" s="14">
        <v>11</v>
      </c>
      <c r="B25"/>
      <c r="C25" s="19"/>
      <c r="D25" s="19"/>
      <c r="E25" s="19">
        <v>21.472000000000001</v>
      </c>
      <c r="F25" s="71"/>
      <c r="G25" s="16"/>
      <c r="H25" s="21"/>
      <c r="I25" s="71">
        <v>7.5285000000000002</v>
      </c>
      <c r="J25" s="23"/>
      <c r="K25" s="21"/>
      <c r="L25" s="21"/>
      <c r="M25" s="22"/>
      <c r="N25" s="20"/>
      <c r="O25" s="21"/>
      <c r="P25" s="21"/>
      <c r="Q25" s="22"/>
    </row>
    <row r="26" spans="1:17" s="11" customFormat="1" ht="15" x14ac:dyDescent="0.25">
      <c r="A26" s="14">
        <v>12</v>
      </c>
      <c r="B26"/>
      <c r="C26" s="19"/>
      <c r="D26" s="19"/>
      <c r="E26" s="19">
        <v>22.783999999999999</v>
      </c>
      <c r="F26" s="71"/>
      <c r="G26" s="16"/>
      <c r="H26" s="21"/>
      <c r="I26" s="71">
        <v>8.8620000000000001</v>
      </c>
      <c r="J26" s="23"/>
      <c r="K26" s="21"/>
      <c r="L26" s="21"/>
      <c r="M26" s="22"/>
      <c r="N26" s="20"/>
      <c r="O26" s="21"/>
      <c r="P26" s="21"/>
      <c r="Q26" s="22"/>
    </row>
    <row r="27" spans="1:17" s="11" customFormat="1" ht="15" x14ac:dyDescent="0.25">
      <c r="A27" s="14">
        <v>13</v>
      </c>
      <c r="B27"/>
      <c r="C27" s="19"/>
      <c r="D27" s="19"/>
      <c r="E27" s="19">
        <v>20.576000000000001</v>
      </c>
      <c r="F27" s="71"/>
      <c r="G27" s="16"/>
      <c r="H27" s="21"/>
      <c r="I27" s="71">
        <v>11.518500000000001</v>
      </c>
      <c r="J27" s="23"/>
      <c r="K27" s="21"/>
      <c r="L27" s="21"/>
      <c r="M27" s="22"/>
      <c r="N27" s="20"/>
      <c r="O27" s="21"/>
      <c r="P27" s="21"/>
      <c r="Q27" s="22"/>
    </row>
    <row r="28" spans="1:17" s="11" customFormat="1" ht="15" x14ac:dyDescent="0.25">
      <c r="A28" s="14">
        <v>14</v>
      </c>
      <c r="B28"/>
      <c r="C28" s="19"/>
      <c r="D28" s="19"/>
      <c r="E28" s="19">
        <v>21.36</v>
      </c>
      <c r="F28" s="71"/>
      <c r="G28" s="16"/>
      <c r="H28" s="21"/>
      <c r="I28" s="71">
        <v>9.8384999999999998</v>
      </c>
      <c r="J28" s="23"/>
      <c r="K28" s="21"/>
      <c r="L28" s="21"/>
      <c r="M28" s="22"/>
      <c r="N28" s="20"/>
      <c r="O28" s="21"/>
      <c r="P28" s="21"/>
      <c r="Q28" s="22"/>
    </row>
    <row r="29" spans="1:17" s="11" customFormat="1" ht="15" x14ac:dyDescent="0.25">
      <c r="A29" s="14">
        <v>15</v>
      </c>
      <c r="B29"/>
      <c r="C29" s="19"/>
      <c r="D29" s="19"/>
      <c r="E29" s="19">
        <v>18.591999999999999</v>
      </c>
      <c r="F29" s="71"/>
      <c r="G29" s="16"/>
      <c r="H29" s="21"/>
      <c r="I29" s="71">
        <v>8.61</v>
      </c>
      <c r="J29" s="23"/>
      <c r="K29" s="21"/>
      <c r="L29" s="21"/>
      <c r="M29" s="22"/>
      <c r="N29" s="20"/>
      <c r="O29" s="21"/>
      <c r="P29" s="21"/>
      <c r="Q29" s="22"/>
    </row>
    <row r="30" spans="1:17" s="11" customFormat="1" ht="15" x14ac:dyDescent="0.25">
      <c r="A30" s="14">
        <v>16</v>
      </c>
      <c r="B30"/>
      <c r="C30" s="19"/>
      <c r="D30" s="19"/>
      <c r="E30" s="19">
        <v>22.848000000000003</v>
      </c>
      <c r="F30" s="71"/>
      <c r="G30" s="16"/>
      <c r="H30" s="21"/>
      <c r="I30" s="71">
        <v>5.7225000000000001</v>
      </c>
      <c r="J30" s="23"/>
      <c r="K30" s="21"/>
      <c r="L30" s="21"/>
      <c r="M30" s="22"/>
      <c r="N30" s="20"/>
      <c r="O30" s="21"/>
      <c r="P30" s="21"/>
      <c r="Q30" s="22"/>
    </row>
    <row r="31" spans="1:17" s="25" customFormat="1" ht="15" x14ac:dyDescent="0.25">
      <c r="A31" s="14">
        <v>17</v>
      </c>
      <c r="B31"/>
      <c r="C31" s="19"/>
      <c r="D31" s="19"/>
      <c r="E31" s="19">
        <v>22.271999999999998</v>
      </c>
      <c r="F31" s="71"/>
      <c r="G31" s="16"/>
      <c r="H31" s="21"/>
      <c r="I31" s="71">
        <v>7.6965000000000003</v>
      </c>
      <c r="J31" s="23"/>
      <c r="K31" s="21"/>
      <c r="L31" s="21"/>
      <c r="M31" s="22"/>
      <c r="N31" s="20"/>
      <c r="O31" s="21"/>
      <c r="P31" s="21"/>
      <c r="Q31" s="22"/>
    </row>
    <row r="32" spans="1:17" s="25" customFormat="1" ht="15" x14ac:dyDescent="0.25">
      <c r="A32" s="14">
        <v>18</v>
      </c>
      <c r="B32"/>
      <c r="C32" s="19"/>
      <c r="D32" s="19"/>
      <c r="E32" s="19">
        <v>24.752000000000002</v>
      </c>
      <c r="F32" s="71"/>
      <c r="G32" s="16"/>
      <c r="H32" s="21"/>
      <c r="I32" s="71">
        <v>6.5834999999999999</v>
      </c>
      <c r="J32" s="23"/>
      <c r="K32" s="21"/>
      <c r="L32" s="21"/>
      <c r="M32" s="22"/>
      <c r="N32" s="20"/>
      <c r="O32" s="21"/>
      <c r="P32" s="21"/>
      <c r="Q32" s="22"/>
    </row>
    <row r="33" spans="1:33" s="25" customFormat="1" ht="15" x14ac:dyDescent="0.25">
      <c r="A33" s="14">
        <v>19</v>
      </c>
      <c r="B33"/>
      <c r="C33" s="19"/>
      <c r="D33" s="19"/>
      <c r="E33" s="19">
        <v>25.855999999999998</v>
      </c>
      <c r="F33" s="71"/>
      <c r="G33" s="16"/>
      <c r="H33" s="21"/>
      <c r="I33" s="71">
        <v>5.4600000000000009</v>
      </c>
      <c r="J33" s="23"/>
      <c r="K33" s="21"/>
      <c r="L33" s="21"/>
      <c r="M33" s="22"/>
      <c r="N33" s="20"/>
      <c r="O33" s="21"/>
      <c r="P33" s="21"/>
      <c r="Q33" s="22"/>
    </row>
    <row r="34" spans="1:33" s="25" customFormat="1" ht="15" x14ac:dyDescent="0.25">
      <c r="A34" s="14">
        <v>20</v>
      </c>
      <c r="B34"/>
      <c r="C34" s="19"/>
      <c r="D34" s="19"/>
      <c r="E34" s="19">
        <v>23.152000000000001</v>
      </c>
      <c r="F34" s="71"/>
      <c r="G34" s="16"/>
      <c r="H34" s="21"/>
      <c r="I34" s="71">
        <v>7.2555000000000005</v>
      </c>
      <c r="J34" s="23"/>
      <c r="K34" s="21"/>
      <c r="L34" s="21"/>
      <c r="M34" s="22"/>
      <c r="N34" s="20"/>
      <c r="O34" s="21"/>
      <c r="P34" s="21"/>
      <c r="Q34" s="22"/>
    </row>
    <row r="35" spans="1:33" s="25" customFormat="1" ht="15" x14ac:dyDescent="0.25">
      <c r="A35" s="14">
        <v>21</v>
      </c>
      <c r="B35"/>
      <c r="C35" s="19"/>
      <c r="D35" s="19"/>
      <c r="E35" s="19">
        <v>21.263999999999999</v>
      </c>
      <c r="F35" s="71"/>
      <c r="G35" s="16"/>
      <c r="H35" s="21"/>
      <c r="I35" s="71">
        <v>6.7620000000000005</v>
      </c>
      <c r="J35" s="23"/>
      <c r="K35" s="21"/>
      <c r="L35" s="21"/>
      <c r="M35" s="22"/>
      <c r="N35" s="20"/>
      <c r="O35" s="21"/>
      <c r="P35" s="21"/>
      <c r="Q35" s="22"/>
    </row>
    <row r="36" spans="1:33" s="25" customFormat="1" ht="15" x14ac:dyDescent="0.25">
      <c r="A36" s="14">
        <v>22</v>
      </c>
      <c r="B36"/>
      <c r="C36" s="19"/>
      <c r="D36" s="19"/>
      <c r="E36" s="19">
        <v>22.832000000000001</v>
      </c>
      <c r="F36" s="71"/>
      <c r="G36" s="16"/>
      <c r="H36" s="21"/>
      <c r="I36" s="71">
        <v>8.1165000000000003</v>
      </c>
      <c r="J36" s="23"/>
      <c r="K36" s="21"/>
      <c r="L36" s="21"/>
      <c r="M36" s="22"/>
      <c r="N36" s="20"/>
      <c r="O36" s="21"/>
      <c r="P36" s="21"/>
      <c r="Q36" s="22"/>
    </row>
    <row r="37" spans="1:33" s="25" customFormat="1" ht="15" x14ac:dyDescent="0.25">
      <c r="A37" s="14">
        <v>23</v>
      </c>
      <c r="B37"/>
      <c r="C37" s="19"/>
      <c r="D37" s="19"/>
      <c r="E37" s="19">
        <v>22.544</v>
      </c>
      <c r="F37" s="71"/>
      <c r="G37" s="21"/>
      <c r="H37" s="21"/>
      <c r="I37" s="71">
        <v>7.7069999999999999</v>
      </c>
      <c r="J37" s="23"/>
      <c r="K37" s="21"/>
      <c r="L37" s="21"/>
      <c r="M37" s="22"/>
      <c r="N37" s="20"/>
      <c r="O37" s="21"/>
      <c r="P37" s="21"/>
      <c r="Q37" s="22"/>
    </row>
    <row r="38" spans="1:33" s="25" customFormat="1" ht="15" x14ac:dyDescent="0.25">
      <c r="A38" s="14">
        <v>24</v>
      </c>
      <c r="B38"/>
      <c r="C38" s="19"/>
      <c r="D38" s="19"/>
      <c r="E38" s="19">
        <v>21.327999999999999</v>
      </c>
      <c r="F38" s="71"/>
      <c r="G38" s="21"/>
      <c r="H38" s="21"/>
      <c r="I38" s="71">
        <v>7.3605</v>
      </c>
      <c r="J38" s="23"/>
      <c r="K38" s="21"/>
      <c r="L38" s="21"/>
      <c r="M38" s="22"/>
      <c r="N38" s="20"/>
      <c r="O38" s="21"/>
      <c r="P38" s="21"/>
      <c r="Q38" s="22"/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506.35199999999992</v>
      </c>
      <c r="F39" s="70"/>
      <c r="G39" s="29"/>
      <c r="H39" s="29"/>
      <c r="I39" s="28">
        <f>SUM(I15:I38)</f>
        <v>182.26949999999999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8"/>
      <c r="N3" s="307" t="s">
        <v>190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355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ТП-34</v>
      </c>
      <c r="C10" s="323"/>
      <c r="D10" s="323"/>
      <c r="E10" s="323"/>
      <c r="F10" s="310" t="str">
        <f>N4</f>
        <v>ТП-17 (МУП ЭС)</v>
      </c>
      <c r="G10" s="313"/>
      <c r="H10" s="313"/>
      <c r="I10" s="314"/>
      <c r="J10" s="323" t="str">
        <f>N3</f>
        <v>ТП-34</v>
      </c>
      <c r="K10" s="323"/>
      <c r="L10" s="323"/>
      <c r="M10" s="323"/>
      <c r="N10" s="310" t="str">
        <f>N4</f>
        <v>ТП-17 (МУП ЭС)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v>20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19"/>
      <c r="C15" s="19"/>
      <c r="D15" s="19"/>
      <c r="E15" s="71">
        <v>19.623999999999999</v>
      </c>
      <c r="F15" s="71"/>
      <c r="G15" s="16"/>
      <c r="H15" s="21"/>
      <c r="I15" s="22">
        <v>65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19"/>
      <c r="C16" s="19"/>
      <c r="D16" s="19"/>
      <c r="E16" s="71">
        <v>20.655999999999999</v>
      </c>
      <c r="F16" s="71"/>
      <c r="G16" s="16"/>
      <c r="H16" s="21"/>
      <c r="I16" s="22">
        <v>61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19"/>
      <c r="C17" s="19"/>
      <c r="D17" s="19"/>
      <c r="E17" s="71">
        <v>19.332000000000001</v>
      </c>
      <c r="F17" s="71"/>
      <c r="G17" s="16"/>
      <c r="H17" s="21"/>
      <c r="I17" s="22">
        <v>59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19"/>
      <c r="C18" s="19"/>
      <c r="D18" s="19"/>
      <c r="E18" s="71">
        <v>19.391999999999999</v>
      </c>
      <c r="F18" s="71"/>
      <c r="G18" s="16"/>
      <c r="H18" s="21"/>
      <c r="I18" s="22">
        <v>58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19"/>
      <c r="C19" s="19"/>
      <c r="D19" s="19"/>
      <c r="E19" s="71">
        <v>21.267999999999997</v>
      </c>
      <c r="F19" s="71"/>
      <c r="G19" s="16"/>
      <c r="H19" s="21"/>
      <c r="I19" s="22">
        <v>58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19"/>
      <c r="C20" s="19"/>
      <c r="D20" s="19"/>
      <c r="E20" s="71">
        <v>22.795999999999999</v>
      </c>
      <c r="F20" s="71"/>
      <c r="G20" s="16"/>
      <c r="H20" s="21"/>
      <c r="I20" s="22">
        <v>62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19"/>
      <c r="C21" s="19"/>
      <c r="D21" s="19"/>
      <c r="E21" s="71">
        <v>20.543999999999997</v>
      </c>
      <c r="F21" s="71"/>
      <c r="G21" s="16"/>
      <c r="H21" s="21"/>
      <c r="I21" s="22">
        <v>68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19"/>
      <c r="C22" s="19"/>
      <c r="D22" s="19"/>
      <c r="E22" s="71">
        <v>21.204000000000001</v>
      </c>
      <c r="F22" s="71"/>
      <c r="G22" s="16"/>
      <c r="H22" s="21"/>
      <c r="I22" s="22">
        <v>74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19"/>
      <c r="C23" s="19"/>
      <c r="D23" s="19"/>
      <c r="E23" s="71">
        <v>22.224</v>
      </c>
      <c r="F23" s="71"/>
      <c r="G23" s="16"/>
      <c r="H23" s="21"/>
      <c r="I23" s="22">
        <v>83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19"/>
      <c r="C24" s="19"/>
      <c r="D24" s="19"/>
      <c r="E24" s="71">
        <v>23.248000000000001</v>
      </c>
      <c r="F24" s="71"/>
      <c r="G24" s="16"/>
      <c r="H24" s="21"/>
      <c r="I24" s="22">
        <v>92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19"/>
      <c r="C25" s="19"/>
      <c r="D25" s="19"/>
      <c r="E25" s="71">
        <v>20.684000000000001</v>
      </c>
      <c r="F25" s="71"/>
      <c r="G25" s="16"/>
      <c r="H25" s="21"/>
      <c r="I25" s="22">
        <v>90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19"/>
      <c r="C26" s="19"/>
      <c r="D26" s="19"/>
      <c r="E26" s="71">
        <v>19.652000000000001</v>
      </c>
      <c r="F26" s="71"/>
      <c r="G26" s="16"/>
      <c r="H26" s="21"/>
      <c r="I26" s="22">
        <v>96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19"/>
      <c r="C27" s="19"/>
      <c r="D27" s="19"/>
      <c r="E27" s="71">
        <v>22.756</v>
      </c>
      <c r="F27" s="71"/>
      <c r="G27" s="16"/>
      <c r="H27" s="21"/>
      <c r="I27" s="22">
        <v>93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19"/>
      <c r="C28" s="19"/>
      <c r="D28" s="19"/>
      <c r="E28" s="71">
        <v>23.887999999999998</v>
      </c>
      <c r="F28" s="71"/>
      <c r="G28" s="16"/>
      <c r="H28" s="21"/>
      <c r="I28" s="22">
        <v>95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19"/>
      <c r="C29" s="19"/>
      <c r="D29" s="19"/>
      <c r="E29" s="71">
        <v>21.131999999999998</v>
      </c>
      <c r="F29" s="71"/>
      <c r="G29" s="16"/>
      <c r="H29" s="21"/>
      <c r="I29" s="22">
        <v>98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19"/>
      <c r="C30" s="19"/>
      <c r="D30" s="19"/>
      <c r="E30" s="71">
        <v>20.52</v>
      </c>
      <c r="F30" s="71"/>
      <c r="G30" s="16"/>
      <c r="H30" s="21"/>
      <c r="I30" s="22">
        <v>99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19"/>
      <c r="C31" s="19"/>
      <c r="D31" s="19"/>
      <c r="E31" s="71">
        <v>22.648000000000003</v>
      </c>
      <c r="F31" s="71"/>
      <c r="G31" s="16"/>
      <c r="H31" s="21"/>
      <c r="I31" s="22">
        <v>106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19"/>
      <c r="C32" s="19"/>
      <c r="D32" s="19"/>
      <c r="E32" s="71">
        <v>20.316000000000003</v>
      </c>
      <c r="F32" s="71"/>
      <c r="G32" s="16"/>
      <c r="H32" s="21"/>
      <c r="I32" s="22">
        <v>109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19"/>
      <c r="C33" s="19"/>
      <c r="D33" s="19"/>
      <c r="E33" s="71">
        <v>20.356000000000002</v>
      </c>
      <c r="F33" s="71"/>
      <c r="G33" s="16"/>
      <c r="H33" s="21"/>
      <c r="I33" s="22">
        <v>118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19"/>
      <c r="C34" s="19"/>
      <c r="D34" s="19"/>
      <c r="E34" s="71">
        <v>20.648</v>
      </c>
      <c r="F34" s="71"/>
      <c r="G34" s="16"/>
      <c r="H34" s="21"/>
      <c r="I34" s="22">
        <v>110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19"/>
      <c r="C35" s="19"/>
      <c r="D35" s="19"/>
      <c r="E35" s="71">
        <v>20.224000000000004</v>
      </c>
      <c r="F35" s="71"/>
      <c r="G35" s="16"/>
      <c r="H35" s="21"/>
      <c r="I35" s="22">
        <v>111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19"/>
      <c r="C36" s="19"/>
      <c r="D36" s="19"/>
      <c r="E36" s="71">
        <v>18.228000000000002</v>
      </c>
      <c r="F36" s="71"/>
      <c r="G36" s="16"/>
      <c r="H36" s="21"/>
      <c r="I36" s="22">
        <v>100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19"/>
      <c r="C37" s="19"/>
      <c r="D37" s="19"/>
      <c r="E37" s="71">
        <v>18.391999999999999</v>
      </c>
      <c r="F37" s="71"/>
      <c r="G37" s="21"/>
      <c r="H37" s="21"/>
      <c r="I37" s="22">
        <v>92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19"/>
      <c r="C38" s="19"/>
      <c r="D38" s="19"/>
      <c r="E38" s="71">
        <v>20.224000000000004</v>
      </c>
      <c r="F38" s="71"/>
      <c r="G38" s="21"/>
      <c r="H38" s="21"/>
      <c r="I38" s="22">
        <v>72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499.95600000000002</v>
      </c>
      <c r="F39" s="70"/>
      <c r="G39" s="29"/>
      <c r="H39" s="29"/>
      <c r="I39" s="28">
        <f>SUM(I15:I38)</f>
        <v>2069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8"/>
      <c r="N3" s="307" t="s">
        <v>121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191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ТП-15</v>
      </c>
      <c r="C10" s="323"/>
      <c r="D10" s="323"/>
      <c r="E10" s="323"/>
      <c r="F10" s="310" t="str">
        <f>N4</f>
        <v xml:space="preserve">ТП-12 </v>
      </c>
      <c r="G10" s="313"/>
      <c r="H10" s="313"/>
      <c r="I10" s="314"/>
      <c r="J10" s="323" t="str">
        <f>N3</f>
        <v>ТП-15</v>
      </c>
      <c r="K10" s="323"/>
      <c r="L10" s="323"/>
      <c r="M10" s="323"/>
      <c r="N10" s="310" t="str">
        <f>N4</f>
        <v xml:space="preserve">ТП-12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7"/>
      <c r="C15" s="19"/>
      <c r="D15" s="19"/>
      <c r="E15" s="71">
        <v>12.984</v>
      </c>
      <c r="F15" s="52"/>
      <c r="G15" s="16"/>
      <c r="H15" s="21"/>
      <c r="I15" s="16">
        <v>8.532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7"/>
      <c r="C16" s="19"/>
      <c r="D16" s="19"/>
      <c r="E16" s="71">
        <v>13.404</v>
      </c>
      <c r="F16" s="52"/>
      <c r="G16" s="16"/>
      <c r="H16" s="21"/>
      <c r="I16" s="16">
        <v>8.6519999999999992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7"/>
      <c r="C17" s="19"/>
      <c r="D17" s="19"/>
      <c r="E17" s="71">
        <v>12.624000000000001</v>
      </c>
      <c r="F17" s="52"/>
      <c r="G17" s="16"/>
      <c r="H17" s="21"/>
      <c r="I17" s="16">
        <v>11.22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7"/>
      <c r="C18" s="19"/>
      <c r="D18" s="19"/>
      <c r="E18" s="71">
        <v>12.216000000000001</v>
      </c>
      <c r="F18" s="52"/>
      <c r="G18" s="16"/>
      <c r="H18" s="21"/>
      <c r="I18" s="16">
        <v>10.932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7"/>
      <c r="C19" s="19"/>
      <c r="D19" s="19"/>
      <c r="E19" s="71">
        <v>11.424000000000001</v>
      </c>
      <c r="F19" s="52"/>
      <c r="G19" s="16"/>
      <c r="H19" s="21"/>
      <c r="I19" s="16">
        <v>11.34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7"/>
      <c r="C20" s="19"/>
      <c r="D20" s="19"/>
      <c r="E20" s="71">
        <v>13.343999999999999</v>
      </c>
      <c r="F20" s="52"/>
      <c r="G20" s="16"/>
      <c r="H20" s="21"/>
      <c r="I20" s="16">
        <v>12.048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7"/>
      <c r="C21" s="19"/>
      <c r="D21" s="19"/>
      <c r="E21" s="71">
        <v>13.08</v>
      </c>
      <c r="F21" s="52"/>
      <c r="G21" s="16"/>
      <c r="H21" s="21"/>
      <c r="I21" s="16">
        <v>12.396000000000001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7"/>
      <c r="C22" s="19"/>
      <c r="D22" s="19"/>
      <c r="E22" s="71">
        <v>12.684000000000001</v>
      </c>
      <c r="F22" s="52"/>
      <c r="G22" s="16"/>
      <c r="H22" s="21"/>
      <c r="I22" s="16">
        <v>11.676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7"/>
      <c r="C23" s="19"/>
      <c r="D23" s="19"/>
      <c r="E23" s="71">
        <v>11.244</v>
      </c>
      <c r="F23" s="52"/>
      <c r="G23" s="16"/>
      <c r="H23" s="21"/>
      <c r="I23" s="16">
        <v>11.46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7"/>
      <c r="C24" s="19"/>
      <c r="D24" s="19"/>
      <c r="E24" s="71">
        <v>11.783999999999999</v>
      </c>
      <c r="F24" s="52"/>
      <c r="G24" s="16"/>
      <c r="H24" s="21"/>
      <c r="I24" s="16">
        <v>12.696000000000002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7"/>
      <c r="C25" s="19"/>
      <c r="D25" s="19"/>
      <c r="E25" s="71">
        <v>13.74</v>
      </c>
      <c r="F25" s="52"/>
      <c r="G25" s="16"/>
      <c r="H25" s="21"/>
      <c r="I25" s="16">
        <v>11.868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7"/>
      <c r="C26" s="19"/>
      <c r="D26" s="19"/>
      <c r="E26" s="71">
        <v>13.691999999999998</v>
      </c>
      <c r="F26" s="52"/>
      <c r="G26" s="16"/>
      <c r="H26" s="21"/>
      <c r="I26" s="16">
        <v>12.719999999999999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7"/>
      <c r="C27" s="19"/>
      <c r="D27" s="19"/>
      <c r="E27" s="71">
        <v>12.767999999999999</v>
      </c>
      <c r="F27" s="52"/>
      <c r="G27" s="16"/>
      <c r="H27" s="21"/>
      <c r="I27" s="16">
        <v>13.632000000000001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7"/>
      <c r="C28" s="19"/>
      <c r="D28" s="19"/>
      <c r="E28" s="71">
        <v>12.648</v>
      </c>
      <c r="F28" s="52"/>
      <c r="G28" s="16"/>
      <c r="H28" s="21"/>
      <c r="I28" s="16">
        <v>12.84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7"/>
      <c r="C29" s="19"/>
      <c r="D29" s="19"/>
      <c r="E29" s="71">
        <v>12.324</v>
      </c>
      <c r="F29" s="52"/>
      <c r="G29" s="16"/>
      <c r="H29" s="21"/>
      <c r="I29" s="16">
        <v>12.876000000000001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7"/>
      <c r="C30" s="19"/>
      <c r="D30" s="19"/>
      <c r="E30" s="71">
        <v>13.14</v>
      </c>
      <c r="F30" s="52"/>
      <c r="G30" s="16"/>
      <c r="H30" s="21"/>
      <c r="I30" s="16">
        <v>10.200000000000001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7"/>
      <c r="C31" s="19"/>
      <c r="D31" s="19"/>
      <c r="E31" s="71">
        <v>13.392000000000001</v>
      </c>
      <c r="F31" s="52"/>
      <c r="G31" s="16"/>
      <c r="H31" s="21"/>
      <c r="I31" s="16">
        <v>10.992000000000001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7"/>
      <c r="C32" s="19"/>
      <c r="D32" s="19"/>
      <c r="E32" s="71">
        <v>11.76</v>
      </c>
      <c r="F32" s="52"/>
      <c r="G32" s="16"/>
      <c r="H32" s="21"/>
      <c r="I32" s="16">
        <v>9.7680000000000007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7"/>
      <c r="C33" s="19"/>
      <c r="D33" s="19"/>
      <c r="E33" s="71">
        <v>10.932</v>
      </c>
      <c r="F33" s="52"/>
      <c r="G33" s="16"/>
      <c r="H33" s="21"/>
      <c r="I33" s="16">
        <v>9.2520000000000007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7"/>
      <c r="C34" s="19"/>
      <c r="D34" s="19"/>
      <c r="E34" s="71">
        <v>11.772</v>
      </c>
      <c r="F34" s="52"/>
      <c r="G34" s="16"/>
      <c r="H34" s="21"/>
      <c r="I34" s="16">
        <v>8.927999999999999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7"/>
      <c r="C35" s="19"/>
      <c r="D35" s="19"/>
      <c r="E35" s="71">
        <v>11.652000000000001</v>
      </c>
      <c r="F35" s="52"/>
      <c r="G35" s="16"/>
      <c r="H35" s="21"/>
      <c r="I35" s="16">
        <v>8.9039999999999999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7"/>
      <c r="C36" s="19"/>
      <c r="D36" s="19"/>
      <c r="E36" s="71">
        <v>12.42</v>
      </c>
      <c r="F36" s="52"/>
      <c r="G36" s="16"/>
      <c r="H36" s="21"/>
      <c r="I36" s="16">
        <v>8.7119999999999997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7"/>
      <c r="C37" s="19"/>
      <c r="D37" s="19"/>
      <c r="E37" s="71">
        <v>11.448</v>
      </c>
      <c r="F37" s="52"/>
      <c r="G37" s="16"/>
      <c r="H37" s="21"/>
      <c r="I37" s="16">
        <v>8.0760000000000005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7"/>
      <c r="C38" s="19"/>
      <c r="D38" s="19"/>
      <c r="E38" s="71">
        <v>10.343999999999999</v>
      </c>
      <c r="F38" s="52"/>
      <c r="G38" s="16"/>
      <c r="H38" s="21"/>
      <c r="I38" s="16">
        <v>7.7279999999999998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8"/>
      <c r="C39" s="27"/>
      <c r="D39" s="27"/>
      <c r="E39" s="92">
        <f>SUM(E15:E38)</f>
        <v>296.82</v>
      </c>
      <c r="F39" s="70"/>
      <c r="G39" s="29"/>
      <c r="H39" s="29"/>
      <c r="I39" s="28">
        <f>SUM(I15:I38)</f>
        <v>257.44799999999998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3"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628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8"/>
      <c r="N3" s="307" t="s">
        <v>193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192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 к-с Чуприно В-1</v>
      </c>
      <c r="C10" s="323"/>
      <c r="D10" s="323"/>
      <c r="E10" s="323"/>
      <c r="F10" s="310" t="str">
        <f>N4</f>
        <v>ТП к-с Чуприно  В-2</v>
      </c>
      <c r="G10" s="313"/>
      <c r="H10" s="313"/>
      <c r="I10" s="314"/>
      <c r="J10" s="323" t="str">
        <f>N3</f>
        <v>ТП к-с Чуприно В-1</v>
      </c>
      <c r="K10" s="323"/>
      <c r="L10" s="323"/>
      <c r="M10" s="323"/>
      <c r="N10" s="310" t="str">
        <f>N4</f>
        <v>ТП к-с Чуприно 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6"/>
      <c r="C15" s="19"/>
      <c r="D15" s="19"/>
      <c r="E15" s="229">
        <v>0</v>
      </c>
      <c r="F15" s="97"/>
      <c r="G15" s="16"/>
      <c r="H15" s="21"/>
      <c r="I15" s="16">
        <v>18.576000000000001</v>
      </c>
      <c r="J15" s="23"/>
      <c r="K15" s="21"/>
      <c r="L15" s="21"/>
      <c r="M15" s="96">
        <v>0</v>
      </c>
      <c r="N15" s="20"/>
      <c r="O15" s="21"/>
      <c r="P15" s="21"/>
      <c r="Q15" s="96">
        <v>0</v>
      </c>
    </row>
    <row r="16" spans="1:33" s="11" customFormat="1" ht="15" x14ac:dyDescent="0.25">
      <c r="A16" s="14">
        <v>2</v>
      </c>
      <c r="B16" s="96"/>
      <c r="C16" s="19"/>
      <c r="D16" s="19"/>
      <c r="E16" s="229">
        <v>0</v>
      </c>
      <c r="F16" s="97"/>
      <c r="G16" s="16"/>
      <c r="H16" s="21"/>
      <c r="I16" s="16">
        <v>19.391999999999999</v>
      </c>
      <c r="J16" s="23"/>
      <c r="K16" s="21"/>
      <c r="L16" s="21"/>
      <c r="M16" s="96">
        <v>0</v>
      </c>
      <c r="N16" s="20"/>
      <c r="O16" s="21"/>
      <c r="P16" s="21"/>
      <c r="Q16" s="96">
        <v>0</v>
      </c>
    </row>
    <row r="17" spans="1:17" s="11" customFormat="1" ht="15" x14ac:dyDescent="0.25">
      <c r="A17" s="14">
        <v>3</v>
      </c>
      <c r="B17" s="96"/>
      <c r="C17" s="19"/>
      <c r="D17" s="19"/>
      <c r="E17" s="229">
        <v>0</v>
      </c>
      <c r="F17" s="97"/>
      <c r="G17" s="16"/>
      <c r="H17" s="21"/>
      <c r="I17" s="16">
        <v>19.32</v>
      </c>
      <c r="J17" s="23"/>
      <c r="K17" s="21"/>
      <c r="L17" s="21"/>
      <c r="M17" s="96">
        <v>0</v>
      </c>
      <c r="N17" s="20"/>
      <c r="O17" s="21"/>
      <c r="P17" s="21"/>
      <c r="Q17" s="96">
        <v>0</v>
      </c>
    </row>
    <row r="18" spans="1:17" s="11" customFormat="1" ht="15" x14ac:dyDescent="0.25">
      <c r="A18" s="14">
        <v>4</v>
      </c>
      <c r="B18" s="96"/>
      <c r="C18" s="19"/>
      <c r="D18" s="19"/>
      <c r="E18" s="229">
        <v>0</v>
      </c>
      <c r="F18" s="97"/>
      <c r="G18" s="16"/>
      <c r="H18" s="21"/>
      <c r="I18" s="16">
        <v>19.367999999999999</v>
      </c>
      <c r="J18" s="23"/>
      <c r="K18" s="21"/>
      <c r="L18" s="21"/>
      <c r="M18" s="96">
        <v>0</v>
      </c>
      <c r="N18" s="20"/>
      <c r="O18" s="21"/>
      <c r="P18" s="21"/>
      <c r="Q18" s="96">
        <v>0</v>
      </c>
    </row>
    <row r="19" spans="1:17" s="11" customFormat="1" ht="15" x14ac:dyDescent="0.25">
      <c r="A19" s="14">
        <v>5</v>
      </c>
      <c r="B19" s="96"/>
      <c r="C19" s="19"/>
      <c r="D19" s="19"/>
      <c r="E19" s="229">
        <v>0</v>
      </c>
      <c r="F19" s="97"/>
      <c r="G19" s="16"/>
      <c r="H19" s="21"/>
      <c r="I19" s="16">
        <v>21.096</v>
      </c>
      <c r="J19" s="23"/>
      <c r="K19" s="21"/>
      <c r="L19" s="21"/>
      <c r="M19" s="96">
        <v>0</v>
      </c>
      <c r="N19" s="20"/>
      <c r="O19" s="21"/>
      <c r="P19" s="21"/>
      <c r="Q19" s="96">
        <v>0</v>
      </c>
    </row>
    <row r="20" spans="1:17" s="11" customFormat="1" ht="15" x14ac:dyDescent="0.25">
      <c r="A20" s="14">
        <v>6</v>
      </c>
      <c r="B20" s="96"/>
      <c r="C20" s="19"/>
      <c r="D20" s="19"/>
      <c r="E20" s="229">
        <v>0</v>
      </c>
      <c r="F20" s="97"/>
      <c r="G20" s="16"/>
      <c r="H20" s="21"/>
      <c r="I20" s="16">
        <v>38.783999999999999</v>
      </c>
      <c r="J20" s="23"/>
      <c r="K20" s="21"/>
      <c r="L20" s="21"/>
      <c r="M20" s="96">
        <v>0</v>
      </c>
      <c r="N20" s="20"/>
      <c r="O20" s="21"/>
      <c r="P20" s="21"/>
      <c r="Q20" s="96">
        <v>0</v>
      </c>
    </row>
    <row r="21" spans="1:17" s="11" customFormat="1" ht="15" x14ac:dyDescent="0.25">
      <c r="A21" s="14">
        <v>7</v>
      </c>
      <c r="B21" s="96"/>
      <c r="C21" s="19"/>
      <c r="D21" s="19"/>
      <c r="E21" s="229">
        <v>0</v>
      </c>
      <c r="F21" s="97"/>
      <c r="G21" s="16"/>
      <c r="H21" s="21"/>
      <c r="I21" s="16">
        <v>42.36</v>
      </c>
      <c r="J21" s="23"/>
      <c r="K21" s="21"/>
      <c r="L21" s="21"/>
      <c r="M21" s="96">
        <v>0</v>
      </c>
      <c r="N21" s="20"/>
      <c r="O21" s="21"/>
      <c r="P21" s="21"/>
      <c r="Q21" s="96">
        <v>0</v>
      </c>
    </row>
    <row r="22" spans="1:17" s="11" customFormat="1" ht="15" x14ac:dyDescent="0.25">
      <c r="A22" s="14">
        <v>8</v>
      </c>
      <c r="B22" s="96"/>
      <c r="C22" s="19"/>
      <c r="D22" s="19"/>
      <c r="E22" s="229">
        <v>0</v>
      </c>
      <c r="F22" s="97"/>
      <c r="G22" s="16"/>
      <c r="H22" s="21"/>
      <c r="I22" s="16">
        <v>38.183999999999997</v>
      </c>
      <c r="J22" s="23"/>
      <c r="K22" s="21"/>
      <c r="L22" s="21"/>
      <c r="M22" s="96">
        <v>0</v>
      </c>
      <c r="N22" s="20"/>
      <c r="O22" s="21"/>
      <c r="P22" s="21"/>
      <c r="Q22" s="96">
        <v>0</v>
      </c>
    </row>
    <row r="23" spans="1:17" s="11" customFormat="1" ht="15" x14ac:dyDescent="0.25">
      <c r="A23" s="14">
        <v>9</v>
      </c>
      <c r="B23" s="96"/>
      <c r="C23" s="19"/>
      <c r="D23" s="19"/>
      <c r="E23" s="229">
        <v>0</v>
      </c>
      <c r="F23" s="97"/>
      <c r="G23" s="16"/>
      <c r="H23" s="21"/>
      <c r="I23" s="16">
        <v>36.983999999999995</v>
      </c>
      <c r="J23" s="23"/>
      <c r="K23" s="21"/>
      <c r="L23" s="21"/>
      <c r="M23" s="96">
        <v>0</v>
      </c>
      <c r="N23" s="20"/>
      <c r="O23" s="21"/>
      <c r="P23" s="21"/>
      <c r="Q23" s="96">
        <v>0</v>
      </c>
    </row>
    <row r="24" spans="1:17" s="11" customFormat="1" ht="15" x14ac:dyDescent="0.25">
      <c r="A24" s="14">
        <v>10</v>
      </c>
      <c r="B24" s="96"/>
      <c r="C24" s="19"/>
      <c r="D24" s="19"/>
      <c r="E24" s="229">
        <v>0</v>
      </c>
      <c r="F24" s="97"/>
      <c r="G24" s="16"/>
      <c r="H24" s="21"/>
      <c r="I24" s="16">
        <v>35.112000000000002</v>
      </c>
      <c r="J24" s="23"/>
      <c r="K24" s="21"/>
      <c r="L24" s="21"/>
      <c r="M24" s="96">
        <v>0</v>
      </c>
      <c r="N24" s="20"/>
      <c r="O24" s="21"/>
      <c r="P24" s="21"/>
      <c r="Q24" s="96">
        <v>0</v>
      </c>
    </row>
    <row r="25" spans="1:17" s="11" customFormat="1" ht="15" x14ac:dyDescent="0.25">
      <c r="A25" s="14">
        <v>11</v>
      </c>
      <c r="B25" s="96"/>
      <c r="C25" s="19"/>
      <c r="D25" s="19"/>
      <c r="E25" s="229">
        <v>0</v>
      </c>
      <c r="F25" s="97"/>
      <c r="G25" s="16"/>
      <c r="H25" s="21"/>
      <c r="I25" s="16">
        <v>36.479999999999997</v>
      </c>
      <c r="J25" s="23"/>
      <c r="K25" s="21"/>
      <c r="L25" s="21"/>
      <c r="M25" s="96">
        <v>0</v>
      </c>
      <c r="N25" s="20"/>
      <c r="O25" s="21"/>
      <c r="P25" s="21"/>
      <c r="Q25" s="96">
        <v>0</v>
      </c>
    </row>
    <row r="26" spans="1:17" s="11" customFormat="1" ht="15" x14ac:dyDescent="0.25">
      <c r="A26" s="14">
        <v>12</v>
      </c>
      <c r="B26" s="96"/>
      <c r="C26" s="19"/>
      <c r="D26" s="19"/>
      <c r="E26" s="229">
        <v>0</v>
      </c>
      <c r="F26" s="97"/>
      <c r="G26" s="16"/>
      <c r="H26" s="21"/>
      <c r="I26" s="16">
        <v>41.735999999999997</v>
      </c>
      <c r="J26" s="23"/>
      <c r="K26" s="21"/>
      <c r="L26" s="21"/>
      <c r="M26" s="96">
        <v>0</v>
      </c>
      <c r="N26" s="20"/>
      <c r="O26" s="21"/>
      <c r="P26" s="21"/>
      <c r="Q26" s="96">
        <v>0</v>
      </c>
    </row>
    <row r="27" spans="1:17" s="11" customFormat="1" ht="15" x14ac:dyDescent="0.25">
      <c r="A27" s="14">
        <v>13</v>
      </c>
      <c r="B27" s="96"/>
      <c r="C27" s="19"/>
      <c r="D27" s="19"/>
      <c r="E27" s="229">
        <v>0</v>
      </c>
      <c r="F27" s="97"/>
      <c r="G27" s="16"/>
      <c r="H27" s="21"/>
      <c r="I27" s="16">
        <v>48.768000000000001</v>
      </c>
      <c r="J27" s="23"/>
      <c r="K27" s="21"/>
      <c r="L27" s="21"/>
      <c r="M27" s="96">
        <v>0</v>
      </c>
      <c r="N27" s="20"/>
      <c r="O27" s="21"/>
      <c r="P27" s="21"/>
      <c r="Q27" s="96">
        <v>0</v>
      </c>
    </row>
    <row r="28" spans="1:17" s="11" customFormat="1" ht="15" x14ac:dyDescent="0.25">
      <c r="A28" s="14">
        <v>14</v>
      </c>
      <c r="B28" s="96"/>
      <c r="C28" s="19"/>
      <c r="D28" s="19"/>
      <c r="E28" s="229">
        <v>0</v>
      </c>
      <c r="F28" s="97"/>
      <c r="G28" s="16"/>
      <c r="H28" s="21"/>
      <c r="I28" s="16">
        <v>44.4</v>
      </c>
      <c r="J28" s="23"/>
      <c r="K28" s="21"/>
      <c r="L28" s="21"/>
      <c r="M28" s="96">
        <v>0</v>
      </c>
      <c r="N28" s="20"/>
      <c r="O28" s="21"/>
      <c r="P28" s="21"/>
      <c r="Q28" s="96">
        <v>0</v>
      </c>
    </row>
    <row r="29" spans="1:17" s="11" customFormat="1" ht="15" x14ac:dyDescent="0.25">
      <c r="A29" s="14">
        <v>15</v>
      </c>
      <c r="B29" s="96"/>
      <c r="C29" s="19"/>
      <c r="D29" s="19"/>
      <c r="E29" s="229">
        <v>0</v>
      </c>
      <c r="F29" s="97"/>
      <c r="G29" s="16"/>
      <c r="H29" s="21"/>
      <c r="I29" s="16">
        <v>41.040000000000006</v>
      </c>
      <c r="J29" s="23"/>
      <c r="K29" s="21"/>
      <c r="L29" s="21"/>
      <c r="M29" s="96">
        <v>0</v>
      </c>
      <c r="N29" s="20"/>
      <c r="O29" s="21"/>
      <c r="P29" s="21"/>
      <c r="Q29" s="96">
        <v>0</v>
      </c>
    </row>
    <row r="30" spans="1:17" s="11" customFormat="1" ht="15" x14ac:dyDescent="0.25">
      <c r="A30" s="14">
        <v>16</v>
      </c>
      <c r="B30" s="96"/>
      <c r="C30" s="19"/>
      <c r="D30" s="19"/>
      <c r="E30" s="229">
        <v>0</v>
      </c>
      <c r="F30" s="97"/>
      <c r="G30" s="16"/>
      <c r="H30" s="21"/>
      <c r="I30" s="16">
        <v>36.456000000000003</v>
      </c>
      <c r="J30" s="23"/>
      <c r="K30" s="21"/>
      <c r="L30" s="21"/>
      <c r="M30" s="96">
        <v>0</v>
      </c>
      <c r="N30" s="20"/>
      <c r="O30" s="21"/>
      <c r="P30" s="21"/>
      <c r="Q30" s="96">
        <v>0</v>
      </c>
    </row>
    <row r="31" spans="1:17" s="25" customFormat="1" ht="15" x14ac:dyDescent="0.25">
      <c r="A31" s="14">
        <v>17</v>
      </c>
      <c r="B31" s="96"/>
      <c r="C31" s="19"/>
      <c r="D31" s="19"/>
      <c r="E31" s="229">
        <v>0</v>
      </c>
      <c r="F31" s="97"/>
      <c r="G31" s="16"/>
      <c r="H31" s="21"/>
      <c r="I31" s="16">
        <v>28.992000000000001</v>
      </c>
      <c r="J31" s="23"/>
      <c r="K31" s="21"/>
      <c r="L31" s="21"/>
      <c r="M31" s="96">
        <v>0</v>
      </c>
      <c r="N31" s="20"/>
      <c r="O31" s="21"/>
      <c r="P31" s="21"/>
      <c r="Q31" s="96">
        <v>0</v>
      </c>
    </row>
    <row r="32" spans="1:17" s="25" customFormat="1" ht="15" x14ac:dyDescent="0.25">
      <c r="A32" s="14">
        <v>18</v>
      </c>
      <c r="B32" s="96"/>
      <c r="C32" s="19"/>
      <c r="D32" s="19"/>
      <c r="E32" s="229">
        <v>0</v>
      </c>
      <c r="F32" s="97"/>
      <c r="G32" s="16"/>
      <c r="H32" s="21"/>
      <c r="I32" s="16">
        <v>43.128</v>
      </c>
      <c r="J32" s="23"/>
      <c r="K32" s="21"/>
      <c r="L32" s="21"/>
      <c r="M32" s="96">
        <v>0</v>
      </c>
      <c r="N32" s="20"/>
      <c r="O32" s="21"/>
      <c r="P32" s="21"/>
      <c r="Q32" s="96">
        <v>0</v>
      </c>
    </row>
    <row r="33" spans="1:33" s="25" customFormat="1" ht="15" x14ac:dyDescent="0.25">
      <c r="A33" s="14">
        <v>19</v>
      </c>
      <c r="B33" s="96"/>
      <c r="C33" s="19"/>
      <c r="D33" s="19"/>
      <c r="E33" s="229">
        <v>0</v>
      </c>
      <c r="F33" s="97"/>
      <c r="G33" s="16"/>
      <c r="H33" s="21"/>
      <c r="I33" s="16">
        <v>45.024000000000001</v>
      </c>
      <c r="J33" s="23"/>
      <c r="K33" s="21"/>
      <c r="L33" s="21"/>
      <c r="M33" s="96">
        <v>0</v>
      </c>
      <c r="N33" s="20"/>
      <c r="O33" s="21"/>
      <c r="P33" s="21"/>
      <c r="Q33" s="96">
        <v>0</v>
      </c>
    </row>
    <row r="34" spans="1:33" s="25" customFormat="1" ht="15" x14ac:dyDescent="0.25">
      <c r="A34" s="14">
        <v>20</v>
      </c>
      <c r="B34" s="96"/>
      <c r="C34" s="19"/>
      <c r="D34" s="19"/>
      <c r="E34" s="229">
        <v>0</v>
      </c>
      <c r="F34" s="97"/>
      <c r="G34" s="16"/>
      <c r="H34" s="21"/>
      <c r="I34" s="16">
        <v>40.103999999999999</v>
      </c>
      <c r="J34" s="23"/>
      <c r="K34" s="21"/>
      <c r="L34" s="21"/>
      <c r="M34" s="96">
        <v>0</v>
      </c>
      <c r="N34" s="20"/>
      <c r="O34" s="21"/>
      <c r="P34" s="21"/>
      <c r="Q34" s="96">
        <v>0</v>
      </c>
    </row>
    <row r="35" spans="1:33" s="25" customFormat="1" ht="15" x14ac:dyDescent="0.25">
      <c r="A35" s="14">
        <v>21</v>
      </c>
      <c r="B35" s="96"/>
      <c r="C35" s="19"/>
      <c r="D35" s="19"/>
      <c r="E35" s="229">
        <v>0</v>
      </c>
      <c r="F35" s="97"/>
      <c r="G35" s="16"/>
      <c r="H35" s="21"/>
      <c r="I35" s="16">
        <v>29.28</v>
      </c>
      <c r="J35" s="23"/>
      <c r="K35" s="21"/>
      <c r="L35" s="21"/>
      <c r="M35" s="96">
        <v>0</v>
      </c>
      <c r="N35" s="20"/>
      <c r="O35" s="21"/>
      <c r="P35" s="21"/>
      <c r="Q35" s="96">
        <v>0</v>
      </c>
    </row>
    <row r="36" spans="1:33" s="25" customFormat="1" ht="15" x14ac:dyDescent="0.25">
      <c r="A36" s="14">
        <v>22</v>
      </c>
      <c r="B36" s="96"/>
      <c r="C36" s="19"/>
      <c r="D36" s="19"/>
      <c r="E36" s="229">
        <v>0</v>
      </c>
      <c r="F36" s="97"/>
      <c r="G36" s="16"/>
      <c r="H36" s="21"/>
      <c r="I36" s="16">
        <v>25.248000000000001</v>
      </c>
      <c r="J36" s="23"/>
      <c r="K36" s="21"/>
      <c r="L36" s="21"/>
      <c r="M36" s="96">
        <v>0</v>
      </c>
      <c r="N36" s="20"/>
      <c r="O36" s="21"/>
      <c r="P36" s="21"/>
      <c r="Q36" s="96">
        <v>0</v>
      </c>
    </row>
    <row r="37" spans="1:33" s="25" customFormat="1" ht="15" x14ac:dyDescent="0.25">
      <c r="A37" s="14">
        <v>23</v>
      </c>
      <c r="B37" s="96"/>
      <c r="C37" s="19"/>
      <c r="D37" s="19"/>
      <c r="E37" s="229">
        <v>0</v>
      </c>
      <c r="F37" s="97"/>
      <c r="G37" s="16"/>
      <c r="H37" s="21"/>
      <c r="I37" s="16">
        <v>20.376000000000001</v>
      </c>
      <c r="J37" s="23"/>
      <c r="K37" s="21"/>
      <c r="L37" s="21"/>
      <c r="M37" s="96">
        <v>0</v>
      </c>
      <c r="N37" s="20"/>
      <c r="O37" s="21"/>
      <c r="P37" s="21"/>
      <c r="Q37" s="96">
        <v>0</v>
      </c>
    </row>
    <row r="38" spans="1:33" s="25" customFormat="1" ht="15" x14ac:dyDescent="0.25">
      <c r="A38" s="14">
        <v>24</v>
      </c>
      <c r="B38" s="96"/>
      <c r="C38" s="19"/>
      <c r="D38" s="19"/>
      <c r="E38" s="229">
        <v>0</v>
      </c>
      <c r="F38" s="97"/>
      <c r="G38" s="16"/>
      <c r="H38" s="21"/>
      <c r="I38" s="16">
        <v>20.856000000000002</v>
      </c>
      <c r="J38" s="23"/>
      <c r="K38" s="21"/>
      <c r="L38" s="21"/>
      <c r="M38" s="96">
        <v>0</v>
      </c>
      <c r="N38" s="20"/>
      <c r="O38" s="21"/>
      <c r="P38" s="21"/>
      <c r="Q38" s="96">
        <v>0</v>
      </c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0</v>
      </c>
      <c r="F39" s="70"/>
      <c r="G39" s="29"/>
      <c r="H39" s="29"/>
      <c r="I39" s="28">
        <f>SUM(I15:I38)</f>
        <v>791.06400000000008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628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8"/>
      <c r="N3" s="307" t="s">
        <v>194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629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 xml:space="preserve">КТП Курс </v>
      </c>
      <c r="C10" s="323"/>
      <c r="D10" s="323"/>
      <c r="E10" s="323"/>
      <c r="F10" s="310" t="str">
        <f>N4</f>
        <v xml:space="preserve">КТП- Газ, котельная </v>
      </c>
      <c r="G10" s="313"/>
      <c r="H10" s="313"/>
      <c r="I10" s="314"/>
      <c r="J10" s="323" t="str">
        <f>N3</f>
        <v xml:space="preserve">КТП Курс </v>
      </c>
      <c r="K10" s="323"/>
      <c r="L10" s="323"/>
      <c r="M10" s="323"/>
      <c r="N10" s="310" t="str">
        <f>N4</f>
        <v xml:space="preserve">КТП- Газ, котельная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40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40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7"/>
      <c r="C15" s="19"/>
      <c r="D15" s="19"/>
      <c r="E15" s="19">
        <v>1.1840000000000002</v>
      </c>
      <c r="F15" s="96">
        <v>0</v>
      </c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7"/>
      <c r="C16" s="19"/>
      <c r="D16" s="19"/>
      <c r="E16" s="19">
        <v>1.208</v>
      </c>
      <c r="F16" s="96">
        <v>0</v>
      </c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7"/>
      <c r="C17" s="19"/>
      <c r="D17" s="19"/>
      <c r="E17" s="19">
        <v>1.1759999999999999</v>
      </c>
      <c r="F17" s="96">
        <v>0</v>
      </c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7"/>
      <c r="C18" s="19"/>
      <c r="D18" s="19"/>
      <c r="E18" s="19">
        <v>1.224</v>
      </c>
      <c r="F18" s="96">
        <v>0</v>
      </c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7"/>
      <c r="C19" s="19"/>
      <c r="D19" s="19"/>
      <c r="E19" s="19">
        <v>1.208</v>
      </c>
      <c r="F19" s="96">
        <v>0</v>
      </c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7"/>
      <c r="C20" s="19"/>
      <c r="D20" s="19"/>
      <c r="E20" s="19">
        <v>1.752</v>
      </c>
      <c r="F20" s="96">
        <v>0</v>
      </c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7"/>
      <c r="C21" s="19"/>
      <c r="D21" s="19"/>
      <c r="E21" s="19">
        <v>3.3439999999999999</v>
      </c>
      <c r="F21" s="96">
        <v>0</v>
      </c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7"/>
      <c r="C22" s="19"/>
      <c r="D22" s="19"/>
      <c r="E22" s="19">
        <v>4.76</v>
      </c>
      <c r="F22" s="96">
        <v>0</v>
      </c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7"/>
      <c r="C23" s="19"/>
      <c r="D23" s="19"/>
      <c r="E23" s="19">
        <v>8.6560000000000006</v>
      </c>
      <c r="F23" s="96">
        <v>0</v>
      </c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7"/>
      <c r="C24" s="19"/>
      <c r="D24" s="19"/>
      <c r="E24" s="19">
        <v>7.6880000000000006</v>
      </c>
      <c r="F24" s="96">
        <v>0</v>
      </c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7"/>
      <c r="C25" s="19"/>
      <c r="D25" s="19"/>
      <c r="E25" s="19">
        <v>4.3600000000000003</v>
      </c>
      <c r="F25" s="96">
        <v>0</v>
      </c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7"/>
      <c r="C26" s="19"/>
      <c r="D26" s="19"/>
      <c r="E26" s="19">
        <v>5.9919999999999991</v>
      </c>
      <c r="F26" s="96">
        <v>0</v>
      </c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7"/>
      <c r="C27" s="19"/>
      <c r="D27" s="19"/>
      <c r="E27" s="19">
        <v>4.4640000000000004</v>
      </c>
      <c r="F27" s="96">
        <v>0</v>
      </c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7"/>
      <c r="C28" s="19"/>
      <c r="D28" s="19"/>
      <c r="E28" s="19">
        <v>6.4880000000000004</v>
      </c>
      <c r="F28" s="96">
        <v>0</v>
      </c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7"/>
      <c r="C29" s="19"/>
      <c r="D29" s="19"/>
      <c r="E29" s="19">
        <v>6.0719999999999992</v>
      </c>
      <c r="F29" s="96">
        <v>0</v>
      </c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7"/>
      <c r="C30" s="19"/>
      <c r="D30" s="19"/>
      <c r="E30" s="19">
        <v>4.4080000000000004</v>
      </c>
      <c r="F30" s="96">
        <v>0</v>
      </c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7"/>
      <c r="C31" s="19"/>
      <c r="D31" s="19"/>
      <c r="E31" s="19">
        <v>6.952</v>
      </c>
      <c r="F31" s="96">
        <v>0</v>
      </c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7"/>
      <c r="C32" s="19"/>
      <c r="D32" s="19"/>
      <c r="E32" s="19">
        <v>1.216</v>
      </c>
      <c r="F32" s="96">
        <v>0</v>
      </c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7"/>
      <c r="C33" s="19"/>
      <c r="D33" s="19"/>
      <c r="E33" s="19">
        <v>1.3919999999999999</v>
      </c>
      <c r="F33" s="96">
        <v>0</v>
      </c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7"/>
      <c r="C34" s="19"/>
      <c r="D34" s="19"/>
      <c r="E34" s="19">
        <v>1.216</v>
      </c>
      <c r="F34" s="96">
        <v>0</v>
      </c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7"/>
      <c r="C35" s="19"/>
      <c r="D35" s="19"/>
      <c r="E35" s="19">
        <v>1.224</v>
      </c>
      <c r="F35" s="96">
        <v>0</v>
      </c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7"/>
      <c r="C36" s="19"/>
      <c r="D36" s="19"/>
      <c r="E36" s="19">
        <v>1.24</v>
      </c>
      <c r="F36" s="96">
        <v>0</v>
      </c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7"/>
      <c r="C37" s="19"/>
      <c r="D37" s="19"/>
      <c r="E37" s="19">
        <v>1.216</v>
      </c>
      <c r="F37" s="96">
        <v>0</v>
      </c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7"/>
      <c r="C38" s="19"/>
      <c r="D38" s="19"/>
      <c r="E38" s="19">
        <v>1.232</v>
      </c>
      <c r="F38" s="96">
        <v>0</v>
      </c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79.671999999999969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495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201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ТП-65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ТП-65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v>80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66.959999999999994</v>
      </c>
      <c r="F15" s="71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1"/>
      <c r="C16" s="71"/>
      <c r="D16" s="71"/>
      <c r="E16" s="71">
        <v>54.56</v>
      </c>
      <c r="F16" s="71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1"/>
      <c r="C17" s="71"/>
      <c r="D17" s="71"/>
      <c r="E17" s="71">
        <v>65.408000000000001</v>
      </c>
      <c r="F17" s="71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1"/>
      <c r="C18" s="71"/>
      <c r="D18" s="71"/>
      <c r="E18" s="71">
        <v>45.744</v>
      </c>
      <c r="F18" s="71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1"/>
      <c r="C19" s="71"/>
      <c r="D19" s="71"/>
      <c r="E19" s="71">
        <v>51.711999999999996</v>
      </c>
      <c r="F19" s="71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1"/>
      <c r="C20" s="71"/>
      <c r="D20" s="71"/>
      <c r="E20" s="71">
        <v>39.855999999999995</v>
      </c>
      <c r="F20" s="71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1"/>
      <c r="C21" s="71"/>
      <c r="D21" s="71"/>
      <c r="E21" s="71">
        <v>60.048000000000002</v>
      </c>
      <c r="F21" s="71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1"/>
      <c r="C22" s="71"/>
      <c r="D22" s="71"/>
      <c r="E22" s="71">
        <v>53.216000000000001</v>
      </c>
      <c r="F22" s="71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1"/>
      <c r="C23" s="71"/>
      <c r="D23" s="71"/>
      <c r="E23" s="71">
        <v>50.480000000000004</v>
      </c>
      <c r="F23" s="71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1"/>
      <c r="C24" s="71"/>
      <c r="D24" s="71"/>
      <c r="E24" s="71">
        <v>47.392000000000003</v>
      </c>
      <c r="F24" s="71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1"/>
      <c r="C25" s="71"/>
      <c r="D25" s="71"/>
      <c r="E25" s="71">
        <v>42.335999999999999</v>
      </c>
      <c r="F25" s="71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1"/>
      <c r="C26" s="71"/>
      <c r="D26" s="71"/>
      <c r="E26" s="71">
        <v>48.288000000000004</v>
      </c>
      <c r="F26" s="71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1"/>
      <c r="C27" s="71"/>
      <c r="D27" s="71"/>
      <c r="E27" s="71">
        <v>38.288000000000004</v>
      </c>
      <c r="F27" s="71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1"/>
      <c r="C28" s="71"/>
      <c r="D28" s="71"/>
      <c r="E28" s="71">
        <v>46.896000000000001</v>
      </c>
      <c r="F28" s="71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1"/>
      <c r="C29" s="71"/>
      <c r="D29" s="71"/>
      <c r="E29" s="71">
        <v>47.344000000000001</v>
      </c>
      <c r="F29" s="71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1"/>
      <c r="C30" s="71"/>
      <c r="D30" s="71"/>
      <c r="E30" s="71">
        <v>65.311999999999998</v>
      </c>
      <c r="F30" s="71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1"/>
      <c r="C31" s="71"/>
      <c r="D31" s="71"/>
      <c r="E31" s="71">
        <v>45.919999999999995</v>
      </c>
      <c r="F31" s="71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1"/>
      <c r="C32" s="71"/>
      <c r="D32" s="71"/>
      <c r="E32" s="71">
        <v>54.463999999999999</v>
      </c>
      <c r="F32" s="71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1"/>
      <c r="C33" s="71"/>
      <c r="D33" s="71"/>
      <c r="E33" s="71">
        <v>41.424000000000007</v>
      </c>
      <c r="F33" s="71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1"/>
      <c r="C34" s="71"/>
      <c r="D34" s="71"/>
      <c r="E34" s="71">
        <v>55.552</v>
      </c>
      <c r="F34" s="71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1"/>
      <c r="C35" s="71"/>
      <c r="D35" s="71"/>
      <c r="E35" s="71">
        <v>44.335999999999999</v>
      </c>
      <c r="F35" s="71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1"/>
      <c r="C36" s="71"/>
      <c r="D36" s="71"/>
      <c r="E36" s="71">
        <v>51.567999999999998</v>
      </c>
      <c r="F36" s="71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1"/>
      <c r="C37" s="71"/>
      <c r="D37" s="71"/>
      <c r="E37" s="71">
        <v>51.536000000000001</v>
      </c>
      <c r="F37" s="71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1"/>
      <c r="C38" s="71"/>
      <c r="D38" s="71"/>
      <c r="E38" s="71">
        <v>68.192000000000007</v>
      </c>
      <c r="F38" s="71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1236.8320000000001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9"/>
      <c r="N3" s="307" t="s">
        <v>196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102"/>
      <c r="G4" s="3"/>
      <c r="H4" s="3"/>
      <c r="I4" s="5" t="s">
        <v>6</v>
      </c>
      <c r="J4" s="64"/>
      <c r="K4" s="64"/>
      <c r="L4" s="64"/>
      <c r="N4" s="307" t="s">
        <v>195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10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</v>
      </c>
      <c r="C10" s="323"/>
      <c r="D10" s="323"/>
      <c r="E10" s="323"/>
      <c r="F10" s="310" t="str">
        <f>N4</f>
        <v>ТП-3</v>
      </c>
      <c r="G10" s="313"/>
      <c r="H10" s="313"/>
      <c r="I10" s="314"/>
      <c r="J10" s="323" t="str">
        <f>N3</f>
        <v>ТП-11</v>
      </c>
      <c r="K10" s="323"/>
      <c r="L10" s="323"/>
      <c r="M10" s="323"/>
      <c r="N10" s="310" t="str">
        <f>N4</f>
        <v>ТП-3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25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25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6" t="s">
        <v>12</v>
      </c>
      <c r="C12" s="10" t="s">
        <v>13</v>
      </c>
      <c r="D12" s="10"/>
      <c r="E12" s="10" t="s">
        <v>434</v>
      </c>
      <c r="F12" s="77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56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9"/>
      <c r="C15" s="19"/>
      <c r="D15" s="19"/>
      <c r="E15" s="19">
        <v>0.55500000000000005</v>
      </c>
      <c r="F15" s="99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9"/>
      <c r="C16" s="19"/>
      <c r="D16" s="19"/>
      <c r="E16" s="19">
        <v>0.54999999999999993</v>
      </c>
      <c r="F16" s="99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9"/>
      <c r="C17" s="19"/>
      <c r="D17" s="19"/>
      <c r="E17" s="19">
        <v>0.54500000000000004</v>
      </c>
      <c r="F17" s="99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9"/>
      <c r="C18" s="19"/>
      <c r="D18" s="19"/>
      <c r="E18" s="19">
        <v>0.55500000000000005</v>
      </c>
      <c r="F18" s="99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9"/>
      <c r="C19" s="19"/>
      <c r="D19" s="19"/>
      <c r="E19" s="19">
        <v>0.55500000000000005</v>
      </c>
      <c r="F19" s="99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9"/>
      <c r="C20" s="19"/>
      <c r="D20" s="19"/>
      <c r="E20" s="19">
        <v>0.54999999999999993</v>
      </c>
      <c r="F20" s="99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9"/>
      <c r="C21" s="19"/>
      <c r="D21" s="19"/>
      <c r="E21" s="19">
        <v>0.55500000000000005</v>
      </c>
      <c r="F21" s="99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9"/>
      <c r="C22" s="19"/>
      <c r="D22" s="19"/>
      <c r="E22" s="19">
        <v>0.55500000000000005</v>
      </c>
      <c r="F22" s="99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9"/>
      <c r="C23" s="19"/>
      <c r="D23" s="19"/>
      <c r="E23" s="19">
        <v>0.54</v>
      </c>
      <c r="F23" s="99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9"/>
      <c r="C24" s="19"/>
      <c r="D24" s="19"/>
      <c r="E24" s="19">
        <v>0.54</v>
      </c>
      <c r="F24" s="99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9"/>
      <c r="C25" s="19"/>
      <c r="D25" s="19"/>
      <c r="E25" s="19">
        <v>0.54500000000000004</v>
      </c>
      <c r="F25" s="99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9"/>
      <c r="C26" s="19"/>
      <c r="D26" s="19"/>
      <c r="E26" s="19">
        <v>0.54500000000000004</v>
      </c>
      <c r="F26" s="99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9"/>
      <c r="C27" s="19"/>
      <c r="D27" s="19"/>
      <c r="E27" s="19">
        <v>0.55500000000000005</v>
      </c>
      <c r="F27" s="99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9"/>
      <c r="C28" s="19"/>
      <c r="D28" s="19"/>
      <c r="E28" s="19">
        <v>0.53499999999999992</v>
      </c>
      <c r="F28" s="99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9"/>
      <c r="C29" s="19"/>
      <c r="D29" s="19"/>
      <c r="E29" s="19">
        <v>0.53499999999999992</v>
      </c>
      <c r="F29" s="99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9"/>
      <c r="C30" s="19"/>
      <c r="D30" s="19"/>
      <c r="E30" s="19">
        <v>0.54500000000000004</v>
      </c>
      <c r="F30" s="99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9"/>
      <c r="C31" s="19"/>
      <c r="D31" s="19"/>
      <c r="E31" s="19">
        <v>0.54500000000000004</v>
      </c>
      <c r="F31" s="99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9"/>
      <c r="C32" s="19"/>
      <c r="D32" s="19"/>
      <c r="E32" s="19">
        <v>0.53499999999999992</v>
      </c>
      <c r="F32" s="99"/>
      <c r="G32" s="16"/>
      <c r="H32" s="21"/>
      <c r="I32" s="100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9"/>
      <c r="C33" s="19"/>
      <c r="D33" s="19"/>
      <c r="E33" s="19">
        <v>0.54500000000000004</v>
      </c>
      <c r="F33" s="99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9"/>
      <c r="C34" s="19"/>
      <c r="D34" s="19"/>
      <c r="E34" s="19">
        <v>0.54999999999999993</v>
      </c>
      <c r="F34" s="99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9"/>
      <c r="C35" s="19"/>
      <c r="D35" s="19"/>
      <c r="E35" s="19">
        <v>0.55500000000000005</v>
      </c>
      <c r="F35" s="99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9"/>
      <c r="C36" s="19"/>
      <c r="D36" s="19"/>
      <c r="E36" s="19">
        <v>0.54</v>
      </c>
      <c r="F36" s="99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9"/>
      <c r="C37" s="19"/>
      <c r="D37" s="19"/>
      <c r="E37" s="19">
        <v>0.55500000000000005</v>
      </c>
      <c r="F37" s="99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9"/>
      <c r="C38" s="19"/>
      <c r="D38" s="19"/>
      <c r="E38" s="19">
        <v>0.54999999999999993</v>
      </c>
      <c r="F38" s="99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16"/>
      <c r="C39" s="27"/>
      <c r="D39" s="27"/>
      <c r="E39" s="28">
        <f>SUM(E15:E38)</f>
        <v>13.135000000000002</v>
      </c>
      <c r="F39" s="98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8"/>
      <c r="N3" s="307" t="s">
        <v>198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197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0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 xml:space="preserve">КТП-1 Молокозавод </v>
      </c>
      <c r="C10" s="323"/>
      <c r="D10" s="323"/>
      <c r="E10" s="323"/>
      <c r="F10" s="310" t="str">
        <f>N4</f>
        <v xml:space="preserve">КТП-2 Молокозавод </v>
      </c>
      <c r="G10" s="313"/>
      <c r="H10" s="313"/>
      <c r="I10" s="314"/>
      <c r="J10" s="323" t="str">
        <f>N3</f>
        <v xml:space="preserve">КТП-1 Молокозавод </v>
      </c>
      <c r="K10" s="323"/>
      <c r="L10" s="323"/>
      <c r="M10" s="323"/>
      <c r="N10" s="310" t="str">
        <f>N4</f>
        <v xml:space="preserve">КТП-2 Молокозавод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42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1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x14ac:dyDescent="0.2">
      <c r="A15" s="19">
        <v>1</v>
      </c>
      <c r="B15" s="71"/>
      <c r="C15" s="19"/>
      <c r="D15" s="19"/>
      <c r="E15" s="19">
        <v>6.5279999999999996</v>
      </c>
      <c r="F15" s="96"/>
      <c r="G15" s="16"/>
      <c r="H15" s="21"/>
      <c r="I15" s="96">
        <v>0</v>
      </c>
      <c r="J15" s="23"/>
      <c r="K15" s="21"/>
      <c r="L15" s="21"/>
      <c r="M15" s="96">
        <v>0</v>
      </c>
      <c r="N15" s="20"/>
      <c r="O15" s="21"/>
      <c r="P15" s="21"/>
      <c r="Q15" s="96">
        <v>0</v>
      </c>
    </row>
    <row r="16" spans="1:33" s="11" customFormat="1" x14ac:dyDescent="0.2">
      <c r="A16" s="14">
        <v>2</v>
      </c>
      <c r="B16" s="71"/>
      <c r="C16" s="19"/>
      <c r="D16" s="19"/>
      <c r="E16" s="19">
        <v>6.72</v>
      </c>
      <c r="F16" s="96"/>
      <c r="G16" s="16"/>
      <c r="H16" s="21"/>
      <c r="I16" s="96">
        <v>0</v>
      </c>
      <c r="J16" s="23"/>
      <c r="K16" s="21"/>
      <c r="L16" s="21"/>
      <c r="M16" s="96">
        <v>0</v>
      </c>
      <c r="N16" s="20"/>
      <c r="O16" s="21"/>
      <c r="P16" s="21"/>
      <c r="Q16" s="96">
        <v>0</v>
      </c>
    </row>
    <row r="17" spans="1:17" s="11" customFormat="1" x14ac:dyDescent="0.2">
      <c r="A17" s="14">
        <v>3</v>
      </c>
      <c r="B17" s="71"/>
      <c r="C17" s="19"/>
      <c r="D17" s="19"/>
      <c r="E17" s="19">
        <v>6.5520000000000005</v>
      </c>
      <c r="F17" s="96"/>
      <c r="G17" s="16"/>
      <c r="H17" s="21"/>
      <c r="I17" s="96">
        <v>0</v>
      </c>
      <c r="J17" s="23"/>
      <c r="K17" s="21"/>
      <c r="L17" s="21"/>
      <c r="M17" s="96">
        <v>0</v>
      </c>
      <c r="N17" s="20"/>
      <c r="O17" s="21"/>
      <c r="P17" s="21"/>
      <c r="Q17" s="96">
        <v>0</v>
      </c>
    </row>
    <row r="18" spans="1:17" s="11" customFormat="1" x14ac:dyDescent="0.2">
      <c r="A18" s="14">
        <v>4</v>
      </c>
      <c r="B18" s="71"/>
      <c r="C18" s="19"/>
      <c r="D18" s="19"/>
      <c r="E18" s="19">
        <v>6.5640000000000001</v>
      </c>
      <c r="F18" s="96"/>
      <c r="G18" s="16"/>
      <c r="H18" s="21"/>
      <c r="I18" s="96">
        <v>0</v>
      </c>
      <c r="J18" s="23"/>
      <c r="K18" s="21"/>
      <c r="L18" s="21"/>
      <c r="M18" s="96">
        <v>0</v>
      </c>
      <c r="N18" s="20"/>
      <c r="O18" s="21"/>
      <c r="P18" s="21"/>
      <c r="Q18" s="96">
        <v>0</v>
      </c>
    </row>
    <row r="19" spans="1:17" s="11" customFormat="1" x14ac:dyDescent="0.2">
      <c r="A19" s="14">
        <v>5</v>
      </c>
      <c r="B19" s="71"/>
      <c r="C19" s="19"/>
      <c r="D19" s="19"/>
      <c r="E19" s="19">
        <v>6.8519999999999994</v>
      </c>
      <c r="F19" s="96"/>
      <c r="G19" s="16"/>
      <c r="H19" s="21"/>
      <c r="I19" s="96">
        <v>0</v>
      </c>
      <c r="J19" s="23"/>
      <c r="K19" s="21"/>
      <c r="L19" s="21"/>
      <c r="M19" s="96">
        <v>0</v>
      </c>
      <c r="N19" s="20"/>
      <c r="O19" s="21"/>
      <c r="P19" s="21"/>
      <c r="Q19" s="96">
        <v>0</v>
      </c>
    </row>
    <row r="20" spans="1:17" s="11" customFormat="1" x14ac:dyDescent="0.2">
      <c r="A20" s="14">
        <v>6</v>
      </c>
      <c r="B20" s="71"/>
      <c r="C20" s="19"/>
      <c r="D20" s="19"/>
      <c r="E20" s="19">
        <v>6.9480000000000004</v>
      </c>
      <c r="F20" s="96"/>
      <c r="G20" s="16"/>
      <c r="H20" s="21"/>
      <c r="I20" s="96">
        <v>0</v>
      </c>
      <c r="J20" s="23"/>
      <c r="K20" s="21"/>
      <c r="L20" s="21"/>
      <c r="M20" s="96">
        <v>0</v>
      </c>
      <c r="N20" s="20"/>
      <c r="O20" s="21"/>
      <c r="P20" s="21"/>
      <c r="Q20" s="96">
        <v>0</v>
      </c>
    </row>
    <row r="21" spans="1:17" s="11" customFormat="1" x14ac:dyDescent="0.2">
      <c r="A21" s="14">
        <v>7</v>
      </c>
      <c r="B21" s="71"/>
      <c r="C21" s="19"/>
      <c r="D21" s="19"/>
      <c r="E21" s="19">
        <v>7.5</v>
      </c>
      <c r="F21" s="96"/>
      <c r="G21" s="16"/>
      <c r="H21" s="21"/>
      <c r="I21" s="96">
        <v>0</v>
      </c>
      <c r="J21" s="23"/>
      <c r="K21" s="21"/>
      <c r="L21" s="21"/>
      <c r="M21" s="96">
        <v>0</v>
      </c>
      <c r="N21" s="20"/>
      <c r="O21" s="21"/>
      <c r="P21" s="21"/>
      <c r="Q21" s="96">
        <v>0</v>
      </c>
    </row>
    <row r="22" spans="1:17" s="11" customFormat="1" x14ac:dyDescent="0.2">
      <c r="A22" s="14">
        <v>8</v>
      </c>
      <c r="B22" s="71"/>
      <c r="C22" s="19"/>
      <c r="D22" s="19"/>
      <c r="E22" s="19">
        <v>8.1959999999999997</v>
      </c>
      <c r="F22" s="96"/>
      <c r="G22" s="16"/>
      <c r="H22" s="21"/>
      <c r="I22" s="96">
        <v>0</v>
      </c>
      <c r="J22" s="23"/>
      <c r="K22" s="21"/>
      <c r="L22" s="21"/>
      <c r="M22" s="96">
        <v>0</v>
      </c>
      <c r="N22" s="20"/>
      <c r="O22" s="21"/>
      <c r="P22" s="21"/>
      <c r="Q22" s="96">
        <v>0</v>
      </c>
    </row>
    <row r="23" spans="1:17" s="11" customFormat="1" x14ac:dyDescent="0.2">
      <c r="A23" s="14">
        <v>9</v>
      </c>
      <c r="B23" s="71"/>
      <c r="C23" s="19"/>
      <c r="D23" s="19"/>
      <c r="E23" s="19">
        <v>7.3559999999999999</v>
      </c>
      <c r="F23" s="96"/>
      <c r="G23" s="16"/>
      <c r="H23" s="21"/>
      <c r="I23" s="96">
        <v>0</v>
      </c>
      <c r="J23" s="23"/>
      <c r="K23" s="21"/>
      <c r="L23" s="21"/>
      <c r="M23" s="96">
        <v>0</v>
      </c>
      <c r="N23" s="20"/>
      <c r="O23" s="21"/>
      <c r="P23" s="21"/>
      <c r="Q23" s="96">
        <v>0</v>
      </c>
    </row>
    <row r="24" spans="1:17" s="11" customFormat="1" x14ac:dyDescent="0.2">
      <c r="A24" s="14">
        <v>10</v>
      </c>
      <c r="B24" s="71"/>
      <c r="C24" s="19"/>
      <c r="D24" s="19"/>
      <c r="E24" s="19">
        <v>7.68</v>
      </c>
      <c r="F24" s="96"/>
      <c r="G24" s="16"/>
      <c r="H24" s="21"/>
      <c r="I24" s="96">
        <v>0</v>
      </c>
      <c r="J24" s="23"/>
      <c r="K24" s="21"/>
      <c r="L24" s="21"/>
      <c r="M24" s="96">
        <v>0</v>
      </c>
      <c r="N24" s="20"/>
      <c r="O24" s="21"/>
      <c r="P24" s="21"/>
      <c r="Q24" s="96">
        <v>0</v>
      </c>
    </row>
    <row r="25" spans="1:17" s="11" customFormat="1" x14ac:dyDescent="0.2">
      <c r="A25" s="14">
        <v>11</v>
      </c>
      <c r="B25" s="71"/>
      <c r="C25" s="19"/>
      <c r="D25" s="19"/>
      <c r="E25" s="19">
        <v>7.0919999999999996</v>
      </c>
      <c r="F25" s="96"/>
      <c r="G25" s="16"/>
      <c r="H25" s="21"/>
      <c r="I25" s="96">
        <v>0</v>
      </c>
      <c r="J25" s="23"/>
      <c r="K25" s="21"/>
      <c r="L25" s="21"/>
      <c r="M25" s="96">
        <v>0</v>
      </c>
      <c r="N25" s="20"/>
      <c r="O25" s="21"/>
      <c r="P25" s="21"/>
      <c r="Q25" s="96">
        <v>0</v>
      </c>
    </row>
    <row r="26" spans="1:17" s="11" customFormat="1" x14ac:dyDescent="0.2">
      <c r="A26" s="14">
        <v>12</v>
      </c>
      <c r="B26" s="71"/>
      <c r="C26" s="19"/>
      <c r="D26" s="19"/>
      <c r="E26" s="19">
        <v>7.2720000000000002</v>
      </c>
      <c r="F26" s="96"/>
      <c r="G26" s="16"/>
      <c r="H26" s="21"/>
      <c r="I26" s="96">
        <v>0</v>
      </c>
      <c r="J26" s="23"/>
      <c r="K26" s="21"/>
      <c r="L26" s="21"/>
      <c r="M26" s="96">
        <v>0</v>
      </c>
      <c r="N26" s="20"/>
      <c r="O26" s="21"/>
      <c r="P26" s="21"/>
      <c r="Q26" s="96">
        <v>0</v>
      </c>
    </row>
    <row r="27" spans="1:17" s="11" customFormat="1" x14ac:dyDescent="0.2">
      <c r="A27" s="14">
        <v>13</v>
      </c>
      <c r="B27" s="71"/>
      <c r="C27" s="19"/>
      <c r="D27" s="19"/>
      <c r="E27" s="19">
        <v>7.823999999999999</v>
      </c>
      <c r="F27" s="96"/>
      <c r="G27" s="16"/>
      <c r="H27" s="21"/>
      <c r="I27" s="96">
        <v>0</v>
      </c>
      <c r="J27" s="23"/>
      <c r="K27" s="21"/>
      <c r="L27" s="21"/>
      <c r="M27" s="96">
        <v>0</v>
      </c>
      <c r="N27" s="20"/>
      <c r="O27" s="21"/>
      <c r="P27" s="21"/>
      <c r="Q27" s="96">
        <v>0</v>
      </c>
    </row>
    <row r="28" spans="1:17" s="11" customFormat="1" x14ac:dyDescent="0.2">
      <c r="A28" s="14">
        <v>14</v>
      </c>
      <c r="B28" s="71"/>
      <c r="C28" s="19"/>
      <c r="D28" s="19"/>
      <c r="E28" s="19">
        <v>6.96</v>
      </c>
      <c r="F28" s="96"/>
      <c r="G28" s="16"/>
      <c r="H28" s="21"/>
      <c r="I28" s="96">
        <v>0</v>
      </c>
      <c r="J28" s="23"/>
      <c r="K28" s="21"/>
      <c r="L28" s="21"/>
      <c r="M28" s="96">
        <v>0</v>
      </c>
      <c r="N28" s="20"/>
      <c r="O28" s="21"/>
      <c r="P28" s="21"/>
      <c r="Q28" s="96">
        <v>0</v>
      </c>
    </row>
    <row r="29" spans="1:17" s="11" customFormat="1" x14ac:dyDescent="0.2">
      <c r="A29" s="14">
        <v>15</v>
      </c>
      <c r="B29" s="71"/>
      <c r="C29" s="19"/>
      <c r="D29" s="19"/>
      <c r="E29" s="19">
        <v>7.1999999999999993</v>
      </c>
      <c r="F29" s="96"/>
      <c r="G29" s="16"/>
      <c r="H29" s="21"/>
      <c r="I29" s="96">
        <v>0</v>
      </c>
      <c r="J29" s="23"/>
      <c r="K29" s="21"/>
      <c r="L29" s="21"/>
      <c r="M29" s="96">
        <v>0</v>
      </c>
      <c r="N29" s="20"/>
      <c r="O29" s="21"/>
      <c r="P29" s="21"/>
      <c r="Q29" s="96">
        <v>0</v>
      </c>
    </row>
    <row r="30" spans="1:17" s="11" customFormat="1" x14ac:dyDescent="0.2">
      <c r="A30" s="14">
        <v>16</v>
      </c>
      <c r="B30" s="71"/>
      <c r="C30" s="19"/>
      <c r="D30" s="19"/>
      <c r="E30" s="19">
        <v>7.7880000000000003</v>
      </c>
      <c r="F30" s="96"/>
      <c r="G30" s="16"/>
      <c r="H30" s="21"/>
      <c r="I30" s="96">
        <v>0</v>
      </c>
      <c r="J30" s="23"/>
      <c r="K30" s="21"/>
      <c r="L30" s="21"/>
      <c r="M30" s="96">
        <v>0</v>
      </c>
      <c r="N30" s="20"/>
      <c r="O30" s="21"/>
      <c r="P30" s="21"/>
      <c r="Q30" s="96">
        <v>0</v>
      </c>
    </row>
    <row r="31" spans="1:17" s="25" customFormat="1" x14ac:dyDescent="0.2">
      <c r="A31" s="14">
        <v>17</v>
      </c>
      <c r="B31" s="71"/>
      <c r="C31" s="19"/>
      <c r="D31" s="19"/>
      <c r="E31" s="19">
        <v>8.0760000000000005</v>
      </c>
      <c r="F31" s="96"/>
      <c r="G31" s="16"/>
      <c r="H31" s="21"/>
      <c r="I31" s="96">
        <v>0</v>
      </c>
      <c r="J31" s="23"/>
      <c r="K31" s="21"/>
      <c r="L31" s="21"/>
      <c r="M31" s="96">
        <v>0</v>
      </c>
      <c r="N31" s="20"/>
      <c r="O31" s="21"/>
      <c r="P31" s="21"/>
      <c r="Q31" s="96">
        <v>0</v>
      </c>
    </row>
    <row r="32" spans="1:17" s="25" customFormat="1" x14ac:dyDescent="0.2">
      <c r="A32" s="14">
        <v>18</v>
      </c>
      <c r="B32" s="71"/>
      <c r="C32" s="19"/>
      <c r="D32" s="19"/>
      <c r="E32" s="19">
        <v>7.2359999999999998</v>
      </c>
      <c r="F32" s="96"/>
      <c r="G32" s="16"/>
      <c r="H32" s="21"/>
      <c r="I32" s="96">
        <v>0</v>
      </c>
      <c r="J32" s="23"/>
      <c r="K32" s="21"/>
      <c r="L32" s="21"/>
      <c r="M32" s="96">
        <v>0</v>
      </c>
      <c r="N32" s="20"/>
      <c r="O32" s="21"/>
      <c r="P32" s="21"/>
      <c r="Q32" s="96">
        <v>0</v>
      </c>
    </row>
    <row r="33" spans="1:33" s="25" customFormat="1" x14ac:dyDescent="0.2">
      <c r="A33" s="14">
        <v>19</v>
      </c>
      <c r="B33" s="71"/>
      <c r="C33" s="19"/>
      <c r="D33" s="19"/>
      <c r="E33" s="19">
        <v>6.9119999999999999</v>
      </c>
      <c r="F33" s="96"/>
      <c r="G33" s="16"/>
      <c r="H33" s="21"/>
      <c r="I33" s="96">
        <v>0</v>
      </c>
      <c r="J33" s="23"/>
      <c r="K33" s="21"/>
      <c r="L33" s="21"/>
      <c r="M33" s="96">
        <v>0</v>
      </c>
      <c r="N33" s="20"/>
      <c r="O33" s="21"/>
      <c r="P33" s="21"/>
      <c r="Q33" s="96">
        <v>0</v>
      </c>
    </row>
    <row r="34" spans="1:33" s="25" customFormat="1" x14ac:dyDescent="0.2">
      <c r="A34" s="14">
        <v>20</v>
      </c>
      <c r="B34" s="71"/>
      <c r="C34" s="19"/>
      <c r="D34" s="19"/>
      <c r="E34" s="19">
        <v>7.2239999999999993</v>
      </c>
      <c r="F34" s="96"/>
      <c r="G34" s="16"/>
      <c r="H34" s="21"/>
      <c r="I34" s="96">
        <v>0</v>
      </c>
      <c r="J34" s="23"/>
      <c r="K34" s="21"/>
      <c r="L34" s="21"/>
      <c r="M34" s="96">
        <v>0</v>
      </c>
      <c r="N34" s="20"/>
      <c r="O34" s="21"/>
      <c r="P34" s="21"/>
      <c r="Q34" s="96">
        <v>0</v>
      </c>
    </row>
    <row r="35" spans="1:33" s="25" customFormat="1" x14ac:dyDescent="0.2">
      <c r="A35" s="14">
        <v>21</v>
      </c>
      <c r="B35" s="71"/>
      <c r="C35" s="19"/>
      <c r="D35" s="19"/>
      <c r="E35" s="19">
        <v>8.4480000000000004</v>
      </c>
      <c r="F35" s="96"/>
      <c r="G35" s="16"/>
      <c r="H35" s="21"/>
      <c r="I35" s="96">
        <v>0</v>
      </c>
      <c r="J35" s="23"/>
      <c r="K35" s="21"/>
      <c r="L35" s="21"/>
      <c r="M35" s="96">
        <v>0</v>
      </c>
      <c r="N35" s="20"/>
      <c r="O35" s="21"/>
      <c r="P35" s="21"/>
      <c r="Q35" s="96">
        <v>0</v>
      </c>
    </row>
    <row r="36" spans="1:33" s="25" customFormat="1" x14ac:dyDescent="0.2">
      <c r="A36" s="14">
        <v>22</v>
      </c>
      <c r="B36" s="71"/>
      <c r="C36" s="19"/>
      <c r="D36" s="19"/>
      <c r="E36" s="19">
        <v>7.2480000000000002</v>
      </c>
      <c r="F36" s="96"/>
      <c r="G36" s="16"/>
      <c r="H36" s="21"/>
      <c r="I36" s="96">
        <v>0</v>
      </c>
      <c r="J36" s="23"/>
      <c r="K36" s="21"/>
      <c r="L36" s="21"/>
      <c r="M36" s="96">
        <v>0</v>
      </c>
      <c r="N36" s="20"/>
      <c r="O36" s="21"/>
      <c r="P36" s="21"/>
      <c r="Q36" s="96">
        <v>0</v>
      </c>
    </row>
    <row r="37" spans="1:33" s="25" customFormat="1" x14ac:dyDescent="0.2">
      <c r="A37" s="14">
        <v>23</v>
      </c>
      <c r="B37" s="71"/>
      <c r="C37" s="19"/>
      <c r="D37" s="19"/>
      <c r="E37" s="19">
        <v>6.5640000000000001</v>
      </c>
      <c r="F37" s="96"/>
      <c r="G37" s="21"/>
      <c r="H37" s="21"/>
      <c r="I37" s="96">
        <v>0</v>
      </c>
      <c r="J37" s="23"/>
      <c r="K37" s="21"/>
      <c r="L37" s="21"/>
      <c r="M37" s="96">
        <v>0</v>
      </c>
      <c r="N37" s="20"/>
      <c r="O37" s="21"/>
      <c r="P37" s="21"/>
      <c r="Q37" s="96">
        <v>0</v>
      </c>
    </row>
    <row r="38" spans="1:33" s="25" customFormat="1" x14ac:dyDescent="0.2">
      <c r="A38" s="14">
        <v>24</v>
      </c>
      <c r="B38" s="71"/>
      <c r="C38" s="19"/>
      <c r="D38" s="19"/>
      <c r="E38" s="19">
        <v>6.5880000000000001</v>
      </c>
      <c r="F38" s="96"/>
      <c r="G38" s="21"/>
      <c r="H38" s="21"/>
      <c r="I38" s="96">
        <v>0</v>
      </c>
      <c r="J38" s="23"/>
      <c r="K38" s="21"/>
      <c r="L38" s="21"/>
      <c r="M38" s="96">
        <v>0</v>
      </c>
      <c r="N38" s="20"/>
      <c r="O38" s="21"/>
      <c r="P38" s="21"/>
      <c r="Q38" s="96">
        <v>0</v>
      </c>
    </row>
    <row r="39" spans="1:33" s="25" customFormat="1" x14ac:dyDescent="0.25">
      <c r="A39" s="14" t="s">
        <v>14</v>
      </c>
      <c r="B39" s="88"/>
      <c r="C39" s="27"/>
      <c r="D39" s="27"/>
      <c r="E39" s="28">
        <f>SUM(E15:E38)</f>
        <v>173.32799999999997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90" zoomScaleNormal="9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200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199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 к-с Никольское В-1</v>
      </c>
      <c r="C10" s="323"/>
      <c r="D10" s="323"/>
      <c r="E10" s="323"/>
      <c r="F10" s="310" t="str">
        <f>N4</f>
        <v>ТП к-с Никольское В-2</v>
      </c>
      <c r="G10" s="313"/>
      <c r="H10" s="313"/>
      <c r="I10" s="314"/>
      <c r="J10" s="323" t="str">
        <f>N3</f>
        <v>ТП к-с Никольское В-1</v>
      </c>
      <c r="K10" s="323"/>
      <c r="L10" s="323"/>
      <c r="M10" s="323"/>
      <c r="N10" s="310" t="str">
        <f>N4</f>
        <v>ТП к-с Никольское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283.39999999999998</v>
      </c>
      <c r="F15" s="71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293</v>
      </c>
      <c r="F16" s="71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270.39999999999998</v>
      </c>
      <c r="F17" s="71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283.2</v>
      </c>
      <c r="F18" s="71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310.39999999999998</v>
      </c>
      <c r="F19" s="71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477.2</v>
      </c>
      <c r="F20" s="71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466</v>
      </c>
      <c r="F21" s="71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487</v>
      </c>
      <c r="F22" s="71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556</v>
      </c>
      <c r="F23" s="71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481.20000000000005</v>
      </c>
      <c r="F24" s="71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372</v>
      </c>
      <c r="F25" s="71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327.39999999999998</v>
      </c>
      <c r="F26" s="71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339.6</v>
      </c>
      <c r="F27" s="71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303</v>
      </c>
      <c r="F28" s="71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307.20000000000005</v>
      </c>
      <c r="F29" s="71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328.4</v>
      </c>
      <c r="F30" s="71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336.79999999999995</v>
      </c>
      <c r="F31" s="71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413.4</v>
      </c>
      <c r="F32" s="71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468.8</v>
      </c>
      <c r="F33" s="71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502.2</v>
      </c>
      <c r="F34" s="71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514.6</v>
      </c>
      <c r="F35" s="71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461.6</v>
      </c>
      <c r="F36" s="71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348</v>
      </c>
      <c r="F37" s="71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304.79999999999995</v>
      </c>
      <c r="F38" s="71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9235.5999999999985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203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202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КТП-Свиноферма Коротово</v>
      </c>
      <c r="C10" s="323"/>
      <c r="D10" s="323"/>
      <c r="E10" s="323"/>
      <c r="F10" s="310" t="str">
        <f>N4</f>
        <v>КТП-Ферма Соловьева</v>
      </c>
      <c r="G10" s="313"/>
      <c r="H10" s="313"/>
      <c r="I10" s="314"/>
      <c r="J10" s="323" t="str">
        <f>N3</f>
        <v>КТП-Свиноферма Коротово</v>
      </c>
      <c r="K10" s="323"/>
      <c r="L10" s="323"/>
      <c r="M10" s="323"/>
      <c r="N10" s="310" t="str">
        <f>N4</f>
        <v>КТП-Ферма Соловьева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20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3">
        <v>0.24</v>
      </c>
      <c r="F15" s="71"/>
      <c r="G15" s="16"/>
      <c r="H15" s="21"/>
      <c r="I15" s="22">
        <v>0.64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3">
        <v>0.24</v>
      </c>
      <c r="F16" s="71"/>
      <c r="G16" s="16"/>
      <c r="H16" s="21"/>
      <c r="I16" s="22">
        <v>0.30000000000000004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3">
        <v>0.28000000000000003</v>
      </c>
      <c r="F17" s="71"/>
      <c r="G17" s="16"/>
      <c r="H17" s="21"/>
      <c r="I17" s="22">
        <v>0.30000000000000004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3">
        <v>0.24</v>
      </c>
      <c r="F18" s="71"/>
      <c r="G18" s="16"/>
      <c r="H18" s="21"/>
      <c r="I18" s="22">
        <v>0.24000000000000002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3">
        <v>0.2</v>
      </c>
      <c r="F19" s="71"/>
      <c r="G19" s="16"/>
      <c r="H19" s="21"/>
      <c r="I19" s="22">
        <v>0.26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3">
        <v>0.16</v>
      </c>
      <c r="F20" s="71"/>
      <c r="G20" s="16"/>
      <c r="H20" s="21"/>
      <c r="I20" s="22">
        <v>0.28000000000000003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3">
        <v>0.12</v>
      </c>
      <c r="F21" s="71"/>
      <c r="G21" s="16"/>
      <c r="H21" s="21"/>
      <c r="I21" s="22">
        <v>0.52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3">
        <v>0.08</v>
      </c>
      <c r="F22" s="71"/>
      <c r="G22" s="16"/>
      <c r="H22" s="21"/>
      <c r="I22" s="22">
        <v>0.66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3">
        <v>0.12</v>
      </c>
      <c r="F23" s="71"/>
      <c r="G23" s="16"/>
      <c r="H23" s="21"/>
      <c r="I23" s="22">
        <v>2.52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3">
        <v>0.08</v>
      </c>
      <c r="F24" s="71"/>
      <c r="G24" s="16"/>
      <c r="H24" s="21"/>
      <c r="I24" s="22">
        <v>2.8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3">
        <v>0.12</v>
      </c>
      <c r="F25" s="71"/>
      <c r="G25" s="16"/>
      <c r="H25" s="21"/>
      <c r="I25" s="22">
        <v>1.4200000000000002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3">
        <v>0.08</v>
      </c>
      <c r="F26" s="71"/>
      <c r="G26" s="16"/>
      <c r="H26" s="21"/>
      <c r="I26" s="22">
        <v>0.7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3">
        <v>0.16</v>
      </c>
      <c r="F27" s="71"/>
      <c r="G27" s="16"/>
      <c r="H27" s="21"/>
      <c r="I27" s="22">
        <v>0.60000000000000009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3">
        <v>0.16</v>
      </c>
      <c r="F28" s="71"/>
      <c r="G28" s="16"/>
      <c r="H28" s="21"/>
      <c r="I28" s="22">
        <v>1.34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3">
        <v>0.16</v>
      </c>
      <c r="F29" s="71"/>
      <c r="G29" s="16"/>
      <c r="H29" s="21"/>
      <c r="I29" s="22">
        <v>0.60000000000000009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3">
        <v>0.12</v>
      </c>
      <c r="F30" s="71"/>
      <c r="G30" s="16"/>
      <c r="H30" s="21"/>
      <c r="I30" s="22">
        <v>0.58000000000000007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3">
        <v>0.12</v>
      </c>
      <c r="F31" s="71"/>
      <c r="G31" s="16"/>
      <c r="H31" s="21"/>
      <c r="I31" s="22">
        <v>2.2400000000000002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3">
        <v>0.12</v>
      </c>
      <c r="F32" s="71"/>
      <c r="G32" s="16"/>
      <c r="H32" s="21"/>
      <c r="I32" s="22">
        <v>2.2799999999999998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3">
        <v>0.12</v>
      </c>
      <c r="F33" s="71"/>
      <c r="G33" s="16"/>
      <c r="H33" s="21"/>
      <c r="I33" s="22">
        <v>1.1599999999999999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3">
        <v>0.16</v>
      </c>
      <c r="F34" s="71"/>
      <c r="G34" s="16"/>
      <c r="H34" s="21"/>
      <c r="I34" s="22">
        <v>2.56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3">
        <v>0.2</v>
      </c>
      <c r="F35" s="71"/>
      <c r="G35" s="16"/>
      <c r="H35" s="21"/>
      <c r="I35" s="22">
        <v>1.18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3">
        <v>0.12</v>
      </c>
      <c r="F36" s="71"/>
      <c r="G36" s="16"/>
      <c r="H36" s="21"/>
      <c r="I36" s="22">
        <v>1.08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3">
        <v>0.2</v>
      </c>
      <c r="F37" s="71"/>
      <c r="G37" s="21"/>
      <c r="H37" s="21"/>
      <c r="I37" s="22">
        <v>0.76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3">
        <v>0.2</v>
      </c>
      <c r="F38" s="71"/>
      <c r="G38" s="21"/>
      <c r="H38" s="21"/>
      <c r="I38" s="22">
        <v>0.76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3.800000000000002</v>
      </c>
      <c r="F39" s="70"/>
      <c r="G39" s="29"/>
      <c r="H39" s="29"/>
      <c r="I39" s="28">
        <f>SUM(I15:I38)</f>
        <v>25.78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205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204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ЦРП-Сосновка В-1</v>
      </c>
      <c r="C10" s="323"/>
      <c r="D10" s="323"/>
      <c r="E10" s="323"/>
      <c r="F10" s="310" t="str">
        <f>N4</f>
        <v>ЦРП-Сосновка В-2</v>
      </c>
      <c r="G10" s="313"/>
      <c r="H10" s="313"/>
      <c r="I10" s="314"/>
      <c r="J10" s="323" t="str">
        <f>N3</f>
        <v>ЦРП-Сосновка В-1</v>
      </c>
      <c r="K10" s="323"/>
      <c r="L10" s="323"/>
      <c r="M10" s="323"/>
      <c r="N10" s="310" t="str">
        <f>N4</f>
        <v>ЦРП-Сосновка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3">
        <v>0</v>
      </c>
      <c r="F15" s="71"/>
      <c r="G15" s="16"/>
      <c r="H15" s="21"/>
      <c r="I15" s="38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3">
        <v>0</v>
      </c>
      <c r="F16" s="71"/>
      <c r="G16" s="16"/>
      <c r="H16" s="21"/>
      <c r="I16" s="38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3">
        <v>0</v>
      </c>
      <c r="F17" s="71"/>
      <c r="G17" s="16"/>
      <c r="H17" s="21"/>
      <c r="I17" s="38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3">
        <v>0</v>
      </c>
      <c r="F18" s="71"/>
      <c r="G18" s="16"/>
      <c r="H18" s="21"/>
      <c r="I18" s="38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3">
        <v>0</v>
      </c>
      <c r="F19" s="71"/>
      <c r="G19" s="16"/>
      <c r="H19" s="21"/>
      <c r="I19" s="38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3">
        <v>0</v>
      </c>
      <c r="F20" s="71"/>
      <c r="G20" s="16"/>
      <c r="H20" s="21"/>
      <c r="I20" s="38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3">
        <v>0</v>
      </c>
      <c r="F21" s="71"/>
      <c r="G21" s="16"/>
      <c r="H21" s="21"/>
      <c r="I21" s="38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3">
        <v>0</v>
      </c>
      <c r="F22" s="71"/>
      <c r="G22" s="16"/>
      <c r="H22" s="21"/>
      <c r="I22" s="38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3">
        <v>0</v>
      </c>
      <c r="F23" s="71"/>
      <c r="G23" s="16"/>
      <c r="H23" s="21"/>
      <c r="I23" s="38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3">
        <v>0</v>
      </c>
      <c r="F24" s="71"/>
      <c r="G24" s="16"/>
      <c r="H24" s="21"/>
      <c r="I24" s="38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3">
        <v>0</v>
      </c>
      <c r="F25" s="71"/>
      <c r="G25" s="16"/>
      <c r="H25" s="21"/>
      <c r="I25" s="38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3">
        <v>0</v>
      </c>
      <c r="F26" s="71"/>
      <c r="G26" s="16"/>
      <c r="H26" s="21"/>
      <c r="I26" s="38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3">
        <v>0</v>
      </c>
      <c r="F27" s="71"/>
      <c r="G27" s="16"/>
      <c r="H27" s="21"/>
      <c r="I27" s="38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3">
        <v>0</v>
      </c>
      <c r="F28" s="71"/>
      <c r="G28" s="16"/>
      <c r="H28" s="21"/>
      <c r="I28" s="38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3">
        <v>0</v>
      </c>
      <c r="F29" s="71"/>
      <c r="G29" s="16"/>
      <c r="H29" s="21"/>
      <c r="I29" s="38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3">
        <v>0</v>
      </c>
      <c r="F30" s="71"/>
      <c r="G30" s="16"/>
      <c r="H30" s="21"/>
      <c r="I30" s="38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3">
        <v>0</v>
      </c>
      <c r="F31" s="71"/>
      <c r="G31" s="16"/>
      <c r="H31" s="21"/>
      <c r="I31" s="38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3">
        <v>0</v>
      </c>
      <c r="F32" s="71"/>
      <c r="G32" s="16"/>
      <c r="H32" s="21"/>
      <c r="I32" s="38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3">
        <v>0</v>
      </c>
      <c r="F33" s="71"/>
      <c r="G33" s="16"/>
      <c r="H33" s="21"/>
      <c r="I33" s="38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3">
        <v>0</v>
      </c>
      <c r="F34" s="71"/>
      <c r="G34" s="16"/>
      <c r="H34" s="21"/>
      <c r="I34" s="38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3">
        <v>0</v>
      </c>
      <c r="F35" s="71"/>
      <c r="G35" s="16"/>
      <c r="H35" s="21"/>
      <c r="I35" s="38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3">
        <v>0</v>
      </c>
      <c r="F36" s="71"/>
      <c r="G36" s="16"/>
      <c r="H36" s="21"/>
      <c r="I36" s="38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3">
        <v>0</v>
      </c>
      <c r="F37" s="71"/>
      <c r="G37" s="21"/>
      <c r="H37" s="21"/>
      <c r="I37" s="38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3">
        <v>0</v>
      </c>
      <c r="F38" s="71"/>
      <c r="G38" s="21"/>
      <c r="H38" s="21"/>
      <c r="I38" s="38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207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206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КТП-Маслозавод</v>
      </c>
      <c r="C10" s="323"/>
      <c r="D10" s="323"/>
      <c r="E10" s="323"/>
      <c r="F10" s="310" t="str">
        <f>N4</f>
        <v>КТП-Лесничество-2</v>
      </c>
      <c r="G10" s="313"/>
      <c r="H10" s="313"/>
      <c r="I10" s="314"/>
      <c r="J10" s="323" t="str">
        <f>N3</f>
        <v>КТП-Маслозавод</v>
      </c>
      <c r="K10" s="323"/>
      <c r="L10" s="323"/>
      <c r="M10" s="323"/>
      <c r="N10" s="310" t="str">
        <f>N4</f>
        <v>КТП-Лесничество-2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40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40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1.98</v>
      </c>
      <c r="F15" s="71"/>
      <c r="G15" s="16"/>
      <c r="H15" s="21"/>
      <c r="I15" s="22">
        <v>28.240000000000002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1.76</v>
      </c>
      <c r="F16" s="71"/>
      <c r="G16" s="16"/>
      <c r="H16" s="21"/>
      <c r="I16" s="22">
        <v>26.88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1.84</v>
      </c>
      <c r="F17" s="71"/>
      <c r="G17" s="16"/>
      <c r="H17" s="21"/>
      <c r="I17" s="22">
        <v>26.479999999999997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1.86</v>
      </c>
      <c r="F18" s="71"/>
      <c r="G18" s="16"/>
      <c r="H18" s="21"/>
      <c r="I18" s="22">
        <v>26.16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5.1840000000000002</v>
      </c>
      <c r="F19" s="71"/>
      <c r="G19" s="16"/>
      <c r="H19" s="21"/>
      <c r="I19" s="22">
        <v>26.4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4.056</v>
      </c>
      <c r="F20" s="71"/>
      <c r="G20" s="16"/>
      <c r="H20" s="21"/>
      <c r="I20" s="22">
        <v>26.64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4.8360000000000003</v>
      </c>
      <c r="F21" s="71"/>
      <c r="G21" s="16"/>
      <c r="H21" s="21"/>
      <c r="I21" s="22">
        <v>26.56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6.2519999999999998</v>
      </c>
      <c r="F22" s="71"/>
      <c r="G22" s="16"/>
      <c r="H22" s="21"/>
      <c r="I22" s="22">
        <v>27.439999999999998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5.3159999999999998</v>
      </c>
      <c r="F23" s="71"/>
      <c r="G23" s="16"/>
      <c r="H23" s="21"/>
      <c r="I23" s="22">
        <v>27.04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8.1240000000000006</v>
      </c>
      <c r="F24" s="71"/>
      <c r="G24" s="16"/>
      <c r="H24" s="21"/>
      <c r="I24" s="22">
        <v>30.08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8.4359999999999999</v>
      </c>
      <c r="F25" s="71"/>
      <c r="G25" s="16"/>
      <c r="H25" s="21"/>
      <c r="I25" s="22">
        <v>29.68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8.8320000000000007</v>
      </c>
      <c r="F26" s="71"/>
      <c r="G26" s="16"/>
      <c r="H26" s="21"/>
      <c r="I26" s="22">
        <v>32.4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7.62</v>
      </c>
      <c r="F27" s="71"/>
      <c r="G27" s="16"/>
      <c r="H27" s="21"/>
      <c r="I27" s="22">
        <v>31.6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7.056</v>
      </c>
      <c r="F28" s="71"/>
      <c r="G28" s="16"/>
      <c r="H28" s="21"/>
      <c r="I28" s="22">
        <v>39.04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9.9480000000000004</v>
      </c>
      <c r="F29" s="71"/>
      <c r="G29" s="16"/>
      <c r="H29" s="21"/>
      <c r="I29" s="22">
        <v>36.799999999999997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7.8479999999999999</v>
      </c>
      <c r="F30" s="71"/>
      <c r="G30" s="16"/>
      <c r="H30" s="21"/>
      <c r="I30" s="22">
        <v>35.28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7.1159999999999997</v>
      </c>
      <c r="F31" s="71"/>
      <c r="G31" s="16"/>
      <c r="H31" s="21"/>
      <c r="I31" s="22">
        <v>34.64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9.3960000000000008</v>
      </c>
      <c r="F32" s="71"/>
      <c r="G32" s="16"/>
      <c r="H32" s="21"/>
      <c r="I32" s="22">
        <v>32.72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10.98</v>
      </c>
      <c r="F33" s="71"/>
      <c r="G33" s="16"/>
      <c r="H33" s="21"/>
      <c r="I33" s="22">
        <v>29.36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10.391999999999999</v>
      </c>
      <c r="F34" s="71"/>
      <c r="G34" s="16"/>
      <c r="H34" s="21"/>
      <c r="I34" s="22">
        <v>27.68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7.7880000000000003</v>
      </c>
      <c r="F35" s="71"/>
      <c r="G35" s="16"/>
      <c r="H35" s="21"/>
      <c r="I35" s="22">
        <v>31.200000000000003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9.3360000000000003</v>
      </c>
      <c r="F36" s="71"/>
      <c r="G36" s="16"/>
      <c r="H36" s="21"/>
      <c r="I36" s="22">
        <v>49.120000000000005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6.38</v>
      </c>
      <c r="F37" s="71"/>
      <c r="G37" s="21"/>
      <c r="H37" s="21"/>
      <c r="I37" s="22">
        <v>31.68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2.98</v>
      </c>
      <c r="F38" s="71"/>
      <c r="G38" s="21"/>
      <c r="H38" s="21"/>
      <c r="I38" s="22">
        <v>27.2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155.316</v>
      </c>
      <c r="F39" s="70"/>
      <c r="G39" s="29"/>
      <c r="H39" s="29"/>
      <c r="I39" s="28">
        <f>SUM(I15:I38)</f>
        <v>740.32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208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ТП-404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ТП-404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3">
        <v>0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73">
        <v>0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73">
        <v>0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73">
        <v>0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73">
        <v>0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73">
        <v>0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73">
        <v>0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73">
        <v>0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73">
        <v>0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73">
        <v>0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73">
        <v>0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73">
        <v>0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73">
        <v>0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73">
        <v>0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73">
        <v>0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73">
        <v>0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73">
        <v>0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73">
        <v>0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73">
        <v>0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73">
        <v>0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73">
        <v>0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73">
        <v>0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73">
        <v>0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73">
        <v>0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209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КТП-Лесничество-1</v>
      </c>
      <c r="C10" s="323"/>
      <c r="D10" s="323"/>
      <c r="E10" s="323"/>
      <c r="F10" s="310" t="str">
        <f>N4</f>
        <v>Котельная Коротово резервный ввод</v>
      </c>
      <c r="G10" s="313"/>
      <c r="H10" s="313"/>
      <c r="I10" s="314"/>
      <c r="J10" s="323" t="str">
        <f>N3</f>
        <v>КТП-Лесничество-1</v>
      </c>
      <c r="K10" s="323"/>
      <c r="L10" s="323"/>
      <c r="M10" s="323"/>
      <c r="N10" s="310" t="str">
        <f>N4</f>
        <v>Котельная Коротово резервный ввод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1">
        <v>0</v>
      </c>
      <c r="F15" s="71"/>
      <c r="G15" s="16"/>
      <c r="H15" s="21"/>
      <c r="I15" s="71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1">
        <v>0</v>
      </c>
      <c r="F16" s="71"/>
      <c r="G16" s="16"/>
      <c r="H16" s="21"/>
      <c r="I16" s="71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1">
        <v>0</v>
      </c>
      <c r="F17" s="71"/>
      <c r="G17" s="16"/>
      <c r="H17" s="21"/>
      <c r="I17" s="71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1">
        <v>0</v>
      </c>
      <c r="F18" s="71"/>
      <c r="G18" s="16"/>
      <c r="H18" s="21"/>
      <c r="I18" s="71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1">
        <v>0</v>
      </c>
      <c r="F19" s="71"/>
      <c r="G19" s="16"/>
      <c r="H19" s="21"/>
      <c r="I19" s="71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1">
        <v>0</v>
      </c>
      <c r="F20" s="71"/>
      <c r="G20" s="16"/>
      <c r="H20" s="21"/>
      <c r="I20" s="71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1">
        <v>0</v>
      </c>
      <c r="F21" s="71"/>
      <c r="G21" s="16"/>
      <c r="H21" s="21"/>
      <c r="I21" s="71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1">
        <v>0</v>
      </c>
      <c r="F22" s="71"/>
      <c r="G22" s="16"/>
      <c r="H22" s="21"/>
      <c r="I22" s="71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1">
        <v>0</v>
      </c>
      <c r="F23" s="71"/>
      <c r="G23" s="16"/>
      <c r="H23" s="21"/>
      <c r="I23" s="71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1">
        <v>0</v>
      </c>
      <c r="F24" s="71"/>
      <c r="G24" s="16"/>
      <c r="H24" s="21"/>
      <c r="I24" s="71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1">
        <v>0</v>
      </c>
      <c r="F25" s="71"/>
      <c r="G25" s="16"/>
      <c r="H25" s="21"/>
      <c r="I25" s="71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1">
        <v>0</v>
      </c>
      <c r="F26" s="71"/>
      <c r="G26" s="16"/>
      <c r="H26" s="21"/>
      <c r="I26" s="71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1">
        <v>0</v>
      </c>
      <c r="F27" s="71"/>
      <c r="G27" s="16"/>
      <c r="H27" s="21"/>
      <c r="I27" s="71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1">
        <v>0</v>
      </c>
      <c r="F28" s="71"/>
      <c r="G28" s="16"/>
      <c r="H28" s="21"/>
      <c r="I28" s="71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1">
        <v>0</v>
      </c>
      <c r="F29" s="71"/>
      <c r="G29" s="16"/>
      <c r="H29" s="21"/>
      <c r="I29" s="71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1">
        <v>0</v>
      </c>
      <c r="F30" s="71"/>
      <c r="G30" s="16"/>
      <c r="H30" s="21"/>
      <c r="I30" s="71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1">
        <v>0</v>
      </c>
      <c r="F31" s="71"/>
      <c r="G31" s="16"/>
      <c r="H31" s="21"/>
      <c r="I31" s="71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1">
        <v>0</v>
      </c>
      <c r="F32" s="71"/>
      <c r="G32" s="16"/>
      <c r="H32" s="21"/>
      <c r="I32" s="71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1">
        <v>0</v>
      </c>
      <c r="F33" s="71"/>
      <c r="G33" s="16"/>
      <c r="H33" s="21"/>
      <c r="I33" s="71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1">
        <v>0</v>
      </c>
      <c r="F34" s="71"/>
      <c r="G34" s="16"/>
      <c r="H34" s="21"/>
      <c r="I34" s="71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1">
        <v>0</v>
      </c>
      <c r="F35" s="71"/>
      <c r="G35" s="16"/>
      <c r="H35" s="21"/>
      <c r="I35" s="71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1">
        <v>0</v>
      </c>
      <c r="F36" s="71"/>
      <c r="G36" s="16"/>
      <c r="H36" s="21"/>
      <c r="I36" s="71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1">
        <v>0</v>
      </c>
      <c r="F37" s="71"/>
      <c r="G37" s="21"/>
      <c r="H37" s="21"/>
      <c r="I37" s="71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1">
        <v>0</v>
      </c>
      <c r="F38" s="71"/>
      <c r="G38" s="21"/>
      <c r="H38" s="21"/>
      <c r="I38" s="71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549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211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РП-Жилая Зона В-1</v>
      </c>
      <c r="C10" s="323"/>
      <c r="D10" s="323"/>
      <c r="E10" s="323"/>
      <c r="F10" s="310" t="str">
        <f>N4</f>
        <v>РП-Жилая Зона В-2</v>
      </c>
      <c r="G10" s="313"/>
      <c r="H10" s="313"/>
      <c r="I10" s="314"/>
      <c r="J10" s="323" t="str">
        <f>N3</f>
        <v>РП-Жилая Зона В-1</v>
      </c>
      <c r="K10" s="323"/>
      <c r="L10" s="323"/>
      <c r="M10" s="323"/>
      <c r="N10" s="310" t="str">
        <f>N4</f>
        <v>РП-Жилая Зона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200</v>
      </c>
      <c r="F11" s="287" t="s">
        <v>433</v>
      </c>
      <c r="G11" s="288"/>
      <c r="H11" s="62"/>
      <c r="I11" s="63">
        <v>200</v>
      </c>
      <c r="J11" s="287" t="s">
        <v>433</v>
      </c>
      <c r="K11" s="288"/>
      <c r="L11" s="62"/>
      <c r="M11" s="63">
        <f>E11</f>
        <v>200</v>
      </c>
      <c r="N11" s="287" t="s">
        <v>433</v>
      </c>
      <c r="O11" s="288"/>
      <c r="P11" s="62"/>
      <c r="Q11" s="63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63.239999999999995</v>
      </c>
      <c r="F15"/>
      <c r="G15" s="16"/>
      <c r="H15" s="21"/>
      <c r="I15" s="16">
        <v>68.320000000000007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61.919999999999995</v>
      </c>
      <c r="F16"/>
      <c r="G16" s="16"/>
      <c r="H16" s="21"/>
      <c r="I16" s="16">
        <v>62.72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62.92</v>
      </c>
      <c r="F17"/>
      <c r="G17" s="16"/>
      <c r="H17" s="21"/>
      <c r="I17" s="16">
        <v>61.88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62.480000000000004</v>
      </c>
      <c r="F18"/>
      <c r="G18" s="16"/>
      <c r="H18" s="21"/>
      <c r="I18" s="16">
        <v>64.52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62.44</v>
      </c>
      <c r="F19"/>
      <c r="G19" s="16"/>
      <c r="H19" s="21"/>
      <c r="I19" s="16">
        <v>65.239999999999995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61.68</v>
      </c>
      <c r="F20"/>
      <c r="G20" s="16"/>
      <c r="H20" s="21"/>
      <c r="I20" s="16">
        <v>70.320000000000007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62.4</v>
      </c>
      <c r="F21"/>
      <c r="G21" s="16"/>
      <c r="H21" s="21"/>
      <c r="I21" s="16">
        <v>82.16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71.2</v>
      </c>
      <c r="F22"/>
      <c r="G22" s="16"/>
      <c r="H22" s="21"/>
      <c r="I22" s="16">
        <v>90.84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92.24</v>
      </c>
      <c r="F23"/>
      <c r="G23" s="16"/>
      <c r="H23" s="21"/>
      <c r="I23" s="16">
        <v>91.56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109.52</v>
      </c>
      <c r="F24"/>
      <c r="G24" s="16"/>
      <c r="H24" s="21"/>
      <c r="I24" s="16">
        <v>94.6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112.72</v>
      </c>
      <c r="F25"/>
      <c r="G25" s="16"/>
      <c r="H25" s="21"/>
      <c r="I25" s="16">
        <v>88.2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114.32</v>
      </c>
      <c r="F26"/>
      <c r="G26" s="16"/>
      <c r="H26" s="21"/>
      <c r="I26" s="16">
        <v>85.399999999999991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112.36</v>
      </c>
      <c r="F27"/>
      <c r="G27" s="16"/>
      <c r="H27" s="21"/>
      <c r="I27" s="16">
        <v>88.84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101.84</v>
      </c>
      <c r="F28"/>
      <c r="G28" s="16"/>
      <c r="H28" s="21"/>
      <c r="I28" s="16">
        <v>85.68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95.12</v>
      </c>
      <c r="F29"/>
      <c r="G29" s="16"/>
      <c r="H29" s="21"/>
      <c r="I29" s="16">
        <v>86.11999999999999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92.800000000000011</v>
      </c>
      <c r="F30"/>
      <c r="G30" s="16"/>
      <c r="H30" s="21"/>
      <c r="I30" s="16">
        <v>90.2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96.2</v>
      </c>
      <c r="F31"/>
      <c r="G31" s="16"/>
      <c r="H31" s="21"/>
      <c r="I31" s="16">
        <v>91.72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89.8</v>
      </c>
      <c r="F32"/>
      <c r="G32" s="16"/>
      <c r="H32" s="21"/>
      <c r="I32" s="16">
        <v>101.64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90.64</v>
      </c>
      <c r="F33"/>
      <c r="G33" s="16"/>
      <c r="H33" s="21"/>
      <c r="I33" s="16">
        <v>103.84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91.080000000000013</v>
      </c>
      <c r="F34"/>
      <c r="G34" s="16"/>
      <c r="H34" s="21"/>
      <c r="I34" s="16">
        <v>96.76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82.72</v>
      </c>
      <c r="F35"/>
      <c r="G35" s="16"/>
      <c r="H35" s="21"/>
      <c r="I35" s="16">
        <v>91.84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78.28</v>
      </c>
      <c r="F36"/>
      <c r="G36" s="16"/>
      <c r="H36" s="21"/>
      <c r="I36" s="16">
        <v>89.44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72.88</v>
      </c>
      <c r="F37"/>
      <c r="G37" s="16"/>
      <c r="H37" s="21"/>
      <c r="I37" s="16">
        <v>81.2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68.2</v>
      </c>
      <c r="F38"/>
      <c r="G38" s="16"/>
      <c r="H38" s="21"/>
      <c r="I38" s="16">
        <v>76.36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2008.9999999999998</v>
      </c>
      <c r="F39" s="70"/>
      <c r="G39" s="29"/>
      <c r="H39" s="29"/>
      <c r="I39" s="28">
        <f>SUM(I15:I38)</f>
        <v>2009.3999999999999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550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КТПН-Свинокомплекс Кисово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КТПН-Свинокомплекс Кисово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52">
        <v>0.65200000000000002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52">
        <v>0.40800000000000003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52">
        <v>0.67200000000000004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52">
        <v>0.38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52">
        <v>0.3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52">
        <v>0.5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52">
        <v>0.46799999999999997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52">
        <v>0.30399999999999999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52">
        <v>0.38800000000000001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52">
        <v>0.97199999999999998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52">
        <v>1.8759999999999999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52">
        <v>2.008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52">
        <v>1.8759999999999999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52">
        <v>1.9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52">
        <v>1.964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52">
        <v>1.8759999999999999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52">
        <v>2.008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52">
        <v>2.024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52">
        <v>2.2000000000000002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52">
        <v>2.2000000000000002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52">
        <v>2.008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52">
        <v>1.972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52">
        <v>1.992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52">
        <v>0.27200000000000002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31.22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551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214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КТП-Паршин</v>
      </c>
      <c r="C10" s="323"/>
      <c r="D10" s="323"/>
      <c r="E10" s="323"/>
      <c r="F10" s="310" t="str">
        <f>N4</f>
        <v>КТП- РСП Дачник</v>
      </c>
      <c r="G10" s="313"/>
      <c r="H10" s="313"/>
      <c r="I10" s="314"/>
      <c r="J10" s="323" t="str">
        <f>N3</f>
        <v>КТП-Паршин</v>
      </c>
      <c r="K10" s="323"/>
      <c r="L10" s="323"/>
      <c r="M10" s="323"/>
      <c r="N10" s="310" t="str">
        <f>N4</f>
        <v>КТП- РСП Дачник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50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7">
        <v>3.0179999999999998</v>
      </c>
      <c r="F15" s="71"/>
      <c r="G15" s="16"/>
      <c r="H15" s="21"/>
      <c r="I15" s="16">
        <v>29.580000000000002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7">
        <v>3.044</v>
      </c>
      <c r="F16" s="71"/>
      <c r="G16" s="16"/>
      <c r="H16" s="21"/>
      <c r="I16" s="16">
        <v>48.9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7">
        <v>3.1</v>
      </c>
      <c r="F17" s="71"/>
      <c r="G17" s="16"/>
      <c r="H17" s="21"/>
      <c r="I17" s="16">
        <v>47.370000000000005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7">
        <v>3.1259999999999999</v>
      </c>
      <c r="F18" s="71"/>
      <c r="G18" s="16"/>
      <c r="H18" s="21"/>
      <c r="I18" s="16">
        <v>30.5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7">
        <v>3.1840000000000002</v>
      </c>
      <c r="F19" s="71"/>
      <c r="G19" s="16"/>
      <c r="H19" s="21"/>
      <c r="I19" s="16">
        <v>30.73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7">
        <v>3.226</v>
      </c>
      <c r="F20" s="71"/>
      <c r="G20" s="16"/>
      <c r="H20" s="21"/>
      <c r="I20" s="16">
        <v>31.130000000000003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7">
        <v>3.27</v>
      </c>
      <c r="F21" s="71"/>
      <c r="G21" s="16"/>
      <c r="H21" s="21"/>
      <c r="I21" s="16">
        <v>37.119999999999997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7">
        <v>3.2919999999999998</v>
      </c>
      <c r="F22" s="71"/>
      <c r="G22" s="16"/>
      <c r="H22" s="21"/>
      <c r="I22" s="16">
        <v>49.35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7">
        <v>3.31</v>
      </c>
      <c r="F23" s="71"/>
      <c r="G23" s="16"/>
      <c r="H23" s="21"/>
      <c r="I23" s="16">
        <v>46.06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7">
        <v>3.3380000000000001</v>
      </c>
      <c r="F24" s="71"/>
      <c r="G24" s="16"/>
      <c r="H24" s="21"/>
      <c r="I24" s="16">
        <v>30.990000000000002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7">
        <v>3.3679999999999999</v>
      </c>
      <c r="F25" s="71"/>
      <c r="G25" s="16"/>
      <c r="H25" s="21"/>
      <c r="I25" s="16">
        <v>31.81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7">
        <v>3.4020000000000001</v>
      </c>
      <c r="F26" s="71"/>
      <c r="G26" s="16"/>
      <c r="H26" s="21"/>
      <c r="I26" s="16">
        <v>33.119999999999997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7">
        <v>3.4060000000000001</v>
      </c>
      <c r="F27" s="71"/>
      <c r="G27" s="16"/>
      <c r="H27" s="21"/>
      <c r="I27" s="16">
        <v>51.339999999999996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7">
        <v>3.3740000000000001</v>
      </c>
      <c r="F28" s="71"/>
      <c r="G28" s="16"/>
      <c r="H28" s="21"/>
      <c r="I28" s="16">
        <v>51.29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7">
        <v>3.35</v>
      </c>
      <c r="F29" s="71"/>
      <c r="G29" s="16"/>
      <c r="H29" s="21"/>
      <c r="I29" s="16">
        <v>34.479999999999997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7">
        <v>3.3860000000000001</v>
      </c>
      <c r="F30" s="71"/>
      <c r="G30" s="16"/>
      <c r="H30" s="21"/>
      <c r="I30" s="16">
        <v>30.19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7">
        <v>3.37</v>
      </c>
      <c r="F31" s="71"/>
      <c r="G31" s="16"/>
      <c r="H31" s="21"/>
      <c r="I31" s="16">
        <v>31.230000000000004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7">
        <v>3.38</v>
      </c>
      <c r="F32" s="71"/>
      <c r="G32" s="16"/>
      <c r="H32" s="21"/>
      <c r="I32" s="16">
        <v>40.36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7">
        <v>3.37</v>
      </c>
      <c r="F33" s="71"/>
      <c r="G33" s="16"/>
      <c r="H33" s="21"/>
      <c r="I33" s="16">
        <v>49.39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7">
        <v>3.3319999999999999</v>
      </c>
      <c r="F34" s="71"/>
      <c r="G34" s="16"/>
      <c r="H34" s="21"/>
      <c r="I34" s="16">
        <v>44.28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7">
        <v>3.3380000000000001</v>
      </c>
      <c r="F35" s="71"/>
      <c r="G35" s="16"/>
      <c r="H35" s="21"/>
      <c r="I35" s="16">
        <v>30.53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7">
        <v>3.3039999999999998</v>
      </c>
      <c r="F36" s="71"/>
      <c r="G36" s="16"/>
      <c r="H36" s="21"/>
      <c r="I36" s="16">
        <v>31.5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7">
        <v>3.2519999999999998</v>
      </c>
      <c r="F37" s="71"/>
      <c r="G37" s="16"/>
      <c r="H37" s="21"/>
      <c r="I37" s="16">
        <v>31.119999999999997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7">
        <v>3.2080000000000002</v>
      </c>
      <c r="F38" s="71"/>
      <c r="G38" s="16"/>
      <c r="H38" s="21"/>
      <c r="I38" s="16">
        <v>28.89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78.74799999999999</v>
      </c>
      <c r="F39" s="70"/>
      <c r="G39" s="29"/>
      <c r="H39" s="29"/>
      <c r="I39" s="28">
        <f>SUM(I15:I38)</f>
        <v>901.26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552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216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КТП-Борок</v>
      </c>
      <c r="C10" s="323"/>
      <c r="D10" s="323"/>
      <c r="E10" s="323"/>
      <c r="F10" s="310" t="str">
        <f>N4</f>
        <v>КТП-Борок-2</v>
      </c>
      <c r="G10" s="313"/>
      <c r="H10" s="313"/>
      <c r="I10" s="314"/>
      <c r="J10" s="323" t="str">
        <f>N3</f>
        <v>КТП-Борок</v>
      </c>
      <c r="K10" s="323"/>
      <c r="L10" s="323"/>
      <c r="M10" s="323"/>
      <c r="N10" s="310" t="str">
        <f>N4</f>
        <v>КТП-Борок-2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50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24.56</v>
      </c>
      <c r="F15"/>
      <c r="G15" s="16"/>
      <c r="H15" s="21"/>
      <c r="I15" s="16">
        <v>6.52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24.096000000000004</v>
      </c>
      <c r="F16"/>
      <c r="G16" s="16"/>
      <c r="H16" s="21"/>
      <c r="I16" s="16">
        <v>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24.144000000000002</v>
      </c>
      <c r="F17"/>
      <c r="G17" s="16"/>
      <c r="H17" s="21"/>
      <c r="I17" s="16">
        <v>7.89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23.904</v>
      </c>
      <c r="F18"/>
      <c r="G18" s="16"/>
      <c r="H18" s="21"/>
      <c r="I18" s="16">
        <v>6.39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25.088000000000001</v>
      </c>
      <c r="F19"/>
      <c r="G19" s="16"/>
      <c r="H19" s="21"/>
      <c r="I19" s="16">
        <v>7.16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24.192</v>
      </c>
      <c r="F20"/>
      <c r="G20" s="16"/>
      <c r="H20" s="21"/>
      <c r="I20" s="16">
        <v>9.64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25.488</v>
      </c>
      <c r="F21"/>
      <c r="G21" s="16"/>
      <c r="H21" s="21"/>
      <c r="I21" s="16">
        <v>9.98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27.183999999999997</v>
      </c>
      <c r="F22"/>
      <c r="G22" s="16"/>
      <c r="H22" s="21"/>
      <c r="I22" s="16">
        <v>11.68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26.863999999999997</v>
      </c>
      <c r="F23"/>
      <c r="G23" s="16"/>
      <c r="H23" s="21"/>
      <c r="I23" s="16">
        <v>15.42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27.631999999999998</v>
      </c>
      <c r="F24"/>
      <c r="G24" s="16"/>
      <c r="H24" s="21"/>
      <c r="I24" s="16">
        <v>13.03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26.863999999999997</v>
      </c>
      <c r="F25"/>
      <c r="G25" s="16"/>
      <c r="H25" s="21"/>
      <c r="I25" s="16">
        <v>9.42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26.671999999999997</v>
      </c>
      <c r="F26"/>
      <c r="G26" s="16"/>
      <c r="H26" s="21"/>
      <c r="I26" s="16">
        <v>7.35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28</v>
      </c>
      <c r="F27"/>
      <c r="G27" s="16"/>
      <c r="H27" s="21"/>
      <c r="I27" s="16">
        <v>10.639999999999999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28.496000000000002</v>
      </c>
      <c r="F28"/>
      <c r="G28" s="16"/>
      <c r="H28" s="21"/>
      <c r="I28" s="16">
        <v>13.100000000000001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28.527999999999999</v>
      </c>
      <c r="F29"/>
      <c r="G29" s="16"/>
      <c r="H29" s="21"/>
      <c r="I29" s="16">
        <v>11.85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28.56</v>
      </c>
      <c r="F30"/>
      <c r="G30" s="16"/>
      <c r="H30" s="21"/>
      <c r="I30" s="16">
        <v>11.07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33.088000000000001</v>
      </c>
      <c r="F31"/>
      <c r="G31" s="16"/>
      <c r="H31" s="21"/>
      <c r="I31" s="16">
        <v>15.870000000000001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30.224000000000004</v>
      </c>
      <c r="F32"/>
      <c r="G32" s="16"/>
      <c r="H32" s="21"/>
      <c r="I32" s="16">
        <v>16.53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28.832000000000001</v>
      </c>
      <c r="F33"/>
      <c r="G33" s="16"/>
      <c r="H33" s="21"/>
      <c r="I33" s="16">
        <v>16.88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28.384</v>
      </c>
      <c r="F34"/>
      <c r="G34" s="16"/>
      <c r="H34" s="21"/>
      <c r="I34" s="16">
        <v>14.030000000000001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27.088000000000001</v>
      </c>
      <c r="F35"/>
      <c r="G35" s="16"/>
      <c r="H35" s="21"/>
      <c r="I35" s="16">
        <v>12.08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27.584</v>
      </c>
      <c r="F36"/>
      <c r="G36" s="16"/>
      <c r="H36" s="21"/>
      <c r="I36" s="16">
        <v>10.09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26.831999999999997</v>
      </c>
      <c r="F37"/>
      <c r="G37" s="16"/>
      <c r="H37" s="21"/>
      <c r="I37" s="16">
        <v>8.4699999999999989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25.808</v>
      </c>
      <c r="F38"/>
      <c r="G38" s="16"/>
      <c r="H38" s="21"/>
      <c r="I38" s="16">
        <v>8.9499999999999993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92">
        <f>SUM(E15:E38)</f>
        <v>648.11199999999997</v>
      </c>
      <c r="F39" s="70"/>
      <c r="G39" s="29"/>
      <c r="H39" s="29"/>
      <c r="I39" s="28">
        <f>SUM(I15:I38)</f>
        <v>263.04000000000002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552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КТП-Вауч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КТП-Вауч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50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0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72">
        <v>0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72">
        <v>0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72">
        <v>0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72">
        <v>0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72">
        <v>0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72">
        <v>0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72">
        <v>0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72">
        <v>0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72">
        <v>0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72">
        <v>0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72">
        <v>0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72">
        <v>0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72">
        <v>0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72">
        <v>0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72">
        <v>0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72">
        <v>0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72">
        <v>0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72">
        <v>0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72">
        <v>0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72">
        <v>0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72">
        <v>0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72">
        <v>0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72">
        <v>0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553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КТП-Новая Ягница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КТП-Новая Ягница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>
        <v>50</v>
      </c>
      <c r="J11" s="287" t="s">
        <v>433</v>
      </c>
      <c r="K11" s="288"/>
      <c r="L11" s="62"/>
      <c r="M11" s="63">
        <f>E11</f>
        <v>20</v>
      </c>
      <c r="N11" s="287" t="s">
        <v>433</v>
      </c>
      <c r="O11" s="288"/>
      <c r="P11" s="62"/>
      <c r="Q11" s="63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18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2">
        <v>17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2">
        <v>16.920000000000002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2">
        <v>16.46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2">
        <v>16.48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2">
        <v>18.88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2">
        <v>19.420000000000002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2">
        <v>22.98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2">
        <v>21.759999999999998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2">
        <v>18.5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2">
        <v>19.240000000000002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2">
        <v>19.32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2">
        <v>20.119999999999997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2">
        <v>19.48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2">
        <v>18.96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2">
        <v>19.420000000000002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2">
        <v>21.259999999999998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2">
        <v>22.34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2">
        <v>20.34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2">
        <v>21.740000000000002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2">
        <v>20.56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2">
        <v>19.22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2">
        <v>23.02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22">
        <v>17.939999999999998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469.35999999999996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554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555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База ГРЭС</v>
      </c>
      <c r="C10" s="323"/>
      <c r="D10" s="323"/>
      <c r="E10" s="323"/>
      <c r="F10" s="310" t="str">
        <f>N4</f>
        <v>ф,10кВ Поселок-6</v>
      </c>
      <c r="G10" s="313"/>
      <c r="H10" s="313"/>
      <c r="I10" s="314"/>
      <c r="J10" s="323" t="str">
        <f>N3</f>
        <v>ф,10кВ База ГРЭС</v>
      </c>
      <c r="K10" s="323"/>
      <c r="L10" s="323"/>
      <c r="M10" s="323"/>
      <c r="N10" s="310" t="str">
        <f>N4</f>
        <v>ф,10кВ Поселок-6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24.8</v>
      </c>
      <c r="F15" s="22"/>
      <c r="G15" s="22"/>
      <c r="H15" s="22"/>
      <c r="I15" s="22">
        <v>41.6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27.6</v>
      </c>
      <c r="F16" s="22"/>
      <c r="G16" s="22"/>
      <c r="H16" s="22"/>
      <c r="I16" s="22">
        <v>41.6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30.400000000000002</v>
      </c>
      <c r="F17" s="22"/>
      <c r="G17" s="22"/>
      <c r="H17" s="22"/>
      <c r="I17" s="22">
        <v>42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29.6</v>
      </c>
      <c r="F18" s="22"/>
      <c r="G18" s="22"/>
      <c r="H18" s="22"/>
      <c r="I18" s="22">
        <v>41.2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27.6</v>
      </c>
      <c r="F19" s="22"/>
      <c r="G19" s="22"/>
      <c r="H19" s="22"/>
      <c r="I19" s="22">
        <v>41.6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21.6</v>
      </c>
      <c r="F20" s="22"/>
      <c r="G20" s="22"/>
      <c r="H20" s="22"/>
      <c r="I20" s="22">
        <v>39.6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26.400000000000002</v>
      </c>
      <c r="F21" s="22"/>
      <c r="G21" s="22"/>
      <c r="H21" s="22"/>
      <c r="I21" s="22">
        <v>39.6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26.400000000000002</v>
      </c>
      <c r="F22" s="22"/>
      <c r="G22" s="22"/>
      <c r="H22" s="22"/>
      <c r="I22" s="22">
        <v>40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26.8</v>
      </c>
      <c r="F23" s="22"/>
      <c r="G23" s="22"/>
      <c r="H23" s="22"/>
      <c r="I23" s="22">
        <v>44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27.2</v>
      </c>
      <c r="F24" s="22"/>
      <c r="G24" s="22"/>
      <c r="H24" s="22"/>
      <c r="I24" s="22">
        <v>44.800000000000004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28.8</v>
      </c>
      <c r="F25" s="22"/>
      <c r="G25" s="22"/>
      <c r="H25" s="22"/>
      <c r="I25" s="22">
        <v>45.2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27.2</v>
      </c>
      <c r="F26" s="22"/>
      <c r="G26" s="22"/>
      <c r="H26" s="22"/>
      <c r="I26" s="22">
        <v>42.4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28.8</v>
      </c>
      <c r="F27" s="22"/>
      <c r="G27" s="22"/>
      <c r="H27" s="22"/>
      <c r="I27" s="22">
        <v>48.4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28.400000000000002</v>
      </c>
      <c r="F28" s="22"/>
      <c r="G28" s="22"/>
      <c r="H28" s="22"/>
      <c r="I28" s="22">
        <v>45.6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28.400000000000002</v>
      </c>
      <c r="F29" s="22"/>
      <c r="G29" s="22"/>
      <c r="H29" s="22"/>
      <c r="I29" s="22">
        <v>42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28</v>
      </c>
      <c r="F30" s="22"/>
      <c r="G30" s="22"/>
      <c r="H30" s="22"/>
      <c r="I30" s="22">
        <v>44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27.6</v>
      </c>
      <c r="F31" s="22"/>
      <c r="G31" s="22"/>
      <c r="H31" s="22"/>
      <c r="I31" s="22">
        <v>47.6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28.8</v>
      </c>
      <c r="F32" s="22"/>
      <c r="G32" s="22"/>
      <c r="H32" s="22"/>
      <c r="I32" s="22">
        <v>46.800000000000004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29.6</v>
      </c>
      <c r="F33" s="22"/>
      <c r="G33" s="22"/>
      <c r="H33" s="22"/>
      <c r="I33" s="22">
        <v>50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29.6</v>
      </c>
      <c r="F34" s="22"/>
      <c r="G34" s="22"/>
      <c r="H34" s="22"/>
      <c r="I34" s="22">
        <v>48.4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32</v>
      </c>
      <c r="F35" s="22"/>
      <c r="G35" s="22"/>
      <c r="H35" s="22"/>
      <c r="I35" s="22">
        <v>46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30.8</v>
      </c>
      <c r="F36" s="22"/>
      <c r="G36" s="22"/>
      <c r="H36" s="22"/>
      <c r="I36" s="22">
        <v>48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30.400000000000002</v>
      </c>
      <c r="F37" s="22"/>
      <c r="G37" s="22"/>
      <c r="H37" s="22"/>
      <c r="I37" s="22">
        <v>42.800000000000004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28</v>
      </c>
      <c r="F38" s="22"/>
      <c r="G38" s="22"/>
      <c r="H38" s="22"/>
      <c r="I38" s="22">
        <v>41.6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SUM(E16:E38)</f>
        <v>649.99999999999989</v>
      </c>
      <c r="F39" s="70"/>
      <c r="G39" s="29"/>
      <c r="H39" s="29"/>
      <c r="I39" s="28">
        <f>SUM(I15:I38)</f>
        <v>1054.8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556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Поселок-1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ф,10кВ Поселок-1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82.4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2">
        <v>81.600000000000009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2">
        <v>81.600000000000009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2">
        <v>76.8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2">
        <v>78.400000000000006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2">
        <v>79.2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2">
        <v>79.2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2">
        <v>82.4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2">
        <v>92.8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2">
        <v>100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2">
        <v>101.60000000000001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2">
        <v>100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2">
        <v>106.4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2">
        <v>102.4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2">
        <v>96.8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2">
        <v>97.600000000000009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2">
        <v>89.600000000000009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2">
        <v>93.600000000000009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2">
        <v>97.600000000000009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2">
        <v>93.600000000000009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2">
        <v>93.600000000000009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2">
        <v>88.8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2">
        <v>86.4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22">
        <v>84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2166.3999999999996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529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Поселок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ф,10кВ Поселок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72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2">
        <v>68.25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2">
        <v>69.600000000000009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2">
        <v>71.100000000000009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2">
        <v>76.05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2">
        <v>75.600000000000009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2">
        <v>74.25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2">
        <v>82.65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2">
        <v>82.65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2">
        <v>78.75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2">
        <v>81.150000000000006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2">
        <v>76.8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2">
        <v>79.2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2">
        <v>72.900000000000006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2">
        <v>75.600000000000009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2">
        <v>82.95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2">
        <v>82.2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2">
        <v>91.95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2">
        <v>94.65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2">
        <v>94.65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2">
        <v>88.8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2">
        <v>92.7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2">
        <v>82.95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22">
        <v>84.3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1931.7000000000003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557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558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ДОЗ-1</v>
      </c>
      <c r="C10" s="323"/>
      <c r="D10" s="323"/>
      <c r="E10" s="323"/>
      <c r="F10" s="310" t="str">
        <f>N4</f>
        <v>ф,10кВ ДОЗ-2</v>
      </c>
      <c r="G10" s="313"/>
      <c r="H10" s="313"/>
      <c r="I10" s="314"/>
      <c r="J10" s="323" t="str">
        <f>N3</f>
        <v>ф,10кВ ДОЗ-1</v>
      </c>
      <c r="K10" s="323"/>
      <c r="L10" s="323"/>
      <c r="M10" s="323"/>
      <c r="N10" s="310" t="str">
        <f>N4</f>
        <v>ф,10кВ ДОЗ-2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50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0</v>
      </c>
      <c r="F15" s="71"/>
      <c r="G15" s="16"/>
      <c r="H15" s="21"/>
      <c r="I15" s="22">
        <v>72.8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0</v>
      </c>
      <c r="F16" s="71"/>
      <c r="G16" s="16"/>
      <c r="H16" s="21"/>
      <c r="I16" s="22">
        <v>70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0</v>
      </c>
      <c r="F17" s="71"/>
      <c r="G17" s="16"/>
      <c r="H17" s="21"/>
      <c r="I17" s="22">
        <v>69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0</v>
      </c>
      <c r="F18" s="71"/>
      <c r="G18" s="16"/>
      <c r="H18" s="21"/>
      <c r="I18" s="22">
        <v>69.8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0</v>
      </c>
      <c r="F19" s="71"/>
      <c r="G19" s="16"/>
      <c r="H19" s="21"/>
      <c r="I19" s="22">
        <v>70.400000000000006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0</v>
      </c>
      <c r="F20" s="71"/>
      <c r="G20" s="16"/>
      <c r="H20" s="21"/>
      <c r="I20" s="22">
        <v>71.2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0</v>
      </c>
      <c r="F21" s="71"/>
      <c r="G21" s="16"/>
      <c r="H21" s="21"/>
      <c r="I21" s="22">
        <v>75.400000000000006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0</v>
      </c>
      <c r="F22" s="71"/>
      <c r="G22" s="16"/>
      <c r="H22" s="21"/>
      <c r="I22" s="22">
        <v>80.400000000000006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0</v>
      </c>
      <c r="F23" s="71"/>
      <c r="G23" s="16"/>
      <c r="H23" s="21"/>
      <c r="I23" s="22">
        <v>82.2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0</v>
      </c>
      <c r="F24" s="71"/>
      <c r="G24" s="16"/>
      <c r="H24" s="21"/>
      <c r="I24" s="22">
        <v>82.4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0</v>
      </c>
      <c r="F25" s="71"/>
      <c r="G25" s="16"/>
      <c r="H25" s="21"/>
      <c r="I25" s="22">
        <v>90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0</v>
      </c>
      <c r="F26" s="71"/>
      <c r="G26" s="16"/>
      <c r="H26" s="21"/>
      <c r="I26" s="22">
        <v>93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0</v>
      </c>
      <c r="F27" s="71"/>
      <c r="G27" s="16"/>
      <c r="H27" s="21"/>
      <c r="I27" s="22">
        <v>88.4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0</v>
      </c>
      <c r="F28" s="71"/>
      <c r="G28" s="16"/>
      <c r="H28" s="21"/>
      <c r="I28" s="22">
        <v>84.2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0</v>
      </c>
      <c r="F29" s="71"/>
      <c r="G29" s="16"/>
      <c r="H29" s="21"/>
      <c r="I29" s="22">
        <v>80.400000000000006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0</v>
      </c>
      <c r="F30" s="71"/>
      <c r="G30" s="16"/>
      <c r="H30" s="21"/>
      <c r="I30" s="22">
        <v>83.600000000000009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0</v>
      </c>
      <c r="F31" s="71"/>
      <c r="G31" s="16"/>
      <c r="H31" s="21"/>
      <c r="I31" s="22">
        <v>88.4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0</v>
      </c>
      <c r="F32" s="71"/>
      <c r="G32" s="16"/>
      <c r="H32" s="21"/>
      <c r="I32" s="22">
        <v>95.600000000000009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0</v>
      </c>
      <c r="F33" s="71"/>
      <c r="G33" s="16"/>
      <c r="H33" s="21"/>
      <c r="I33" s="22">
        <v>97.2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0</v>
      </c>
      <c r="F34" s="71"/>
      <c r="G34" s="16"/>
      <c r="H34" s="21"/>
      <c r="I34" s="22">
        <v>96.2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0</v>
      </c>
      <c r="F35" s="71"/>
      <c r="G35" s="16"/>
      <c r="H35" s="21"/>
      <c r="I35" s="22">
        <v>94.4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0</v>
      </c>
      <c r="F36" s="71"/>
      <c r="G36" s="16"/>
      <c r="H36" s="21"/>
      <c r="I36" s="22">
        <v>90.8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0</v>
      </c>
      <c r="F37" s="71"/>
      <c r="G37" s="21"/>
      <c r="H37" s="21"/>
      <c r="I37" s="22">
        <v>84.2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0</v>
      </c>
      <c r="F38" s="71"/>
      <c r="G38" s="21"/>
      <c r="H38" s="21"/>
      <c r="I38" s="22">
        <v>74.400000000000006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1984.4000000000003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559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560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МКР-1</v>
      </c>
      <c r="C10" s="323"/>
      <c r="D10" s="323"/>
      <c r="E10" s="323"/>
      <c r="F10" s="310" t="str">
        <f>N4</f>
        <v>ф,10кВ МКР-2</v>
      </c>
      <c r="G10" s="313"/>
      <c r="H10" s="313"/>
      <c r="I10" s="314"/>
      <c r="J10" s="323" t="str">
        <f>N3</f>
        <v>ф,10кВ МКР-1</v>
      </c>
      <c r="K10" s="323"/>
      <c r="L10" s="323"/>
      <c r="M10" s="323"/>
      <c r="N10" s="310" t="str">
        <f>N4</f>
        <v>ф,10кВ МКР-2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97.2</v>
      </c>
      <c r="F15" s="22"/>
      <c r="G15" s="22"/>
      <c r="H15" s="22"/>
      <c r="I15" s="22">
        <v>110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90</v>
      </c>
      <c r="F16" s="22"/>
      <c r="G16" s="22"/>
      <c r="H16" s="22"/>
      <c r="I16" s="22">
        <v>102.4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85.2</v>
      </c>
      <c r="F17" s="22"/>
      <c r="G17" s="22"/>
      <c r="H17" s="22"/>
      <c r="I17" s="22">
        <v>99.600000000000009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82.8</v>
      </c>
      <c r="F18" s="22"/>
      <c r="G18" s="22"/>
      <c r="H18" s="22"/>
      <c r="I18" s="22">
        <v>98.8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81.600000000000009</v>
      </c>
      <c r="F19" s="22"/>
      <c r="G19" s="22"/>
      <c r="H19" s="22"/>
      <c r="I19" s="22">
        <v>97.600000000000009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85.2</v>
      </c>
      <c r="F20" s="22"/>
      <c r="G20" s="22"/>
      <c r="H20" s="22"/>
      <c r="I20" s="22">
        <v>102.4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99.600000000000009</v>
      </c>
      <c r="F21" s="22"/>
      <c r="G21" s="22"/>
      <c r="H21" s="22"/>
      <c r="I21" s="22">
        <v>114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117.60000000000001</v>
      </c>
      <c r="F22" s="22"/>
      <c r="G22" s="22"/>
      <c r="H22" s="22"/>
      <c r="I22" s="22">
        <v>125.60000000000001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157.20000000000002</v>
      </c>
      <c r="F23" s="22"/>
      <c r="G23" s="22"/>
      <c r="H23" s="22"/>
      <c r="I23" s="22">
        <v>147.20000000000002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164.4</v>
      </c>
      <c r="F24" s="22"/>
      <c r="G24" s="22"/>
      <c r="H24" s="22"/>
      <c r="I24" s="22">
        <v>167.20000000000002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168</v>
      </c>
      <c r="F25" s="22"/>
      <c r="G25" s="22"/>
      <c r="H25" s="22"/>
      <c r="I25" s="22">
        <v>168.4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169.20000000000002</v>
      </c>
      <c r="F26" s="22"/>
      <c r="G26" s="22"/>
      <c r="H26" s="22"/>
      <c r="I26" s="22">
        <v>172.8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171.6</v>
      </c>
      <c r="F27" s="22"/>
      <c r="G27" s="22"/>
      <c r="H27" s="22"/>
      <c r="I27" s="22">
        <v>173.6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171.6</v>
      </c>
      <c r="F28" s="22"/>
      <c r="G28" s="22"/>
      <c r="H28" s="22"/>
      <c r="I28" s="22">
        <v>177.6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171.6</v>
      </c>
      <c r="F29" s="22"/>
      <c r="G29" s="22"/>
      <c r="H29" s="22"/>
      <c r="I29" s="22">
        <v>180.8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180</v>
      </c>
      <c r="F30" s="22"/>
      <c r="G30" s="22"/>
      <c r="H30" s="22"/>
      <c r="I30" s="22">
        <v>184.4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188.4</v>
      </c>
      <c r="F31" s="22"/>
      <c r="G31" s="22"/>
      <c r="H31" s="22"/>
      <c r="I31" s="22">
        <v>195.6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199.20000000000002</v>
      </c>
      <c r="F32" s="22"/>
      <c r="G32" s="22"/>
      <c r="H32" s="22"/>
      <c r="I32" s="22">
        <v>201.6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207.6</v>
      </c>
      <c r="F33" s="22"/>
      <c r="G33" s="22"/>
      <c r="H33" s="22"/>
      <c r="I33" s="22">
        <v>210.4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196.8</v>
      </c>
      <c r="F34" s="22"/>
      <c r="G34" s="22"/>
      <c r="H34" s="22"/>
      <c r="I34" s="22">
        <v>193.20000000000002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182.4</v>
      </c>
      <c r="F35" s="22"/>
      <c r="G35" s="22"/>
      <c r="H35" s="22"/>
      <c r="I35" s="22">
        <v>191.20000000000002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172.8</v>
      </c>
      <c r="F36" s="22"/>
      <c r="G36" s="22"/>
      <c r="H36" s="22"/>
      <c r="I36" s="22">
        <v>171.20000000000002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147.6</v>
      </c>
      <c r="F37" s="22"/>
      <c r="G37" s="22"/>
      <c r="H37" s="22"/>
      <c r="I37" s="22">
        <v>150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122.4</v>
      </c>
      <c r="F38" s="22"/>
      <c r="G38" s="22"/>
      <c r="H38" s="22"/>
      <c r="I38" s="22">
        <v>120.8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3510.0000000000005</v>
      </c>
      <c r="F39" s="70"/>
      <c r="G39" s="29"/>
      <c r="H39" s="29"/>
      <c r="I39" s="28">
        <f>SUM(I15:I38)</f>
        <v>3656.3999999999996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561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562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Котельная-1</v>
      </c>
      <c r="C10" s="323"/>
      <c r="D10" s="323"/>
      <c r="E10" s="323"/>
      <c r="F10" s="310" t="str">
        <f>N4</f>
        <v>ф,10кВ Котельная-2</v>
      </c>
      <c r="G10" s="313"/>
      <c r="H10" s="313"/>
      <c r="I10" s="314"/>
      <c r="J10" s="323" t="str">
        <f>N3</f>
        <v>ф,10кВ Котельная-1</v>
      </c>
      <c r="K10" s="323"/>
      <c r="L10" s="323"/>
      <c r="M10" s="323"/>
      <c r="N10" s="310" t="str">
        <f>N4</f>
        <v>ф,10кВ Котельная-2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6.8</v>
      </c>
      <c r="F15" s="22"/>
      <c r="G15" s="22"/>
      <c r="H15" s="22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7.2</v>
      </c>
      <c r="F16" s="22"/>
      <c r="G16" s="22"/>
      <c r="H16" s="22"/>
      <c r="I16" s="22">
        <v>0.4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7.2</v>
      </c>
      <c r="F17" s="22"/>
      <c r="G17" s="22"/>
      <c r="H17" s="22"/>
      <c r="I17" s="22">
        <v>0.4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7.6000000000000005</v>
      </c>
      <c r="F18" s="22"/>
      <c r="G18" s="22"/>
      <c r="H18" s="22"/>
      <c r="I18" s="22">
        <v>0.4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7.2</v>
      </c>
      <c r="F19" s="22"/>
      <c r="G19" s="22"/>
      <c r="H19" s="22"/>
      <c r="I19" s="22">
        <v>0.4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7.2</v>
      </c>
      <c r="F20" s="22"/>
      <c r="G20" s="22"/>
      <c r="H20" s="22"/>
      <c r="I20" s="22">
        <v>0.4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7.6000000000000005</v>
      </c>
      <c r="F21" s="22"/>
      <c r="G21" s="22"/>
      <c r="H21" s="22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8</v>
      </c>
      <c r="F22" s="22"/>
      <c r="G22" s="22"/>
      <c r="H22" s="22"/>
      <c r="I22" s="22">
        <v>0.4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36</v>
      </c>
      <c r="F23" s="22"/>
      <c r="G23" s="22"/>
      <c r="H23" s="22"/>
      <c r="I23" s="22">
        <v>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128</v>
      </c>
      <c r="F24" s="22"/>
      <c r="G24" s="22"/>
      <c r="H24" s="22"/>
      <c r="I24" s="22">
        <v>0.4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67.599999999999994</v>
      </c>
      <c r="F25" s="22"/>
      <c r="G25" s="22"/>
      <c r="H25" s="22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67.599999999999994</v>
      </c>
      <c r="F26" s="22"/>
      <c r="G26" s="22"/>
      <c r="H26" s="22"/>
      <c r="I26" s="22">
        <v>0.4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61.6</v>
      </c>
      <c r="F27" s="22"/>
      <c r="G27" s="22"/>
      <c r="H27" s="22"/>
      <c r="I27" s="22">
        <v>0.4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69.2</v>
      </c>
      <c r="F28" s="22"/>
      <c r="G28" s="22"/>
      <c r="H28" s="22"/>
      <c r="I28" s="22">
        <v>0.4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66.8</v>
      </c>
      <c r="F29" s="22"/>
      <c r="G29" s="22"/>
      <c r="H29" s="22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68.400000000000006</v>
      </c>
      <c r="F30" s="22"/>
      <c r="G30" s="22"/>
      <c r="H30" s="22"/>
      <c r="I30" s="22">
        <v>0.4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84.8</v>
      </c>
      <c r="F31" s="22"/>
      <c r="G31" s="22"/>
      <c r="H31" s="22"/>
      <c r="I31" s="22">
        <v>0.4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152.80000000000001</v>
      </c>
      <c r="F32" s="22"/>
      <c r="G32" s="22"/>
      <c r="H32" s="22"/>
      <c r="I32" s="22">
        <v>0.4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131.19999999999999</v>
      </c>
      <c r="F33" s="22"/>
      <c r="G33" s="22"/>
      <c r="H33" s="22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8</v>
      </c>
      <c r="F34" s="22"/>
      <c r="G34" s="22"/>
      <c r="H34" s="22"/>
      <c r="I34" s="22">
        <v>0.4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7.2</v>
      </c>
      <c r="F35" s="22"/>
      <c r="G35" s="22"/>
      <c r="H35" s="22"/>
      <c r="I35" s="22">
        <v>0.4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8</v>
      </c>
      <c r="F36" s="22"/>
      <c r="G36" s="22"/>
      <c r="H36" s="22"/>
      <c r="I36" s="22">
        <v>0.4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7.2</v>
      </c>
      <c r="F37" s="22"/>
      <c r="G37" s="22"/>
      <c r="H37" s="22"/>
      <c r="I37" s="22">
        <v>0.4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7.6000000000000005</v>
      </c>
      <c r="F38" s="22"/>
      <c r="G38" s="22"/>
      <c r="H38" s="22"/>
      <c r="I38" s="22">
        <v>0.4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1030.8</v>
      </c>
      <c r="F39" s="70"/>
      <c r="G39" s="29"/>
      <c r="H39" s="29"/>
      <c r="I39" s="28">
        <f>SUM(I15:I38)</f>
        <v>7.6000000000000023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556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563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Поселок-1</v>
      </c>
      <c r="C10" s="323"/>
      <c r="D10" s="323"/>
      <c r="E10" s="323"/>
      <c r="F10" s="310" t="str">
        <f>N4</f>
        <v>ф,10кВ Поселок-3</v>
      </c>
      <c r="G10" s="313"/>
      <c r="H10" s="313"/>
      <c r="I10" s="314"/>
      <c r="J10" s="323" t="str">
        <f>N3</f>
        <v>ф,10кВ Поселок-1</v>
      </c>
      <c r="K10" s="323"/>
      <c r="L10" s="323"/>
      <c r="M10" s="323"/>
      <c r="N10" s="310" t="str">
        <f>N4</f>
        <v>ф,10кВ Поселок-3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64.400000000000006</v>
      </c>
      <c r="F15" s="22"/>
      <c r="G15" s="22"/>
      <c r="H15" s="22"/>
      <c r="I15" s="22">
        <v>69.599999999999994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61.2</v>
      </c>
      <c r="F16" s="22"/>
      <c r="G16" s="22"/>
      <c r="H16" s="22"/>
      <c r="I16" s="22">
        <v>70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61.6</v>
      </c>
      <c r="F17" s="22"/>
      <c r="G17" s="22"/>
      <c r="H17" s="22"/>
      <c r="I17" s="22">
        <v>72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61.2</v>
      </c>
      <c r="F18" s="22"/>
      <c r="G18" s="22"/>
      <c r="H18" s="22"/>
      <c r="I18" s="22">
        <v>71.600000000000009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63.6</v>
      </c>
      <c r="F19" s="22"/>
      <c r="G19" s="22"/>
      <c r="H19" s="22"/>
      <c r="I19" s="22">
        <v>71.2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68</v>
      </c>
      <c r="F20" s="22"/>
      <c r="G20" s="22"/>
      <c r="H20" s="22"/>
      <c r="I20" s="22">
        <v>72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79.2</v>
      </c>
      <c r="F21" s="22"/>
      <c r="G21" s="22"/>
      <c r="H21" s="22"/>
      <c r="I21" s="22">
        <v>72.8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84</v>
      </c>
      <c r="F22" s="22"/>
      <c r="G22" s="22"/>
      <c r="H22" s="22"/>
      <c r="I22" s="22">
        <v>78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118.4</v>
      </c>
      <c r="F23" s="22"/>
      <c r="G23" s="22"/>
      <c r="H23" s="22"/>
      <c r="I23" s="22">
        <v>114.8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120</v>
      </c>
      <c r="F24" s="22"/>
      <c r="G24" s="22"/>
      <c r="H24" s="22"/>
      <c r="I24" s="22">
        <v>97.2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116.4</v>
      </c>
      <c r="F25" s="22"/>
      <c r="G25" s="22"/>
      <c r="H25" s="22"/>
      <c r="I25" s="22">
        <v>88.4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102.8</v>
      </c>
      <c r="F26" s="22"/>
      <c r="G26" s="22"/>
      <c r="H26" s="22"/>
      <c r="I26" s="22">
        <v>117.60000000000001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123.60000000000001</v>
      </c>
      <c r="F27" s="22"/>
      <c r="G27" s="22"/>
      <c r="H27" s="22"/>
      <c r="I27" s="22">
        <v>113.2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109.60000000000001</v>
      </c>
      <c r="F28" s="22"/>
      <c r="G28" s="22"/>
      <c r="H28" s="22"/>
      <c r="I28" s="22">
        <v>113.60000000000001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139.20000000000002</v>
      </c>
      <c r="F29" s="22"/>
      <c r="G29" s="22"/>
      <c r="H29" s="22"/>
      <c r="I29" s="22">
        <v>99.600000000000009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128</v>
      </c>
      <c r="F30" s="22"/>
      <c r="G30" s="22"/>
      <c r="H30" s="22"/>
      <c r="I30" s="22">
        <v>94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123.2</v>
      </c>
      <c r="F31" s="22"/>
      <c r="G31" s="22"/>
      <c r="H31" s="22"/>
      <c r="I31" s="22">
        <v>104.4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89.2</v>
      </c>
      <c r="F32" s="22"/>
      <c r="G32" s="22"/>
      <c r="H32" s="22"/>
      <c r="I32" s="22">
        <v>83.600000000000009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99.600000000000009</v>
      </c>
      <c r="F33" s="22"/>
      <c r="G33" s="22"/>
      <c r="H33" s="22"/>
      <c r="I33" s="22">
        <v>83.600000000000009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96</v>
      </c>
      <c r="F34" s="22"/>
      <c r="G34" s="22"/>
      <c r="H34" s="22"/>
      <c r="I34" s="22">
        <v>82.4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93.600000000000009</v>
      </c>
      <c r="F35" s="22"/>
      <c r="G35" s="22"/>
      <c r="H35" s="22"/>
      <c r="I35" s="22">
        <v>83.600000000000009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96.4</v>
      </c>
      <c r="F36" s="22"/>
      <c r="G36" s="22"/>
      <c r="H36" s="22"/>
      <c r="I36" s="22">
        <v>80.400000000000006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87.600000000000009</v>
      </c>
      <c r="F37" s="22"/>
      <c r="G37" s="22"/>
      <c r="H37" s="22"/>
      <c r="I37" s="22">
        <v>74.400000000000006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80</v>
      </c>
      <c r="F38" s="22"/>
      <c r="G38" s="22"/>
      <c r="H38" s="22"/>
      <c r="I38" s="22">
        <v>72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2266.7999999999997</v>
      </c>
      <c r="F39" s="70"/>
      <c r="G39" s="29"/>
      <c r="H39" s="29"/>
      <c r="I39" s="28">
        <f>SUM(I15:I38)</f>
        <v>2080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564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565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Поселок-5</v>
      </c>
      <c r="C10" s="323"/>
      <c r="D10" s="323"/>
      <c r="E10" s="323"/>
      <c r="F10" s="310" t="str">
        <f>N4</f>
        <v>ф,10кВ Торф-1</v>
      </c>
      <c r="G10" s="313"/>
      <c r="H10" s="313"/>
      <c r="I10" s="314"/>
      <c r="J10" s="323" t="str">
        <f>N3</f>
        <v>ф,10кВ Поселок-5</v>
      </c>
      <c r="K10" s="323"/>
      <c r="L10" s="323"/>
      <c r="M10" s="323"/>
      <c r="N10" s="310" t="str">
        <f>N4</f>
        <v>ф,10кВ Торф-1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332.4</v>
      </c>
      <c r="F15" s="22"/>
      <c r="G15" s="22"/>
      <c r="H15" s="22"/>
      <c r="I15" s="22">
        <v>69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318.40000000000003</v>
      </c>
      <c r="F16" s="22"/>
      <c r="G16" s="22"/>
      <c r="H16" s="22"/>
      <c r="I16" s="22">
        <v>67.2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312.8</v>
      </c>
      <c r="F17" s="22"/>
      <c r="G17" s="22"/>
      <c r="H17" s="22"/>
      <c r="I17" s="22">
        <v>69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323.2</v>
      </c>
      <c r="F18" s="22"/>
      <c r="G18" s="22"/>
      <c r="H18" s="22"/>
      <c r="I18" s="22">
        <v>69.600000000000009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334.40000000000003</v>
      </c>
      <c r="F19" s="22"/>
      <c r="G19" s="22"/>
      <c r="H19" s="22"/>
      <c r="I19" s="22">
        <v>69.600000000000009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349.2</v>
      </c>
      <c r="F20" s="22"/>
      <c r="G20" s="22"/>
      <c r="H20" s="22"/>
      <c r="I20" s="22">
        <v>72.600000000000009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381.2</v>
      </c>
      <c r="F21" s="22"/>
      <c r="G21" s="22"/>
      <c r="H21" s="22"/>
      <c r="I21" s="22">
        <v>76.8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415.6</v>
      </c>
      <c r="F22" s="22"/>
      <c r="G22" s="22"/>
      <c r="H22" s="22"/>
      <c r="I22" s="22">
        <v>83.4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433.2</v>
      </c>
      <c r="F23" s="22"/>
      <c r="G23" s="22"/>
      <c r="H23" s="22"/>
      <c r="I23" s="22">
        <v>91.8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417.6</v>
      </c>
      <c r="F24" s="22"/>
      <c r="G24" s="22"/>
      <c r="H24" s="22"/>
      <c r="I24" s="22">
        <v>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405.6</v>
      </c>
      <c r="F25" s="22"/>
      <c r="G25" s="22"/>
      <c r="H25" s="22"/>
      <c r="I25" s="22">
        <v>100.2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411.6</v>
      </c>
      <c r="F26" s="22"/>
      <c r="G26" s="22"/>
      <c r="H26" s="22"/>
      <c r="I26" s="22">
        <v>109.2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408.8</v>
      </c>
      <c r="F27" s="22"/>
      <c r="G27" s="22"/>
      <c r="H27" s="22"/>
      <c r="I27" s="22">
        <v>111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400.8</v>
      </c>
      <c r="F28" s="22"/>
      <c r="G28" s="22"/>
      <c r="H28" s="22"/>
      <c r="I28" s="22">
        <v>104.4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412.40000000000003</v>
      </c>
      <c r="F29" s="22"/>
      <c r="G29" s="22"/>
      <c r="H29" s="22"/>
      <c r="I29" s="22">
        <v>103.8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419.2</v>
      </c>
      <c r="F30" s="22"/>
      <c r="G30" s="22"/>
      <c r="H30" s="22"/>
      <c r="I30" s="22">
        <v>107.4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446.40000000000003</v>
      </c>
      <c r="F31" s="22"/>
      <c r="G31" s="22"/>
      <c r="H31" s="22"/>
      <c r="I31" s="22">
        <v>104.4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454.40000000000003</v>
      </c>
      <c r="F32" s="22"/>
      <c r="G32" s="22"/>
      <c r="H32" s="22"/>
      <c r="I32" s="22">
        <v>106.2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460.40000000000003</v>
      </c>
      <c r="F33" s="22"/>
      <c r="G33" s="22"/>
      <c r="H33" s="22"/>
      <c r="I33" s="22">
        <v>102.60000000000001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462.40000000000003</v>
      </c>
      <c r="F34" s="22"/>
      <c r="G34" s="22"/>
      <c r="H34" s="22"/>
      <c r="I34" s="22">
        <v>103.8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456.8</v>
      </c>
      <c r="F35" s="22"/>
      <c r="G35" s="22"/>
      <c r="H35" s="22"/>
      <c r="I35" s="22">
        <v>95.4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436.8</v>
      </c>
      <c r="F36" s="22"/>
      <c r="G36" s="22"/>
      <c r="H36" s="22"/>
      <c r="I36" s="22">
        <v>84.600000000000009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390</v>
      </c>
      <c r="F37" s="22"/>
      <c r="G37" s="22"/>
      <c r="H37" s="22"/>
      <c r="I37" s="22">
        <v>76.2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358.8</v>
      </c>
      <c r="F38" s="22"/>
      <c r="G38" s="22"/>
      <c r="H38" s="22"/>
      <c r="I38" s="22">
        <v>70.2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9542.399999999996</v>
      </c>
      <c r="F39" s="70"/>
      <c r="G39" s="29"/>
      <c r="H39" s="29"/>
      <c r="I39" s="28">
        <f>SUM(I15:I38)</f>
        <v>2144.4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566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567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Фабрика</v>
      </c>
      <c r="C10" s="323"/>
      <c r="D10" s="323"/>
      <c r="E10" s="323"/>
      <c r="F10" s="310" t="str">
        <f>N4</f>
        <v>ф,10кВ Газовая</v>
      </c>
      <c r="G10" s="313"/>
      <c r="H10" s="313"/>
      <c r="I10" s="314"/>
      <c r="J10" s="323" t="str">
        <f>N3</f>
        <v>ф,10кВ Фабрика</v>
      </c>
      <c r="K10" s="323"/>
      <c r="L10" s="323"/>
      <c r="M10" s="323"/>
      <c r="N10" s="310" t="str">
        <f>N4</f>
        <v>ф,10кВ Газовая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111.60000000000001</v>
      </c>
      <c r="F15" s="22"/>
      <c r="G15" s="22"/>
      <c r="H15" s="22"/>
      <c r="I15" s="22">
        <v>43.2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109.2</v>
      </c>
      <c r="F16" s="22"/>
      <c r="G16" s="22"/>
      <c r="H16" s="22"/>
      <c r="I16" s="22">
        <v>45.6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111.60000000000001</v>
      </c>
      <c r="F17" s="22"/>
      <c r="G17" s="22"/>
      <c r="H17" s="22"/>
      <c r="I17" s="22">
        <v>45.6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110.4</v>
      </c>
      <c r="F18" s="22"/>
      <c r="G18" s="22"/>
      <c r="H18" s="22"/>
      <c r="I18" s="22">
        <v>43.2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109.2</v>
      </c>
      <c r="F19" s="22"/>
      <c r="G19" s="22"/>
      <c r="H19" s="22"/>
      <c r="I19" s="22">
        <v>44.4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111.60000000000001</v>
      </c>
      <c r="F20" s="22"/>
      <c r="G20" s="22"/>
      <c r="H20" s="22"/>
      <c r="I20" s="22">
        <v>43.2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146.4</v>
      </c>
      <c r="F21" s="22"/>
      <c r="G21" s="22"/>
      <c r="H21" s="22"/>
      <c r="I21" s="22">
        <v>46.800000000000004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166.8</v>
      </c>
      <c r="F22" s="22"/>
      <c r="G22" s="22"/>
      <c r="H22" s="22"/>
      <c r="I22" s="22">
        <v>61.2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307.2</v>
      </c>
      <c r="F23" s="22"/>
      <c r="G23" s="22"/>
      <c r="H23" s="22"/>
      <c r="I23" s="22">
        <v>175.20000000000002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343.2</v>
      </c>
      <c r="F24" s="22"/>
      <c r="G24" s="22"/>
      <c r="H24" s="22"/>
      <c r="I24" s="22">
        <v>234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266.39999999999998</v>
      </c>
      <c r="F25" s="22"/>
      <c r="G25" s="22"/>
      <c r="H25" s="22"/>
      <c r="I25" s="22">
        <v>141.6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295.2</v>
      </c>
      <c r="F26" s="22"/>
      <c r="G26" s="22"/>
      <c r="H26" s="22"/>
      <c r="I26" s="22">
        <v>194.4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163.20000000000002</v>
      </c>
      <c r="F27" s="22"/>
      <c r="G27" s="22"/>
      <c r="H27" s="22"/>
      <c r="I27" s="22">
        <v>130.80000000000001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291.60000000000002</v>
      </c>
      <c r="F28" s="22"/>
      <c r="G28" s="22"/>
      <c r="H28" s="22"/>
      <c r="I28" s="22">
        <v>240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294</v>
      </c>
      <c r="F29" s="22"/>
      <c r="G29" s="22"/>
      <c r="H29" s="22"/>
      <c r="I29" s="22">
        <v>184.8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249.6</v>
      </c>
      <c r="F30" s="22"/>
      <c r="G30" s="22"/>
      <c r="H30" s="22"/>
      <c r="I30" s="22">
        <v>172.8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228</v>
      </c>
      <c r="F31" s="22"/>
      <c r="G31" s="22"/>
      <c r="H31" s="22"/>
      <c r="I31" s="22">
        <v>168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133.19999999999999</v>
      </c>
      <c r="F32" s="22"/>
      <c r="G32" s="22"/>
      <c r="H32" s="22"/>
      <c r="I32" s="22">
        <v>84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132</v>
      </c>
      <c r="F33" s="22"/>
      <c r="G33" s="22"/>
      <c r="H33" s="22"/>
      <c r="I33" s="22">
        <v>78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138</v>
      </c>
      <c r="F34" s="22"/>
      <c r="G34" s="22"/>
      <c r="H34" s="22"/>
      <c r="I34" s="22">
        <v>78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140.4</v>
      </c>
      <c r="F35" s="22"/>
      <c r="G35" s="22"/>
      <c r="H35" s="22"/>
      <c r="I35" s="22">
        <v>49.2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141.6</v>
      </c>
      <c r="F36" s="22"/>
      <c r="G36" s="22"/>
      <c r="H36" s="22"/>
      <c r="I36" s="22">
        <v>48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138</v>
      </c>
      <c r="F37" s="22"/>
      <c r="G37" s="22"/>
      <c r="H37" s="22"/>
      <c r="I37" s="22">
        <v>48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139.20000000000002</v>
      </c>
      <c r="F38" s="22"/>
      <c r="G38" s="22"/>
      <c r="H38" s="22"/>
      <c r="I38" s="22">
        <v>46.800000000000004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4377.5999999999995</v>
      </c>
      <c r="F39" s="70"/>
      <c r="G39" s="29"/>
      <c r="H39" s="29"/>
      <c r="I39" s="28">
        <f>SUM(I15:I38)</f>
        <v>2446.8000000000002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568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225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224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ТП-43</v>
      </c>
      <c r="C10" s="323"/>
      <c r="D10" s="323"/>
      <c r="E10" s="323"/>
      <c r="F10" s="310" t="str">
        <f>N4</f>
        <v>ТП-23</v>
      </c>
      <c r="G10" s="313"/>
      <c r="H10" s="313"/>
      <c r="I10" s="314"/>
      <c r="J10" s="323" t="str">
        <f>N3</f>
        <v>ТП-43</v>
      </c>
      <c r="K10" s="323"/>
      <c r="L10" s="323"/>
      <c r="M10" s="323"/>
      <c r="N10" s="310" t="str">
        <f>N4</f>
        <v>ТП-23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 t="s">
        <v>112</v>
      </c>
      <c r="F11" s="287" t="s">
        <v>433</v>
      </c>
      <c r="G11" s="288"/>
      <c r="H11" s="62"/>
      <c r="I11" s="63" t="s">
        <v>112</v>
      </c>
      <c r="J11" s="287" t="s">
        <v>433</v>
      </c>
      <c r="K11" s="288"/>
      <c r="L11" s="62"/>
      <c r="M11" s="63" t="str">
        <f>E11</f>
        <v xml:space="preserve"> </v>
      </c>
      <c r="N11" s="287" t="s">
        <v>433</v>
      </c>
      <c r="O11" s="288"/>
      <c r="P11" s="62"/>
      <c r="Q11" s="63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6.0660000000000007</v>
      </c>
      <c r="F15" s="72"/>
      <c r="G15" s="72"/>
      <c r="H15" s="72"/>
      <c r="I15" s="72">
        <v>6.54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6.7639999999999993</v>
      </c>
      <c r="F16" s="72"/>
      <c r="G16" s="72"/>
      <c r="H16" s="72"/>
      <c r="I16" s="72">
        <v>5.64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6.032</v>
      </c>
      <c r="F17" s="72"/>
      <c r="G17" s="72"/>
      <c r="H17" s="72"/>
      <c r="I17" s="72">
        <v>5.76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5.9740000000000002</v>
      </c>
      <c r="F18" s="72"/>
      <c r="G18" s="72"/>
      <c r="H18" s="72"/>
      <c r="I18" s="72">
        <v>5.46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5.99</v>
      </c>
      <c r="F19" s="72"/>
      <c r="G19" s="72"/>
      <c r="H19" s="72"/>
      <c r="I19" s="72">
        <v>5.52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5.8339999999999996</v>
      </c>
      <c r="F20" s="72"/>
      <c r="G20" s="72"/>
      <c r="H20" s="72"/>
      <c r="I20" s="72">
        <v>6.12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5.85</v>
      </c>
      <c r="F21" s="72"/>
      <c r="G21" s="72"/>
      <c r="H21" s="72"/>
      <c r="I21" s="72">
        <v>8.0399999999999991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5.782</v>
      </c>
      <c r="F22" s="72"/>
      <c r="G22" s="72"/>
      <c r="H22" s="72"/>
      <c r="I22" s="72">
        <v>7.38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6.1760000000000002</v>
      </c>
      <c r="F23" s="72"/>
      <c r="G23" s="72"/>
      <c r="H23" s="72"/>
      <c r="I23" s="72">
        <v>10.98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8.798</v>
      </c>
      <c r="F24" s="72"/>
      <c r="G24" s="72"/>
      <c r="H24" s="72"/>
      <c r="I24" s="72">
        <v>15.719999999999999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5.3140000000000001</v>
      </c>
      <c r="F25" s="72"/>
      <c r="G25" s="72"/>
      <c r="H25" s="72"/>
      <c r="I25" s="72">
        <v>6.42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4.5359999999999996</v>
      </c>
      <c r="F26" s="72"/>
      <c r="G26" s="72"/>
      <c r="H26" s="72"/>
      <c r="I26" s="72">
        <v>8.2199999999999989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6.0259999999999998</v>
      </c>
      <c r="F27" s="72"/>
      <c r="G27" s="72"/>
      <c r="H27" s="72"/>
      <c r="I27" s="72">
        <v>5.16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7.516</v>
      </c>
      <c r="F28" s="72"/>
      <c r="G28" s="72"/>
      <c r="H28" s="72"/>
      <c r="I28" s="72">
        <v>5.4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5.8460000000000001</v>
      </c>
      <c r="F29" s="72"/>
      <c r="G29" s="72"/>
      <c r="H29" s="72"/>
      <c r="I29" s="72">
        <v>4.38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5.1680000000000001</v>
      </c>
      <c r="F30" s="72"/>
      <c r="G30" s="72"/>
      <c r="H30" s="72"/>
      <c r="I30" s="72">
        <v>5.4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4.944</v>
      </c>
      <c r="F31" s="72"/>
      <c r="G31" s="72"/>
      <c r="H31" s="72"/>
      <c r="I31" s="72">
        <v>6.24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4.3460000000000001</v>
      </c>
      <c r="F32" s="72"/>
      <c r="G32" s="72"/>
      <c r="H32" s="72"/>
      <c r="I32" s="72">
        <v>8.9400000000000013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4.9339999999999993</v>
      </c>
      <c r="F33" s="72"/>
      <c r="G33" s="72"/>
      <c r="H33" s="72"/>
      <c r="I33" s="72">
        <v>9.120000000000001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6.9359999999999999</v>
      </c>
      <c r="F34" s="72"/>
      <c r="G34" s="72"/>
      <c r="H34" s="72"/>
      <c r="I34" s="72">
        <v>6.7200000000000006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8.8580000000000005</v>
      </c>
      <c r="F35" s="72"/>
      <c r="G35" s="72"/>
      <c r="H35" s="72"/>
      <c r="I35" s="72">
        <v>6.9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9.1280000000000001</v>
      </c>
      <c r="F36" s="72"/>
      <c r="G36" s="72"/>
      <c r="H36" s="72"/>
      <c r="I36" s="72">
        <v>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7.5339999999999998</v>
      </c>
      <c r="F37" s="72"/>
      <c r="G37" s="72"/>
      <c r="H37" s="72"/>
      <c r="I37" s="72">
        <v>5.88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7.556</v>
      </c>
      <c r="F38" s="72"/>
      <c r="G38" s="72"/>
      <c r="H38" s="72"/>
      <c r="I38" s="72">
        <v>6.12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151.90800000000004</v>
      </c>
      <c r="F39" s="70"/>
      <c r="G39" s="29"/>
      <c r="H39" s="29"/>
      <c r="I39" s="28">
        <f>SUM(I15:I38)</f>
        <v>168.06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569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226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ТП-62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ТП-62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30.4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28.5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28.65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27.3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27.9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27.9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35.950000000000003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49.1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36.25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36.35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36.900000000000006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39.349999999999994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43.5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39.150000000000006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39.200000000000003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33.950000000000003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37.4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43.45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45.8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50.85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51.400000000000006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47.85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47.45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38.75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923.30000000000018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570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227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ТП-66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ТП-66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1">
        <v>40.019999999999996</v>
      </c>
      <c r="F15" s="71"/>
      <c r="G15" s="16"/>
      <c r="H15" s="21"/>
      <c r="I15" s="71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1">
        <v>37.799999999999997</v>
      </c>
      <c r="F16" s="71"/>
      <c r="G16" s="16"/>
      <c r="H16" s="21"/>
      <c r="I16" s="71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1">
        <v>38.519999999999996</v>
      </c>
      <c r="F17" s="71"/>
      <c r="G17" s="16"/>
      <c r="H17" s="21"/>
      <c r="I17" s="71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1">
        <v>38.340000000000003</v>
      </c>
      <c r="F18" s="71"/>
      <c r="G18" s="16"/>
      <c r="H18" s="21"/>
      <c r="I18" s="71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1">
        <v>37.319999999999993</v>
      </c>
      <c r="F19" s="71"/>
      <c r="G19" s="16"/>
      <c r="H19" s="21"/>
      <c r="I19" s="71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1">
        <v>43.2</v>
      </c>
      <c r="F20" s="71"/>
      <c r="G20" s="16"/>
      <c r="H20" s="21"/>
      <c r="I20" s="71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1">
        <v>52.8</v>
      </c>
      <c r="F21" s="71"/>
      <c r="G21" s="16"/>
      <c r="H21" s="21"/>
      <c r="I21" s="71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1">
        <v>49.5</v>
      </c>
      <c r="F22" s="71"/>
      <c r="G22" s="16"/>
      <c r="H22" s="21"/>
      <c r="I22" s="71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1">
        <v>49.86</v>
      </c>
      <c r="F23" s="71"/>
      <c r="G23" s="16"/>
      <c r="H23" s="21"/>
      <c r="I23" s="71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1">
        <v>46.56</v>
      </c>
      <c r="F24" s="71"/>
      <c r="G24" s="16"/>
      <c r="H24" s="21"/>
      <c r="I24" s="71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1">
        <v>43.2</v>
      </c>
      <c r="F25" s="71"/>
      <c r="G25" s="16"/>
      <c r="H25" s="21"/>
      <c r="I25" s="71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1">
        <v>48.120000000000005</v>
      </c>
      <c r="F26" s="71"/>
      <c r="G26" s="16"/>
      <c r="H26" s="21"/>
      <c r="I26" s="71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1">
        <v>52.980000000000004</v>
      </c>
      <c r="F27" s="71"/>
      <c r="G27" s="16"/>
      <c r="H27" s="21"/>
      <c r="I27" s="71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1">
        <v>43.980000000000004</v>
      </c>
      <c r="F28" s="71"/>
      <c r="G28" s="16"/>
      <c r="H28" s="21"/>
      <c r="I28" s="71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1">
        <v>53.46</v>
      </c>
      <c r="F29" s="71"/>
      <c r="G29" s="16"/>
      <c r="H29" s="21"/>
      <c r="I29" s="71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1">
        <v>49.379999999999995</v>
      </c>
      <c r="F30" s="71"/>
      <c r="G30" s="16"/>
      <c r="H30" s="21"/>
      <c r="I30" s="71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1">
        <v>54.78</v>
      </c>
      <c r="F31" s="71"/>
      <c r="G31" s="16"/>
      <c r="H31" s="21"/>
      <c r="I31" s="71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1">
        <v>61.86</v>
      </c>
      <c r="F32" s="71"/>
      <c r="G32" s="16"/>
      <c r="H32" s="21"/>
      <c r="I32" s="71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1">
        <v>66.240000000000009</v>
      </c>
      <c r="F33" s="71"/>
      <c r="G33" s="16"/>
      <c r="H33" s="21"/>
      <c r="I33" s="71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1">
        <v>71.460000000000008</v>
      </c>
      <c r="F34" s="71"/>
      <c r="G34" s="16"/>
      <c r="H34" s="21"/>
      <c r="I34" s="71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1">
        <v>76.080000000000013</v>
      </c>
      <c r="F35" s="71"/>
      <c r="G35" s="16"/>
      <c r="H35" s="21"/>
      <c r="I35" s="71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1">
        <v>58.44</v>
      </c>
      <c r="F36" s="71"/>
      <c r="G36" s="16"/>
      <c r="H36" s="21"/>
      <c r="I36" s="71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1">
        <v>51.9</v>
      </c>
      <c r="F37" s="71"/>
      <c r="G37" s="21"/>
      <c r="H37" s="21"/>
      <c r="I37" s="71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1">
        <v>44.46</v>
      </c>
      <c r="F38" s="71"/>
      <c r="G38" s="21"/>
      <c r="H38" s="21"/>
      <c r="I38" s="71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1210.2600000000002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571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228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ТП-63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ТП-63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1">
        <v>14.7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1">
        <v>17.52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1">
        <v>27.22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1">
        <v>18.8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1">
        <v>13.86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1">
        <v>14.16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1">
        <v>14.06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1">
        <v>14.780000000000001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1">
        <v>14.94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1">
        <v>22.78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1">
        <v>23.08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1">
        <v>13.600000000000001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1">
        <v>13.260000000000002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1">
        <v>13.379999999999999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1">
        <v>14.2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1">
        <v>13.68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1">
        <v>20.18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1">
        <v>24.38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1">
        <v>15.78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1">
        <v>13.42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1">
        <v>13.3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1">
        <v>12.86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1">
        <v>12.76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1">
        <v>12.780000000000001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389.4799999999999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572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185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ТП-57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ТП-57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0.50280000000000002</v>
      </c>
      <c r="F15" s="71"/>
      <c r="G15" s="16"/>
      <c r="H15" s="21"/>
      <c r="I15" s="71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1"/>
      <c r="C16" s="71"/>
      <c r="D16" s="71"/>
      <c r="E16" s="71">
        <v>0.45379999999999998</v>
      </c>
      <c r="F16" s="71"/>
      <c r="G16" s="16"/>
      <c r="H16" s="21"/>
      <c r="I16" s="71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1"/>
      <c r="C17" s="71"/>
      <c r="D17" s="71"/>
      <c r="E17" s="71">
        <v>0.44440000000000002</v>
      </c>
      <c r="F17" s="71"/>
      <c r="G17" s="16"/>
      <c r="H17" s="21"/>
      <c r="I17" s="71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1"/>
      <c r="C18" s="71"/>
      <c r="D18" s="71"/>
      <c r="E18" s="71">
        <v>0.43159999999999998</v>
      </c>
      <c r="F18" s="71"/>
      <c r="G18" s="16"/>
      <c r="H18" s="21"/>
      <c r="I18" s="71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1"/>
      <c r="C19" s="71"/>
      <c r="D19" s="71"/>
      <c r="E19" s="71">
        <v>0.4446</v>
      </c>
      <c r="F19" s="71"/>
      <c r="G19" s="16"/>
      <c r="H19" s="21"/>
      <c r="I19" s="71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1"/>
      <c r="C20" s="71"/>
      <c r="D20" s="71"/>
      <c r="E20" s="71">
        <v>0.4602</v>
      </c>
      <c r="F20" s="71"/>
      <c r="G20" s="16"/>
      <c r="H20" s="21"/>
      <c r="I20" s="71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1"/>
      <c r="C21" s="71"/>
      <c r="D21" s="71"/>
      <c r="E21" s="71">
        <v>0.57479999999999998</v>
      </c>
      <c r="F21" s="71"/>
      <c r="G21" s="16"/>
      <c r="H21" s="21"/>
      <c r="I21" s="71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1"/>
      <c r="C22" s="71"/>
      <c r="D22" s="71"/>
      <c r="E22" s="71">
        <v>0.6804</v>
      </c>
      <c r="F22" s="71"/>
      <c r="G22" s="16"/>
      <c r="H22" s="21"/>
      <c r="I22" s="71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1"/>
      <c r="C23" s="71"/>
      <c r="D23" s="71"/>
      <c r="E23" s="71">
        <v>0.65380000000000005</v>
      </c>
      <c r="F23" s="71"/>
      <c r="G23" s="16"/>
      <c r="H23" s="21"/>
      <c r="I23" s="71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1"/>
      <c r="C24" s="71"/>
      <c r="D24" s="71"/>
      <c r="E24" s="71">
        <v>0.59660000000000002</v>
      </c>
      <c r="F24" s="71"/>
      <c r="G24" s="16"/>
      <c r="H24" s="21"/>
      <c r="I24" s="71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1"/>
      <c r="C25" s="71"/>
      <c r="D25" s="71"/>
      <c r="E25" s="71">
        <v>0.63880000000000003</v>
      </c>
      <c r="F25" s="71"/>
      <c r="G25" s="16"/>
      <c r="H25" s="21"/>
      <c r="I25" s="71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1"/>
      <c r="C26" s="71"/>
      <c r="D26" s="71"/>
      <c r="E26" s="71">
        <v>0.56120000000000003</v>
      </c>
      <c r="F26" s="71"/>
      <c r="G26" s="16"/>
      <c r="H26" s="21"/>
      <c r="I26" s="71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1"/>
      <c r="C27" s="71"/>
      <c r="D27" s="71"/>
      <c r="E27" s="71">
        <v>0.5948</v>
      </c>
      <c r="F27" s="71"/>
      <c r="G27" s="16"/>
      <c r="H27" s="21"/>
      <c r="I27" s="71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1"/>
      <c r="C28" s="71"/>
      <c r="D28" s="71"/>
      <c r="E28" s="71">
        <v>0.58560000000000001</v>
      </c>
      <c r="F28" s="71"/>
      <c r="G28" s="16"/>
      <c r="H28" s="21"/>
      <c r="I28" s="71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1"/>
      <c r="C29" s="71"/>
      <c r="D29" s="71"/>
      <c r="E29" s="71">
        <v>0.54700000000000004</v>
      </c>
      <c r="F29" s="71"/>
      <c r="G29" s="16"/>
      <c r="H29" s="21"/>
      <c r="I29" s="71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1"/>
      <c r="C30" s="71"/>
      <c r="D30" s="71"/>
      <c r="E30" s="71">
        <v>0.57140000000000002</v>
      </c>
      <c r="F30" s="71"/>
      <c r="G30" s="16"/>
      <c r="H30" s="21"/>
      <c r="I30" s="71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1"/>
      <c r="C31" s="71"/>
      <c r="D31" s="71"/>
      <c r="E31" s="71">
        <v>0.626</v>
      </c>
      <c r="F31" s="71"/>
      <c r="G31" s="16"/>
      <c r="H31" s="21"/>
      <c r="I31" s="71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1"/>
      <c r="C32" s="71"/>
      <c r="D32" s="71"/>
      <c r="E32" s="71">
        <v>0.73919999999999997</v>
      </c>
      <c r="F32" s="71"/>
      <c r="G32" s="16"/>
      <c r="H32" s="21"/>
      <c r="I32" s="71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1"/>
      <c r="C33" s="71"/>
      <c r="D33" s="71"/>
      <c r="E33" s="71">
        <v>0.71560000000000001</v>
      </c>
      <c r="F33" s="71"/>
      <c r="G33" s="16"/>
      <c r="H33" s="21"/>
      <c r="I33" s="71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1"/>
      <c r="C34" s="71"/>
      <c r="D34" s="71"/>
      <c r="E34" s="71">
        <v>0.67279999999999995</v>
      </c>
      <c r="F34" s="71"/>
      <c r="G34" s="16"/>
      <c r="H34" s="21"/>
      <c r="I34" s="71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1"/>
      <c r="C35" s="71"/>
      <c r="D35" s="71"/>
      <c r="E35" s="71">
        <v>0.65959999999999996</v>
      </c>
      <c r="F35" s="71"/>
      <c r="G35" s="16"/>
      <c r="H35" s="21"/>
      <c r="I35" s="71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1"/>
      <c r="C36" s="71"/>
      <c r="D36" s="71"/>
      <c r="E36" s="71">
        <v>0.61040000000000005</v>
      </c>
      <c r="F36" s="71"/>
      <c r="G36" s="16"/>
      <c r="H36" s="21"/>
      <c r="I36" s="71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1"/>
      <c r="C37" s="71"/>
      <c r="D37" s="71"/>
      <c r="E37" s="71">
        <v>0.51239999999999997</v>
      </c>
      <c r="F37" s="71"/>
      <c r="G37" s="21"/>
      <c r="H37" s="21"/>
      <c r="I37" s="71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1"/>
      <c r="C38" s="71"/>
      <c r="D38" s="71"/>
      <c r="E38" s="71">
        <v>0.45040000000000002</v>
      </c>
      <c r="F38" s="71"/>
      <c r="G38" s="21"/>
      <c r="H38" s="21"/>
      <c r="I38" s="71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13.728200000000001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573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574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Агрострой</v>
      </c>
      <c r="C10" s="323"/>
      <c r="D10" s="323"/>
      <c r="E10" s="323"/>
      <c r="F10" s="310" t="str">
        <f>N4</f>
        <v>ф,10кВ Завод-1</v>
      </c>
      <c r="G10" s="313"/>
      <c r="H10" s="313"/>
      <c r="I10" s="314"/>
      <c r="J10" s="323" t="str">
        <f>N3</f>
        <v>ф,10кВ Агрострой</v>
      </c>
      <c r="K10" s="323"/>
      <c r="L10" s="323"/>
      <c r="M10" s="323"/>
      <c r="N10" s="310" t="str">
        <f>N4</f>
        <v>ф,10кВ Завод-1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38">
        <v>108.60000000000001</v>
      </c>
      <c r="F15" s="71"/>
      <c r="G15" s="16"/>
      <c r="H15" s="21"/>
      <c r="I15" s="238">
        <v>14.700000000000001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39">
        <v>102</v>
      </c>
      <c r="F16" s="71"/>
      <c r="G16" s="16"/>
      <c r="H16" s="21"/>
      <c r="I16" s="239">
        <v>14.9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39">
        <v>94.8</v>
      </c>
      <c r="F17" s="71"/>
      <c r="G17" s="16"/>
      <c r="H17" s="21"/>
      <c r="I17" s="239">
        <v>14.8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39">
        <v>95.600000000000009</v>
      </c>
      <c r="F18" s="71"/>
      <c r="G18" s="16"/>
      <c r="H18" s="21"/>
      <c r="I18" s="239">
        <v>14.8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39">
        <v>109.60000000000001</v>
      </c>
      <c r="F19" s="71"/>
      <c r="G19" s="16"/>
      <c r="H19" s="21"/>
      <c r="I19" s="239">
        <v>14.8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39">
        <v>117</v>
      </c>
      <c r="F20" s="71"/>
      <c r="G20" s="16"/>
      <c r="H20" s="21"/>
      <c r="I20" s="239">
        <v>14.9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39">
        <v>130.80000000000001</v>
      </c>
      <c r="F21" s="71"/>
      <c r="G21" s="16"/>
      <c r="H21" s="21"/>
      <c r="I21" s="239">
        <v>17.2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39">
        <v>161</v>
      </c>
      <c r="F22" s="71"/>
      <c r="G22" s="16"/>
      <c r="H22" s="21"/>
      <c r="I22" s="239">
        <v>19.5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39">
        <v>167</v>
      </c>
      <c r="F23" s="71"/>
      <c r="G23" s="16"/>
      <c r="H23" s="21"/>
      <c r="I23" s="239">
        <v>21.7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39">
        <v>163.80000000000001</v>
      </c>
      <c r="F24" s="71"/>
      <c r="G24" s="16"/>
      <c r="H24" s="21"/>
      <c r="I24" s="239">
        <v>43.2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39">
        <v>155.6</v>
      </c>
      <c r="F25" s="71"/>
      <c r="G25" s="16"/>
      <c r="H25" s="21"/>
      <c r="I25" s="239">
        <v>58.6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39">
        <v>155.4</v>
      </c>
      <c r="F26" s="71"/>
      <c r="G26" s="16"/>
      <c r="H26" s="21"/>
      <c r="I26" s="239">
        <v>32.6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39">
        <v>158.20000000000002</v>
      </c>
      <c r="F27" s="71"/>
      <c r="G27" s="16"/>
      <c r="H27" s="21"/>
      <c r="I27" s="239">
        <v>20.2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39">
        <v>152</v>
      </c>
      <c r="F28" s="71"/>
      <c r="G28" s="16"/>
      <c r="H28" s="21"/>
      <c r="I28" s="239">
        <v>37.9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39">
        <v>150.4</v>
      </c>
      <c r="F29" s="71"/>
      <c r="G29" s="16"/>
      <c r="H29" s="21"/>
      <c r="I29" s="239">
        <v>51.9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39">
        <v>144</v>
      </c>
      <c r="F30" s="71"/>
      <c r="G30" s="16"/>
      <c r="H30" s="21"/>
      <c r="I30" s="239">
        <v>55.6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39">
        <v>150.20000000000002</v>
      </c>
      <c r="F31" s="71"/>
      <c r="G31" s="16"/>
      <c r="H31" s="21"/>
      <c r="I31" s="239">
        <v>29.1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39">
        <v>152.20000000000002</v>
      </c>
      <c r="F32" s="71"/>
      <c r="G32" s="16"/>
      <c r="H32" s="21"/>
      <c r="I32" s="239">
        <v>15.9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39">
        <v>164</v>
      </c>
      <c r="F33" s="71"/>
      <c r="G33" s="16"/>
      <c r="H33" s="21"/>
      <c r="I33" s="239">
        <v>15.6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39">
        <v>155</v>
      </c>
      <c r="F34" s="71"/>
      <c r="G34" s="16"/>
      <c r="H34" s="21"/>
      <c r="I34" s="239">
        <v>15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39">
        <v>155.4</v>
      </c>
      <c r="F35" s="71"/>
      <c r="G35" s="16"/>
      <c r="H35" s="21"/>
      <c r="I35" s="239">
        <v>15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39">
        <v>157</v>
      </c>
      <c r="F36" s="71"/>
      <c r="G36" s="16"/>
      <c r="H36" s="21"/>
      <c r="I36" s="239">
        <v>14.8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39">
        <v>140</v>
      </c>
      <c r="F37" s="71"/>
      <c r="G37" s="21"/>
      <c r="H37" s="21"/>
      <c r="I37" s="239">
        <v>15.1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3"/>
      <c r="C38" s="71"/>
      <c r="D38" s="71"/>
      <c r="E38" s="240">
        <v>122.2</v>
      </c>
      <c r="F38" s="71"/>
      <c r="G38" s="21"/>
      <c r="H38" s="21"/>
      <c r="I38" s="240">
        <v>15.5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3361.7999999999997</v>
      </c>
      <c r="F39" s="70"/>
      <c r="G39" s="29"/>
      <c r="H39" s="29"/>
      <c r="I39" s="28">
        <f>SUM(I15:I38)</f>
        <v>583.29999999999995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229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575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Центральная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ф,10кВ Центральная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38">
        <v>46.800000000000004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39">
        <v>45.9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39">
        <v>44.4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39">
        <v>44.7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39">
        <v>44.7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39">
        <v>45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39">
        <v>46.2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39">
        <v>53.1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39">
        <v>51.9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39">
        <v>52.2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39">
        <v>47.4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39">
        <v>47.4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39">
        <v>44.4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39">
        <v>46.2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39">
        <v>47.4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39">
        <v>51.6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39">
        <v>56.4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39">
        <v>59.1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39">
        <v>56.4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39">
        <v>55.2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39">
        <v>53.4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39">
        <v>48.300000000000004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39">
        <v>51.6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.75" thickBot="1" x14ac:dyDescent="0.3">
      <c r="A38" s="14">
        <v>24</v>
      </c>
      <c r="B38" s="73"/>
      <c r="C38" s="71"/>
      <c r="D38" s="71"/>
      <c r="E38" s="240">
        <v>48.6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1188.2999999999997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230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576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577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ЭСУ-1</v>
      </c>
      <c r="C10" s="323"/>
      <c r="D10" s="323"/>
      <c r="E10" s="323"/>
      <c r="F10" s="310" t="str">
        <f>N4</f>
        <v>ф,10кВ ЭСУ-2</v>
      </c>
      <c r="G10" s="313"/>
      <c r="H10" s="313"/>
      <c r="I10" s="314"/>
      <c r="J10" s="323" t="str">
        <f>N3</f>
        <v>ф,10кВ ЭСУ-1</v>
      </c>
      <c r="K10" s="323"/>
      <c r="L10" s="323"/>
      <c r="M10" s="323"/>
      <c r="N10" s="310" t="str">
        <f>N4</f>
        <v>ф,10кВ ЭСУ-2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38">
        <v>706.2</v>
      </c>
      <c r="F15" s="71"/>
      <c r="G15" s="16"/>
      <c r="H15" s="21"/>
      <c r="I15" s="238">
        <v>130.5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39">
        <v>673.80000000000007</v>
      </c>
      <c r="F16" s="71"/>
      <c r="G16" s="16"/>
      <c r="H16" s="21"/>
      <c r="I16" s="239">
        <v>128.1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39">
        <v>657</v>
      </c>
      <c r="F17" s="71"/>
      <c r="G17" s="16"/>
      <c r="H17" s="21"/>
      <c r="I17" s="239">
        <v>130.19999999999999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39">
        <v>663</v>
      </c>
      <c r="F18" s="71"/>
      <c r="G18" s="16"/>
      <c r="H18" s="21"/>
      <c r="I18" s="239">
        <v>129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39">
        <v>670.2</v>
      </c>
      <c r="F19" s="71"/>
      <c r="G19" s="16"/>
      <c r="H19" s="21"/>
      <c r="I19" s="239">
        <v>132.9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39">
        <v>706.2</v>
      </c>
      <c r="F20" s="71"/>
      <c r="G20" s="16"/>
      <c r="H20" s="21"/>
      <c r="I20" s="239">
        <v>142.5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39">
        <v>846.6</v>
      </c>
      <c r="F21" s="71"/>
      <c r="G21" s="16"/>
      <c r="H21" s="21"/>
      <c r="I21" s="239">
        <v>152.4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39">
        <v>984.6</v>
      </c>
      <c r="F22" s="71"/>
      <c r="G22" s="16"/>
      <c r="H22" s="21"/>
      <c r="I22" s="239">
        <v>156.9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39">
        <v>1028.4000000000001</v>
      </c>
      <c r="F23" s="71"/>
      <c r="G23" s="16"/>
      <c r="H23" s="21"/>
      <c r="I23" s="239">
        <v>166.5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39">
        <v>999.6</v>
      </c>
      <c r="F24" s="71"/>
      <c r="G24" s="16"/>
      <c r="H24" s="21"/>
      <c r="I24" s="239">
        <v>164.4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39">
        <v>997.2</v>
      </c>
      <c r="F25" s="71"/>
      <c r="G25" s="16"/>
      <c r="H25" s="21"/>
      <c r="I25" s="239">
        <v>139.80000000000001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39">
        <v>991.2</v>
      </c>
      <c r="F26" s="71"/>
      <c r="G26" s="16"/>
      <c r="H26" s="21"/>
      <c r="I26" s="239">
        <v>147.9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39">
        <v>989.4</v>
      </c>
      <c r="F27" s="71"/>
      <c r="G27" s="16"/>
      <c r="H27" s="21"/>
      <c r="I27" s="239">
        <v>150.6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39">
        <v>964.2</v>
      </c>
      <c r="F28" s="71"/>
      <c r="G28" s="16"/>
      <c r="H28" s="21"/>
      <c r="I28" s="239">
        <v>148.5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39">
        <v>927.6</v>
      </c>
      <c r="F29" s="71"/>
      <c r="G29" s="16"/>
      <c r="H29" s="21"/>
      <c r="I29" s="239">
        <v>143.70000000000002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39">
        <v>917.4</v>
      </c>
      <c r="F30" s="71"/>
      <c r="G30" s="16"/>
      <c r="H30" s="21"/>
      <c r="I30" s="239">
        <v>144.30000000000001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39">
        <v>977.4</v>
      </c>
      <c r="F31" s="71"/>
      <c r="G31" s="16"/>
      <c r="H31" s="21"/>
      <c r="I31" s="239">
        <v>156.6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39">
        <v>1036.8</v>
      </c>
      <c r="F32" s="71"/>
      <c r="G32" s="16"/>
      <c r="H32" s="21"/>
      <c r="I32" s="239">
        <v>168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39">
        <v>1044.5999999999999</v>
      </c>
      <c r="F33" s="71"/>
      <c r="G33" s="16"/>
      <c r="H33" s="21"/>
      <c r="I33" s="239">
        <v>168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39">
        <v>1021.8000000000001</v>
      </c>
      <c r="F34" s="71"/>
      <c r="G34" s="16"/>
      <c r="H34" s="21"/>
      <c r="I34" s="239">
        <v>164.1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39">
        <v>1001.4</v>
      </c>
      <c r="F35" s="71"/>
      <c r="G35" s="16"/>
      <c r="H35" s="21"/>
      <c r="I35" s="239">
        <v>153.9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39">
        <v>957.6</v>
      </c>
      <c r="F36" s="71"/>
      <c r="G36" s="16"/>
      <c r="H36" s="21"/>
      <c r="I36" s="239">
        <v>153.9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39">
        <v>865.2</v>
      </c>
      <c r="F37" s="71"/>
      <c r="G37" s="21"/>
      <c r="H37" s="21"/>
      <c r="I37" s="239">
        <v>143.4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3"/>
      <c r="C38" s="71"/>
      <c r="D38" s="71"/>
      <c r="E38" s="240">
        <v>778.2</v>
      </c>
      <c r="F38" s="71"/>
      <c r="G38" s="21"/>
      <c r="H38" s="21"/>
      <c r="I38" s="240">
        <v>136.19999999999999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21405.600000000002</v>
      </c>
      <c r="F39" s="70"/>
      <c r="G39" s="29"/>
      <c r="H39" s="29"/>
      <c r="I39" s="28">
        <f>SUM(I15:I38)</f>
        <v>3552.3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231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578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579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Дедово Поле</v>
      </c>
      <c r="C10" s="323"/>
      <c r="D10" s="323"/>
      <c r="E10" s="323"/>
      <c r="F10" s="310" t="str">
        <f>N4</f>
        <v>ф,10кВ Котельная</v>
      </c>
      <c r="G10" s="313"/>
      <c r="H10" s="313"/>
      <c r="I10" s="314"/>
      <c r="J10" s="323" t="str">
        <f>N3</f>
        <v>ф,10кВ Дедово Поле</v>
      </c>
      <c r="K10" s="323"/>
      <c r="L10" s="323"/>
      <c r="M10" s="323"/>
      <c r="N10" s="310" t="str">
        <f>N4</f>
        <v>ф,10кВ Котельная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38">
        <v>233.4</v>
      </c>
      <c r="F15" s="71"/>
      <c r="G15" s="16"/>
      <c r="H15" s="21"/>
      <c r="I15" s="238">
        <v>120.60000000000001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39">
        <v>220.8</v>
      </c>
      <c r="F16" s="71"/>
      <c r="G16" s="16"/>
      <c r="H16" s="21"/>
      <c r="I16" s="239">
        <v>120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39">
        <v>214.8</v>
      </c>
      <c r="F17" s="71"/>
      <c r="G17" s="16"/>
      <c r="H17" s="21"/>
      <c r="I17" s="239">
        <v>120.60000000000001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39">
        <v>212.4</v>
      </c>
      <c r="F18" s="71"/>
      <c r="G18" s="16"/>
      <c r="H18" s="21"/>
      <c r="I18" s="239">
        <v>120.60000000000001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39">
        <v>217.20000000000002</v>
      </c>
      <c r="F19" s="71"/>
      <c r="G19" s="16"/>
      <c r="H19" s="21"/>
      <c r="I19" s="239">
        <v>120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39">
        <v>226.20000000000002</v>
      </c>
      <c r="F20" s="71"/>
      <c r="G20" s="16"/>
      <c r="H20" s="21"/>
      <c r="I20" s="239">
        <v>120.60000000000001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39">
        <v>259.8</v>
      </c>
      <c r="F21" s="71"/>
      <c r="G21" s="16"/>
      <c r="H21" s="21"/>
      <c r="I21" s="239">
        <v>120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39">
        <v>300.60000000000002</v>
      </c>
      <c r="F22" s="71"/>
      <c r="G22" s="16"/>
      <c r="H22" s="21"/>
      <c r="I22" s="239">
        <v>123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39">
        <v>291.60000000000002</v>
      </c>
      <c r="F23" s="71"/>
      <c r="G23" s="16"/>
      <c r="H23" s="21"/>
      <c r="I23" s="239">
        <v>120.60000000000001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39">
        <v>297</v>
      </c>
      <c r="F24" s="71"/>
      <c r="G24" s="16"/>
      <c r="H24" s="21"/>
      <c r="I24" s="239">
        <v>120.60000000000001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39">
        <v>312.60000000000002</v>
      </c>
      <c r="F25" s="71"/>
      <c r="G25" s="16"/>
      <c r="H25" s="21"/>
      <c r="I25" s="239">
        <v>120.60000000000001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39">
        <v>309.60000000000002</v>
      </c>
      <c r="F26" s="71"/>
      <c r="G26" s="16"/>
      <c r="H26" s="21"/>
      <c r="I26" s="239">
        <v>120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39">
        <v>314.40000000000003</v>
      </c>
      <c r="F27" s="71"/>
      <c r="G27" s="16"/>
      <c r="H27" s="21"/>
      <c r="I27" s="239">
        <v>120.60000000000001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39">
        <v>296.40000000000003</v>
      </c>
      <c r="F28" s="71"/>
      <c r="G28" s="16"/>
      <c r="H28" s="21"/>
      <c r="I28" s="239">
        <v>120.60000000000001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39">
        <v>277.8</v>
      </c>
      <c r="F29" s="71"/>
      <c r="G29" s="16"/>
      <c r="H29" s="21"/>
      <c r="I29" s="239">
        <v>120.60000000000001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39">
        <v>282</v>
      </c>
      <c r="F30" s="71"/>
      <c r="G30" s="16"/>
      <c r="H30" s="21"/>
      <c r="I30" s="239">
        <v>120.60000000000001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39">
        <v>298.8</v>
      </c>
      <c r="F31" s="71"/>
      <c r="G31" s="16"/>
      <c r="H31" s="21"/>
      <c r="I31" s="239">
        <v>120.60000000000001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39">
        <v>320.40000000000003</v>
      </c>
      <c r="F32" s="71"/>
      <c r="G32" s="16"/>
      <c r="H32" s="21"/>
      <c r="I32" s="239">
        <v>120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39">
        <v>336.6</v>
      </c>
      <c r="F33" s="71"/>
      <c r="G33" s="16"/>
      <c r="H33" s="21"/>
      <c r="I33" s="239">
        <v>122.4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39">
        <v>323.40000000000003</v>
      </c>
      <c r="F34" s="71"/>
      <c r="G34" s="16"/>
      <c r="H34" s="21"/>
      <c r="I34" s="239">
        <v>127.8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39">
        <v>312</v>
      </c>
      <c r="F35" s="71"/>
      <c r="G35" s="16"/>
      <c r="H35" s="21"/>
      <c r="I35" s="239">
        <v>119.4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39">
        <v>304.2</v>
      </c>
      <c r="F36" s="71"/>
      <c r="G36" s="16"/>
      <c r="H36" s="21"/>
      <c r="I36" s="239">
        <v>118.8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39">
        <v>280.2</v>
      </c>
      <c r="F37" s="71"/>
      <c r="G37" s="21"/>
      <c r="H37" s="21"/>
      <c r="I37" s="239">
        <v>118.8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3"/>
      <c r="C38" s="71"/>
      <c r="D38" s="71"/>
      <c r="E38" s="240">
        <v>250.20000000000002</v>
      </c>
      <c r="F38" s="71"/>
      <c r="G38" s="21"/>
      <c r="H38" s="21"/>
      <c r="I38" s="240">
        <v>118.8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6692.4</v>
      </c>
      <c r="F39" s="70"/>
      <c r="G39" s="29"/>
      <c r="H39" s="29"/>
      <c r="I39" s="28">
        <f>SUM(I15:I38)</f>
        <v>2896.2000000000003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231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580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581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ЛПХ</v>
      </c>
      <c r="C10" s="323"/>
      <c r="D10" s="323"/>
      <c r="E10" s="323"/>
      <c r="F10" s="310" t="str">
        <f>N4</f>
        <v>ф,10кВ Сазоново</v>
      </c>
      <c r="G10" s="313"/>
      <c r="H10" s="313"/>
      <c r="I10" s="314"/>
      <c r="J10" s="323" t="str">
        <f>N3</f>
        <v>ф,10кВ ЛПХ</v>
      </c>
      <c r="K10" s="323"/>
      <c r="L10" s="323"/>
      <c r="M10" s="323"/>
      <c r="N10" s="310" t="str">
        <f>N4</f>
        <v>ф,10кВ Сазоново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38">
        <v>170.4</v>
      </c>
      <c r="F15" s="71"/>
      <c r="G15" s="16"/>
      <c r="H15" s="21"/>
      <c r="I15" s="238">
        <v>190.20000000000002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39">
        <v>162.6</v>
      </c>
      <c r="F16" s="71"/>
      <c r="G16" s="16"/>
      <c r="H16" s="21"/>
      <c r="I16" s="239">
        <v>178.20000000000002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39">
        <v>162</v>
      </c>
      <c r="F17" s="71"/>
      <c r="G17" s="16"/>
      <c r="H17" s="21"/>
      <c r="I17" s="239">
        <v>180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39">
        <v>169.20000000000002</v>
      </c>
      <c r="F18" s="71"/>
      <c r="G18" s="16"/>
      <c r="H18" s="21"/>
      <c r="I18" s="239">
        <v>189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39">
        <v>158.4</v>
      </c>
      <c r="F19" s="71"/>
      <c r="G19" s="16"/>
      <c r="H19" s="21"/>
      <c r="I19" s="239">
        <v>180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39">
        <v>168</v>
      </c>
      <c r="F20" s="71"/>
      <c r="G20" s="16"/>
      <c r="H20" s="21"/>
      <c r="I20" s="239">
        <v>204.6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39">
        <v>189</v>
      </c>
      <c r="F21" s="71"/>
      <c r="G21" s="16"/>
      <c r="H21" s="21"/>
      <c r="I21" s="239">
        <v>223.8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39">
        <v>204</v>
      </c>
      <c r="F22" s="71"/>
      <c r="G22" s="16"/>
      <c r="H22" s="21"/>
      <c r="I22" s="239">
        <v>241.20000000000002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39">
        <v>202.8</v>
      </c>
      <c r="F23" s="71"/>
      <c r="G23" s="16"/>
      <c r="H23" s="21"/>
      <c r="I23" s="239">
        <v>234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39">
        <v>208.8</v>
      </c>
      <c r="F24" s="71"/>
      <c r="G24" s="16"/>
      <c r="H24" s="21"/>
      <c r="I24" s="239">
        <v>227.4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39">
        <v>202.8</v>
      </c>
      <c r="F25" s="71"/>
      <c r="G25" s="16"/>
      <c r="H25" s="21"/>
      <c r="I25" s="239">
        <v>225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39">
        <v>193.8</v>
      </c>
      <c r="F26" s="71"/>
      <c r="G26" s="16"/>
      <c r="H26" s="21"/>
      <c r="I26" s="239">
        <v>219.6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39">
        <v>183</v>
      </c>
      <c r="F27" s="71"/>
      <c r="G27" s="16"/>
      <c r="H27" s="21"/>
      <c r="I27" s="239">
        <v>223.8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39">
        <v>179.4</v>
      </c>
      <c r="F28" s="71"/>
      <c r="G28" s="16"/>
      <c r="H28" s="21"/>
      <c r="I28" s="239">
        <v>221.4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39">
        <v>187.8</v>
      </c>
      <c r="F29" s="71"/>
      <c r="G29" s="16"/>
      <c r="H29" s="21"/>
      <c r="I29" s="239">
        <v>223.20000000000002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39">
        <v>207</v>
      </c>
      <c r="F30" s="71"/>
      <c r="G30" s="16"/>
      <c r="H30" s="21"/>
      <c r="I30" s="239">
        <v>217.20000000000002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39">
        <v>233.4</v>
      </c>
      <c r="F31" s="71"/>
      <c r="G31" s="16"/>
      <c r="H31" s="21"/>
      <c r="I31" s="239">
        <v>234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39">
        <v>237.6</v>
      </c>
      <c r="F32" s="71"/>
      <c r="G32" s="16"/>
      <c r="H32" s="21"/>
      <c r="I32" s="239">
        <v>238.8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39">
        <v>251.4</v>
      </c>
      <c r="F33" s="71"/>
      <c r="G33" s="16"/>
      <c r="H33" s="21"/>
      <c r="I33" s="239">
        <v>243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39">
        <v>244.20000000000002</v>
      </c>
      <c r="F34" s="71"/>
      <c r="G34" s="16"/>
      <c r="H34" s="21"/>
      <c r="I34" s="239">
        <v>237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39">
        <v>242.4</v>
      </c>
      <c r="F35" s="71"/>
      <c r="G35" s="16"/>
      <c r="H35" s="21"/>
      <c r="I35" s="239">
        <v>238.8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39">
        <v>229.8</v>
      </c>
      <c r="F36" s="71"/>
      <c r="G36" s="16"/>
      <c r="H36" s="21"/>
      <c r="I36" s="239">
        <v>225.6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39">
        <v>199.8</v>
      </c>
      <c r="F37" s="71"/>
      <c r="G37" s="21"/>
      <c r="H37" s="21"/>
      <c r="I37" s="239">
        <v>211.8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3"/>
      <c r="C38" s="71"/>
      <c r="D38" s="71"/>
      <c r="E38" s="240">
        <v>178.20000000000002</v>
      </c>
      <c r="F38" s="71"/>
      <c r="G38" s="21"/>
      <c r="H38" s="21"/>
      <c r="I38" s="240">
        <v>195.6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4765.8</v>
      </c>
      <c r="F39" s="70"/>
      <c r="G39" s="29"/>
      <c r="H39" s="29"/>
      <c r="I39" s="28">
        <f>SUM(I15:I38)</f>
        <v>5203.2000000000007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231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582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583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ЭТС-1</v>
      </c>
      <c r="C10" s="323"/>
      <c r="D10" s="323"/>
      <c r="E10" s="323"/>
      <c r="F10" s="310" t="str">
        <f>N4</f>
        <v>ф,10кВ ЭТС-2</v>
      </c>
      <c r="G10" s="313"/>
      <c r="H10" s="313"/>
      <c r="I10" s="314"/>
      <c r="J10" s="323" t="str">
        <f>N3</f>
        <v>ф,10кВ ЭТС-1</v>
      </c>
      <c r="K10" s="323"/>
      <c r="L10" s="323"/>
      <c r="M10" s="323"/>
      <c r="N10" s="310" t="str">
        <f>N4</f>
        <v>ф,10кВ ЭТС-2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38">
        <v>417</v>
      </c>
      <c r="F15" s="71"/>
      <c r="G15" s="16"/>
      <c r="H15" s="21"/>
      <c r="I15" s="238">
        <v>17.399999999999999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39">
        <v>382.2</v>
      </c>
      <c r="F16" s="71"/>
      <c r="G16" s="16"/>
      <c r="H16" s="21"/>
      <c r="I16" s="239">
        <v>17.400000000000002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39">
        <v>366</v>
      </c>
      <c r="F17" s="71"/>
      <c r="G17" s="16"/>
      <c r="H17" s="21"/>
      <c r="I17" s="239">
        <v>17.400000000000002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39">
        <v>349.2</v>
      </c>
      <c r="F18" s="71"/>
      <c r="G18" s="16"/>
      <c r="H18" s="21"/>
      <c r="I18" s="239">
        <v>17.400000000000002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39">
        <v>357.6</v>
      </c>
      <c r="F19" s="71"/>
      <c r="G19" s="16"/>
      <c r="H19" s="21"/>
      <c r="I19" s="239">
        <v>16.8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39">
        <v>379.8</v>
      </c>
      <c r="F20" s="71"/>
      <c r="G20" s="16"/>
      <c r="H20" s="21"/>
      <c r="I20" s="239">
        <v>17.400000000000002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39">
        <v>500.40000000000003</v>
      </c>
      <c r="F21" s="71"/>
      <c r="G21" s="16"/>
      <c r="H21" s="21"/>
      <c r="I21" s="239">
        <v>17.400000000000002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39">
        <v>602.4</v>
      </c>
      <c r="F22" s="71"/>
      <c r="G22" s="16"/>
      <c r="H22" s="21"/>
      <c r="I22" s="239">
        <v>17.400000000000002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39">
        <v>668.4</v>
      </c>
      <c r="F23" s="71"/>
      <c r="G23" s="16"/>
      <c r="H23" s="21"/>
      <c r="I23" s="239">
        <v>16.8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39">
        <v>654.6</v>
      </c>
      <c r="F24" s="71"/>
      <c r="G24" s="16"/>
      <c r="H24" s="21"/>
      <c r="I24" s="239">
        <v>17.400000000000002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39">
        <v>636.6</v>
      </c>
      <c r="F25" s="71"/>
      <c r="G25" s="16"/>
      <c r="H25" s="21"/>
      <c r="I25" s="239">
        <v>17.400000000000002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39">
        <v>604.20000000000005</v>
      </c>
      <c r="F26" s="71"/>
      <c r="G26" s="16"/>
      <c r="H26" s="21"/>
      <c r="I26" s="239">
        <v>17.400000000000002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39">
        <v>637.80000000000007</v>
      </c>
      <c r="F27" s="71"/>
      <c r="G27" s="16"/>
      <c r="H27" s="21"/>
      <c r="I27" s="239">
        <v>18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39">
        <v>611.4</v>
      </c>
      <c r="F28" s="71"/>
      <c r="G28" s="16"/>
      <c r="H28" s="21"/>
      <c r="I28" s="239">
        <v>16.8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39">
        <v>602.4</v>
      </c>
      <c r="F29" s="71"/>
      <c r="G29" s="16"/>
      <c r="H29" s="21"/>
      <c r="I29" s="239">
        <v>16.8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39">
        <v>618.6</v>
      </c>
      <c r="F30" s="71"/>
      <c r="G30" s="16"/>
      <c r="H30" s="21"/>
      <c r="I30" s="239">
        <v>17.400000000000002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39">
        <v>641.4</v>
      </c>
      <c r="F31" s="71"/>
      <c r="G31" s="16"/>
      <c r="H31" s="21"/>
      <c r="I31" s="239">
        <v>16.8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39">
        <v>651</v>
      </c>
      <c r="F32" s="71"/>
      <c r="G32" s="16"/>
      <c r="H32" s="21"/>
      <c r="I32" s="239">
        <v>16.8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39">
        <v>681</v>
      </c>
      <c r="F33" s="71"/>
      <c r="G33" s="16"/>
      <c r="H33" s="21"/>
      <c r="I33" s="239">
        <v>17.400000000000002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39">
        <v>649.20000000000005</v>
      </c>
      <c r="F34" s="71"/>
      <c r="G34" s="16"/>
      <c r="H34" s="21"/>
      <c r="I34" s="239">
        <v>16.8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39">
        <v>641.4</v>
      </c>
      <c r="F35" s="71"/>
      <c r="G35" s="16"/>
      <c r="H35" s="21"/>
      <c r="I35" s="239">
        <v>16.8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39">
        <v>619.80000000000007</v>
      </c>
      <c r="F36" s="71"/>
      <c r="G36" s="16"/>
      <c r="H36" s="21"/>
      <c r="I36" s="239">
        <v>16.2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39">
        <v>518.4</v>
      </c>
      <c r="F37" s="71"/>
      <c r="G37" s="21"/>
      <c r="H37" s="21"/>
      <c r="I37" s="239">
        <v>16.8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3"/>
      <c r="C38" s="71"/>
      <c r="D38" s="71"/>
      <c r="E38" s="240">
        <v>444.6</v>
      </c>
      <c r="F38" s="71"/>
      <c r="G38" s="21"/>
      <c r="H38" s="21"/>
      <c r="I38" s="240">
        <v>16.8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13235.4</v>
      </c>
      <c r="F39" s="70"/>
      <c r="G39" s="29"/>
      <c r="H39" s="29"/>
      <c r="I39" s="28">
        <f>SUM(I15:I38)</f>
        <v>411.00000000000006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231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584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585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ЭТС-3</v>
      </c>
      <c r="C10" s="323"/>
      <c r="D10" s="323"/>
      <c r="E10" s="323"/>
      <c r="F10" s="310" t="str">
        <f>N4</f>
        <v>ф,10кВ ЭТС-4</v>
      </c>
      <c r="G10" s="313"/>
      <c r="H10" s="313"/>
      <c r="I10" s="314"/>
      <c r="J10" s="323" t="str">
        <f>N3</f>
        <v>ф,10кВ ЭТС-3</v>
      </c>
      <c r="K10" s="323"/>
      <c r="L10" s="323"/>
      <c r="M10" s="323"/>
      <c r="N10" s="310" t="str">
        <f>N4</f>
        <v>ф,10кВ ЭТС-4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0</v>
      </c>
      <c r="F15" s="71"/>
      <c r="G15" s="16"/>
      <c r="H15" s="21"/>
      <c r="I15" s="238">
        <v>237.6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0</v>
      </c>
      <c r="F16" s="71"/>
      <c r="G16" s="16"/>
      <c r="H16" s="21"/>
      <c r="I16" s="239">
        <v>212.8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0</v>
      </c>
      <c r="F17" s="71"/>
      <c r="G17" s="16"/>
      <c r="H17" s="21"/>
      <c r="I17" s="239">
        <v>202.4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0</v>
      </c>
      <c r="F18" s="71"/>
      <c r="G18" s="16"/>
      <c r="H18" s="21"/>
      <c r="I18" s="239">
        <v>203.20000000000002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0</v>
      </c>
      <c r="F19" s="71"/>
      <c r="G19" s="16"/>
      <c r="H19" s="21"/>
      <c r="I19" s="239">
        <v>192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0</v>
      </c>
      <c r="F20" s="71"/>
      <c r="G20" s="16"/>
      <c r="H20" s="21"/>
      <c r="I20" s="239">
        <v>207.20000000000002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0</v>
      </c>
      <c r="F21" s="71"/>
      <c r="G21" s="16"/>
      <c r="H21" s="21"/>
      <c r="I21" s="239">
        <v>249.6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0</v>
      </c>
      <c r="F22" s="71"/>
      <c r="G22" s="16"/>
      <c r="H22" s="21"/>
      <c r="I22" s="239">
        <v>342.40000000000003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0</v>
      </c>
      <c r="F23" s="71"/>
      <c r="G23" s="16"/>
      <c r="H23" s="21"/>
      <c r="I23" s="239">
        <v>385.6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0</v>
      </c>
      <c r="F24" s="71"/>
      <c r="G24" s="16"/>
      <c r="H24" s="21"/>
      <c r="I24" s="239">
        <v>401.6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0</v>
      </c>
      <c r="F25" s="71"/>
      <c r="G25" s="16"/>
      <c r="H25" s="21"/>
      <c r="I25" s="239">
        <v>402.40000000000003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0</v>
      </c>
      <c r="F26" s="71"/>
      <c r="G26" s="16"/>
      <c r="H26" s="21"/>
      <c r="I26" s="239">
        <v>400.8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0</v>
      </c>
      <c r="F27" s="71"/>
      <c r="G27" s="16"/>
      <c r="H27" s="21"/>
      <c r="I27" s="239">
        <v>411.2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0</v>
      </c>
      <c r="F28" s="71"/>
      <c r="G28" s="16"/>
      <c r="H28" s="21"/>
      <c r="I28" s="239">
        <v>385.6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0</v>
      </c>
      <c r="F29" s="71"/>
      <c r="G29" s="16"/>
      <c r="H29" s="21"/>
      <c r="I29" s="239">
        <v>372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0</v>
      </c>
      <c r="F30" s="71"/>
      <c r="G30" s="16"/>
      <c r="H30" s="21"/>
      <c r="I30" s="239">
        <v>376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0</v>
      </c>
      <c r="F31" s="71"/>
      <c r="G31" s="16"/>
      <c r="H31" s="21"/>
      <c r="I31" s="239">
        <v>392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0</v>
      </c>
      <c r="F32" s="71"/>
      <c r="G32" s="16"/>
      <c r="H32" s="21"/>
      <c r="I32" s="239">
        <v>401.6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0</v>
      </c>
      <c r="F33" s="71"/>
      <c r="G33" s="16"/>
      <c r="H33" s="21"/>
      <c r="I33" s="239">
        <v>402.40000000000003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0</v>
      </c>
      <c r="F34" s="71"/>
      <c r="G34" s="16"/>
      <c r="H34" s="21"/>
      <c r="I34" s="239">
        <v>385.6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0</v>
      </c>
      <c r="F35" s="71"/>
      <c r="G35" s="16"/>
      <c r="H35" s="21"/>
      <c r="I35" s="239">
        <v>365.6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0</v>
      </c>
      <c r="F36" s="71"/>
      <c r="G36" s="16"/>
      <c r="H36" s="21"/>
      <c r="I36" s="239">
        <v>340.8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0</v>
      </c>
      <c r="F37" s="71"/>
      <c r="G37" s="21"/>
      <c r="H37" s="21"/>
      <c r="I37" s="239">
        <v>308.8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3"/>
      <c r="C38" s="71"/>
      <c r="D38" s="71"/>
      <c r="E38" s="72">
        <v>0</v>
      </c>
      <c r="F38" s="71"/>
      <c r="G38" s="21"/>
      <c r="H38" s="21"/>
      <c r="I38" s="240">
        <v>260.8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7840.0000000000018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3"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231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586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Ретранслятор (ПКУ)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ф,10кВ Ретранслятор (ПКУ)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134.1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2">
        <v>131.1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2">
        <v>130.80000000000001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2">
        <v>130.19999999999999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2">
        <v>132.15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2">
        <v>136.95000000000002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2">
        <v>143.4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2">
        <v>159.9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2">
        <v>169.20000000000002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2">
        <v>271.64999999999998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2">
        <v>256.8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2">
        <v>203.1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2">
        <v>150.30000000000001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2">
        <v>204.9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2">
        <v>237.75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2">
        <v>211.95000000000002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2">
        <v>253.65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2">
        <v>268.95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2">
        <v>169.20000000000002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2">
        <v>167.55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2">
        <v>165.15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2">
        <v>154.35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2">
        <v>149.1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22">
        <v>145.95000000000002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4278.1499999999996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631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232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ТП-64</v>
      </c>
      <c r="C10" s="323"/>
      <c r="D10" s="323"/>
      <c r="E10" s="323"/>
      <c r="F10" s="310" t="str">
        <f>N4</f>
        <v>ТП-68</v>
      </c>
      <c r="G10" s="313"/>
      <c r="H10" s="313"/>
      <c r="I10" s="314"/>
      <c r="J10" s="323" t="str">
        <f>N3</f>
        <v>ТП-64</v>
      </c>
      <c r="K10" s="323"/>
      <c r="L10" s="323"/>
      <c r="M10" s="323"/>
      <c r="N10" s="310" t="str">
        <f>N4</f>
        <v>ТП-68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1.1280000000000001</v>
      </c>
      <c r="F15" s="71"/>
      <c r="G15" s="16"/>
      <c r="H15" s="21"/>
      <c r="I15" s="22">
        <v>31.980000000000004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1"/>
      <c r="C16" s="71"/>
      <c r="D16" s="71"/>
      <c r="E16" s="71">
        <v>0.58799999999999997</v>
      </c>
      <c r="F16" s="71"/>
      <c r="G16" s="16"/>
      <c r="H16" s="21"/>
      <c r="I16" s="22">
        <v>28.560000000000002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1"/>
      <c r="C17" s="71"/>
      <c r="D17" s="71"/>
      <c r="E17" s="71">
        <v>0.56400000000000006</v>
      </c>
      <c r="F17" s="71"/>
      <c r="G17" s="16"/>
      <c r="H17" s="21"/>
      <c r="I17" s="22">
        <v>32.46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1"/>
      <c r="C18" s="71"/>
      <c r="D18" s="71"/>
      <c r="E18" s="71">
        <v>0.624</v>
      </c>
      <c r="F18" s="71"/>
      <c r="G18" s="16"/>
      <c r="H18" s="21"/>
      <c r="I18" s="22">
        <v>30.119999999999997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1"/>
      <c r="C19" s="71"/>
      <c r="D19" s="71"/>
      <c r="E19" s="71">
        <v>0.81599999999999995</v>
      </c>
      <c r="F19" s="71"/>
      <c r="G19" s="16"/>
      <c r="H19" s="21"/>
      <c r="I19" s="22">
        <v>29.04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1"/>
      <c r="C20" s="71"/>
      <c r="D20" s="71"/>
      <c r="E20" s="71">
        <v>0.63600000000000001</v>
      </c>
      <c r="F20" s="71"/>
      <c r="G20" s="16"/>
      <c r="H20" s="21"/>
      <c r="I20" s="22">
        <v>31.259999999999998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1"/>
      <c r="C21" s="71"/>
      <c r="D21" s="71"/>
      <c r="E21" s="71">
        <v>0.34799999999999998</v>
      </c>
      <c r="F21" s="71"/>
      <c r="G21" s="16"/>
      <c r="H21" s="21"/>
      <c r="I21" s="22">
        <v>29.16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1"/>
      <c r="C22" s="71"/>
      <c r="D22" s="71"/>
      <c r="E22" s="71">
        <v>0.7320000000000001</v>
      </c>
      <c r="F22" s="71"/>
      <c r="G22" s="16"/>
      <c r="H22" s="21"/>
      <c r="I22" s="22">
        <v>33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1"/>
      <c r="C23" s="71"/>
      <c r="D23" s="71"/>
      <c r="E23" s="71">
        <v>0.79200000000000004</v>
      </c>
      <c r="F23" s="71"/>
      <c r="G23" s="16"/>
      <c r="H23" s="21"/>
      <c r="I23" s="22">
        <v>36.42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1"/>
      <c r="C24" s="71"/>
      <c r="D24" s="71"/>
      <c r="E24" s="71">
        <v>0.72</v>
      </c>
      <c r="F24" s="71"/>
      <c r="G24" s="16"/>
      <c r="H24" s="21"/>
      <c r="I24" s="22">
        <v>34.980000000000004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1"/>
      <c r="C25" s="71"/>
      <c r="D25" s="71"/>
      <c r="E25" s="71">
        <v>0.75600000000000001</v>
      </c>
      <c r="F25" s="71"/>
      <c r="G25" s="16"/>
      <c r="H25" s="21"/>
      <c r="I25" s="22">
        <v>40.26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1"/>
      <c r="C26" s="71"/>
      <c r="D26" s="71"/>
      <c r="E26" s="71">
        <v>0.45600000000000002</v>
      </c>
      <c r="F26" s="71"/>
      <c r="G26" s="16"/>
      <c r="H26" s="21"/>
      <c r="I26" s="22">
        <v>37.14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1"/>
      <c r="C27" s="71"/>
      <c r="D27" s="71"/>
      <c r="E27" s="71">
        <v>0.53999999999999992</v>
      </c>
      <c r="F27" s="71"/>
      <c r="G27" s="16"/>
      <c r="H27" s="21"/>
      <c r="I27" s="22">
        <v>34.32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1"/>
      <c r="C28" s="71"/>
      <c r="D28" s="71"/>
      <c r="E28" s="71">
        <v>0.88800000000000001</v>
      </c>
      <c r="F28" s="71"/>
      <c r="G28" s="16"/>
      <c r="H28" s="21"/>
      <c r="I28" s="22">
        <v>32.700000000000003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1"/>
      <c r="C29" s="71"/>
      <c r="D29" s="71"/>
      <c r="E29" s="71">
        <v>0.63600000000000001</v>
      </c>
      <c r="F29" s="71"/>
      <c r="G29" s="16"/>
      <c r="H29" s="21"/>
      <c r="I29" s="22">
        <v>32.46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1"/>
      <c r="C30" s="71"/>
      <c r="D30" s="71"/>
      <c r="E30" s="71">
        <v>0.72</v>
      </c>
      <c r="F30" s="71"/>
      <c r="G30" s="16"/>
      <c r="H30" s="21"/>
      <c r="I30" s="22">
        <v>32.340000000000003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1"/>
      <c r="C31" s="71"/>
      <c r="D31" s="71"/>
      <c r="E31" s="71">
        <v>0.876</v>
      </c>
      <c r="F31" s="71"/>
      <c r="G31" s="16"/>
      <c r="H31" s="21"/>
      <c r="I31" s="22">
        <v>33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1"/>
      <c r="C32" s="71"/>
      <c r="D32" s="71"/>
      <c r="E32" s="71">
        <v>0.92400000000000004</v>
      </c>
      <c r="F32" s="71"/>
      <c r="G32" s="16"/>
      <c r="H32" s="21"/>
      <c r="I32" s="22">
        <v>38.1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1"/>
      <c r="C33" s="71"/>
      <c r="D33" s="71"/>
      <c r="E33" s="71">
        <v>0.624</v>
      </c>
      <c r="F33" s="71"/>
      <c r="G33" s="16"/>
      <c r="H33" s="21"/>
      <c r="I33" s="22">
        <v>44.22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1"/>
      <c r="C34" s="71"/>
      <c r="D34" s="71"/>
      <c r="E34" s="71">
        <v>0.65999999999999992</v>
      </c>
      <c r="F34" s="71"/>
      <c r="G34" s="16"/>
      <c r="H34" s="21"/>
      <c r="I34" s="22">
        <v>49.379999999999995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1"/>
      <c r="C35" s="71"/>
      <c r="D35" s="71"/>
      <c r="E35" s="71">
        <v>0.64800000000000002</v>
      </c>
      <c r="F35" s="71"/>
      <c r="G35" s="16"/>
      <c r="H35" s="21"/>
      <c r="I35" s="22">
        <v>46.44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1"/>
      <c r="C36" s="71"/>
      <c r="D36" s="71"/>
      <c r="E36" s="71">
        <v>0.79200000000000004</v>
      </c>
      <c r="F36" s="71"/>
      <c r="G36" s="16"/>
      <c r="H36" s="21"/>
      <c r="I36" s="22">
        <v>41.16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1"/>
      <c r="C37" s="71"/>
      <c r="D37" s="71"/>
      <c r="E37" s="71">
        <v>0.876</v>
      </c>
      <c r="F37" s="71"/>
      <c r="G37" s="21"/>
      <c r="H37" s="21"/>
      <c r="I37" s="22">
        <v>43.26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1"/>
      <c r="C38" s="71"/>
      <c r="D38" s="71"/>
      <c r="E38" s="71">
        <v>1.0920000000000001</v>
      </c>
      <c r="F38" s="71"/>
      <c r="G38" s="21"/>
      <c r="H38" s="21"/>
      <c r="I38" s="22">
        <f>G38+G39</f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17.435999999999996</v>
      </c>
      <c r="F39" s="70"/>
      <c r="G39" s="29"/>
      <c r="H39" s="29"/>
      <c r="I39" s="28">
        <f>SUM(I15:I38)</f>
        <v>821.75999999999988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10" zoomScaleNormal="11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234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233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ТП-69</v>
      </c>
      <c r="C10" s="323"/>
      <c r="D10" s="323"/>
      <c r="E10" s="323"/>
      <c r="F10" s="310" t="str">
        <f>N4</f>
        <v>ТП-70</v>
      </c>
      <c r="G10" s="313"/>
      <c r="H10" s="313"/>
      <c r="I10" s="314"/>
      <c r="J10" s="323" t="str">
        <f>N3</f>
        <v>ТП-69</v>
      </c>
      <c r="K10" s="323"/>
      <c r="L10" s="323"/>
      <c r="M10" s="323"/>
      <c r="N10" s="310" t="str">
        <f>N4</f>
        <v>ТП-70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30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30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8.3339999999999996</v>
      </c>
      <c r="F15"/>
      <c r="G15" s="16"/>
      <c r="H15" s="21"/>
      <c r="I15" s="16">
        <v>5.8560000000000008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7.83</v>
      </c>
      <c r="F16"/>
      <c r="G16" s="16"/>
      <c r="H16" s="21"/>
      <c r="I16" s="16">
        <v>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7.38</v>
      </c>
      <c r="F17"/>
      <c r="G17" s="16"/>
      <c r="H17" s="21"/>
      <c r="I17" s="16">
        <v>4.3440000000000003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7.71</v>
      </c>
      <c r="F18"/>
      <c r="G18" s="16"/>
      <c r="H18" s="21"/>
      <c r="I18" s="16">
        <v>4.3440000000000003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8.2379999999999995</v>
      </c>
      <c r="F19"/>
      <c r="G19" s="16"/>
      <c r="H19" s="21"/>
      <c r="I19" s="16">
        <v>2.76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10.14</v>
      </c>
      <c r="F20"/>
      <c r="G20" s="16"/>
      <c r="H20" s="21"/>
      <c r="I20" s="16">
        <v>5.952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12.023999999999999</v>
      </c>
      <c r="F21"/>
      <c r="G21" s="16"/>
      <c r="H21" s="21"/>
      <c r="I21" s="16">
        <v>2.8319999999999999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12.42</v>
      </c>
      <c r="F22"/>
      <c r="G22" s="16"/>
      <c r="H22" s="21"/>
      <c r="I22" s="16">
        <v>5.7360000000000007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10.122</v>
      </c>
      <c r="F23"/>
      <c r="G23" s="16"/>
      <c r="H23" s="21"/>
      <c r="I23" s="16">
        <v>5.4480000000000004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12.93</v>
      </c>
      <c r="F24"/>
      <c r="G24" s="16"/>
      <c r="H24" s="21"/>
      <c r="I24" s="16">
        <v>5.5920000000000005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12.108000000000001</v>
      </c>
      <c r="F25"/>
      <c r="G25" s="16"/>
      <c r="H25" s="21"/>
      <c r="I25" s="16">
        <v>8.879999999999999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11.196</v>
      </c>
      <c r="F26"/>
      <c r="G26" s="16"/>
      <c r="H26" s="21"/>
      <c r="I26" s="16">
        <v>6.9359999999999999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12.491999999999999</v>
      </c>
      <c r="F27"/>
      <c r="G27" s="16"/>
      <c r="H27" s="21"/>
      <c r="I27" s="16">
        <v>6.2880000000000003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10.866000000000001</v>
      </c>
      <c r="F28"/>
      <c r="G28" s="16"/>
      <c r="H28" s="21"/>
      <c r="I28" s="16">
        <v>7.2480000000000002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10.433999999999999</v>
      </c>
      <c r="F29"/>
      <c r="G29" s="16"/>
      <c r="H29" s="21"/>
      <c r="I29" s="16">
        <v>6.1440000000000001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12.120000000000001</v>
      </c>
      <c r="F30"/>
      <c r="G30" s="16"/>
      <c r="H30" s="21"/>
      <c r="I30" s="16">
        <v>7.032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11.568</v>
      </c>
      <c r="F31"/>
      <c r="G31" s="16"/>
      <c r="H31" s="21"/>
      <c r="I31" s="16">
        <v>7.6559999999999997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13.65</v>
      </c>
      <c r="F32"/>
      <c r="G32" s="16"/>
      <c r="H32" s="21"/>
      <c r="I32" s="16">
        <v>11.712000000000002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14.742000000000001</v>
      </c>
      <c r="F33"/>
      <c r="G33" s="16"/>
      <c r="H33" s="21"/>
      <c r="I33" s="16">
        <v>6.5520000000000005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13.92</v>
      </c>
      <c r="F34"/>
      <c r="G34" s="16"/>
      <c r="H34" s="21"/>
      <c r="I34" s="16">
        <v>3.9119999999999995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14.178000000000001</v>
      </c>
      <c r="F35"/>
      <c r="G35" s="16"/>
      <c r="H35" s="21"/>
      <c r="I35" s="16">
        <v>6.5520000000000005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14.358000000000001</v>
      </c>
      <c r="F36"/>
      <c r="G36" s="16"/>
      <c r="H36" s="21"/>
      <c r="I36" s="16">
        <v>3.6480000000000001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11.55</v>
      </c>
      <c r="F37"/>
      <c r="G37" s="16"/>
      <c r="H37" s="21"/>
      <c r="I37" s="16">
        <v>5.1120000000000001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10.512</v>
      </c>
      <c r="F38"/>
      <c r="G38" s="16"/>
      <c r="H38" s="21"/>
      <c r="I38" s="16">
        <v>4.2240000000000002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270.822</v>
      </c>
      <c r="F39" s="70"/>
      <c r="G39" s="29"/>
      <c r="H39" s="29"/>
      <c r="I39" s="28">
        <f>SUM(I15:I38)</f>
        <v>137.76000000000002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123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78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ТП-74</v>
      </c>
      <c r="C10" s="323"/>
      <c r="D10" s="323"/>
      <c r="E10" s="323"/>
      <c r="F10" s="310" t="str">
        <f>N4</f>
        <v>ТП-75</v>
      </c>
      <c r="G10" s="313"/>
      <c r="H10" s="313"/>
      <c r="I10" s="314"/>
      <c r="J10" s="323" t="str">
        <f>N3</f>
        <v>ТП-74</v>
      </c>
      <c r="K10" s="323"/>
      <c r="L10" s="323"/>
      <c r="M10" s="323"/>
      <c r="N10" s="310" t="str">
        <f>N4</f>
        <v>ТП-75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30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12.66</v>
      </c>
      <c r="F15" s="71"/>
      <c r="G15" s="16"/>
      <c r="H15" s="21"/>
      <c r="I15" s="16">
        <v>14.34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12.239999999999998</v>
      </c>
      <c r="F16" s="71"/>
      <c r="G16" s="16"/>
      <c r="H16" s="21"/>
      <c r="I16" s="16">
        <v>14.712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12.479999999999999</v>
      </c>
      <c r="F17" s="71"/>
      <c r="G17" s="16"/>
      <c r="H17" s="21"/>
      <c r="I17" s="16">
        <v>13.482000000000001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12.180000000000001</v>
      </c>
      <c r="F18" s="71"/>
      <c r="G18" s="16"/>
      <c r="H18" s="21"/>
      <c r="I18" s="16">
        <v>14.651999999999999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11.76</v>
      </c>
      <c r="F19" s="71"/>
      <c r="G19" s="16"/>
      <c r="H19" s="21"/>
      <c r="I19" s="16">
        <v>13.458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12.719999999999999</v>
      </c>
      <c r="F20" s="71"/>
      <c r="G20" s="16"/>
      <c r="H20" s="21"/>
      <c r="I20" s="16">
        <v>14.874000000000001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12.719999999999999</v>
      </c>
      <c r="F21" s="71"/>
      <c r="G21" s="16"/>
      <c r="H21" s="21"/>
      <c r="I21" s="16">
        <v>19.475999999999999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13.38</v>
      </c>
      <c r="F22" s="71"/>
      <c r="G22" s="16"/>
      <c r="H22" s="21"/>
      <c r="I22" s="16">
        <v>19.367999999999999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14.219999999999999</v>
      </c>
      <c r="F23" s="71"/>
      <c r="G23" s="16"/>
      <c r="H23" s="21"/>
      <c r="I23" s="16">
        <v>15.870000000000001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14.7</v>
      </c>
      <c r="F24" s="71"/>
      <c r="G24" s="16"/>
      <c r="H24" s="21"/>
      <c r="I24" s="16">
        <v>18.234000000000002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12.78</v>
      </c>
      <c r="F25" s="71"/>
      <c r="G25" s="16"/>
      <c r="H25" s="21"/>
      <c r="I25" s="16">
        <v>19.512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11.34</v>
      </c>
      <c r="F26" s="71"/>
      <c r="G26" s="16"/>
      <c r="H26" s="21"/>
      <c r="I26" s="16">
        <v>19.626000000000001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12.239999999999998</v>
      </c>
      <c r="F27" s="71"/>
      <c r="G27" s="16"/>
      <c r="H27" s="21"/>
      <c r="I27" s="16">
        <v>20.310000000000002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11.16</v>
      </c>
      <c r="F28" s="71"/>
      <c r="G28" s="16"/>
      <c r="H28" s="21"/>
      <c r="I28" s="16">
        <v>17.213999999999999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12.36</v>
      </c>
      <c r="F29" s="71"/>
      <c r="G29" s="16"/>
      <c r="H29" s="21"/>
      <c r="I29" s="16">
        <v>18.881999999999998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13.620000000000001</v>
      </c>
      <c r="F30" s="71"/>
      <c r="G30" s="16"/>
      <c r="H30" s="21"/>
      <c r="I30" s="16">
        <v>16.404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15.24</v>
      </c>
      <c r="F31" s="71"/>
      <c r="G31" s="16"/>
      <c r="H31" s="21"/>
      <c r="I31" s="16">
        <v>17.459999999999997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16.14</v>
      </c>
      <c r="F32" s="71"/>
      <c r="G32" s="16"/>
      <c r="H32" s="21"/>
      <c r="I32" s="16">
        <v>24.09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16.02</v>
      </c>
      <c r="F33" s="71"/>
      <c r="G33" s="16"/>
      <c r="H33" s="21"/>
      <c r="I33" s="16">
        <v>28.968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14.1</v>
      </c>
      <c r="F34" s="71"/>
      <c r="G34" s="16"/>
      <c r="H34" s="21"/>
      <c r="I34" s="16">
        <v>26.916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15.3</v>
      </c>
      <c r="F35" s="71"/>
      <c r="G35" s="16"/>
      <c r="H35" s="21"/>
      <c r="I35" s="16">
        <v>25.715999999999998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15.72</v>
      </c>
      <c r="F36" s="71"/>
      <c r="G36" s="16"/>
      <c r="H36" s="21"/>
      <c r="I36" s="16">
        <v>21.384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12.78</v>
      </c>
      <c r="F37" s="71"/>
      <c r="G37" s="16"/>
      <c r="H37" s="21"/>
      <c r="I37" s="16">
        <v>17.093999999999998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12.180000000000001</v>
      </c>
      <c r="F38" s="71"/>
      <c r="G38" s="16"/>
      <c r="H38" s="21"/>
      <c r="I38" s="16">
        <v>14.478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320.04000000000002</v>
      </c>
      <c r="F39" s="70"/>
      <c r="G39" s="29"/>
      <c r="H39" s="29"/>
      <c r="I39" s="28">
        <f>SUM(I15:I38)</f>
        <v>446.52000000000004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236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235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ТП-67</v>
      </c>
      <c r="C10" s="323"/>
      <c r="D10" s="323"/>
      <c r="E10" s="323"/>
      <c r="F10" s="310" t="str">
        <f>N4</f>
        <v>ТП-76</v>
      </c>
      <c r="G10" s="313"/>
      <c r="H10" s="313"/>
      <c r="I10" s="314"/>
      <c r="J10" s="323" t="str">
        <f>N3</f>
        <v>ТП-67</v>
      </c>
      <c r="K10" s="323"/>
      <c r="L10" s="323"/>
      <c r="M10" s="323"/>
      <c r="N10" s="310" t="str">
        <f>N4</f>
        <v>ТП-76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30</v>
      </c>
      <c r="F11" s="287" t="s">
        <v>433</v>
      </c>
      <c r="G11" s="288"/>
      <c r="H11" s="62"/>
      <c r="I11" s="63">
        <v>30</v>
      </c>
      <c r="J11" s="287" t="s">
        <v>433</v>
      </c>
      <c r="K11" s="288"/>
      <c r="L11" s="62"/>
      <c r="M11" s="63">
        <f>E11</f>
        <v>30</v>
      </c>
      <c r="N11" s="287" t="s">
        <v>433</v>
      </c>
      <c r="O11" s="288"/>
      <c r="P11" s="62"/>
      <c r="Q11" s="63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15.719999999999999</v>
      </c>
      <c r="F15" s="16"/>
      <c r="G15" s="16"/>
      <c r="H15" s="21"/>
      <c r="I15" s="100">
        <v>12.348000000000001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15.899999999999999</v>
      </c>
      <c r="F16" s="16"/>
      <c r="G16" s="16"/>
      <c r="H16" s="21"/>
      <c r="I16" s="100">
        <v>12.198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15.96</v>
      </c>
      <c r="F17" s="16"/>
      <c r="G17" s="16"/>
      <c r="H17" s="21"/>
      <c r="I17" s="100">
        <v>12.048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15.780000000000001</v>
      </c>
      <c r="F18" s="16"/>
      <c r="G18" s="16"/>
      <c r="H18" s="21"/>
      <c r="I18" s="100">
        <v>11.555999999999999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15.42</v>
      </c>
      <c r="F19" s="16"/>
      <c r="G19" s="16"/>
      <c r="H19" s="21"/>
      <c r="I19" s="100">
        <v>11.394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15.93</v>
      </c>
      <c r="F20" s="16"/>
      <c r="G20" s="16"/>
      <c r="H20" s="21"/>
      <c r="I20" s="100">
        <v>11.814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16.259999999999998</v>
      </c>
      <c r="F21" s="16"/>
      <c r="G21" s="16"/>
      <c r="H21" s="21"/>
      <c r="I21" s="100">
        <v>15.198000000000002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22.11</v>
      </c>
      <c r="F22" s="16"/>
      <c r="G22" s="16"/>
      <c r="H22" s="21"/>
      <c r="I22" s="100">
        <v>17.622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28.38</v>
      </c>
      <c r="F23" s="16"/>
      <c r="G23" s="16"/>
      <c r="H23" s="21"/>
      <c r="I23" s="100">
        <v>16.853999999999999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36.450000000000003</v>
      </c>
      <c r="F24" s="16"/>
      <c r="G24" s="16"/>
      <c r="H24" s="21"/>
      <c r="I24" s="100">
        <v>16.247999999999998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32.159999999999997</v>
      </c>
      <c r="F25" s="16"/>
      <c r="G25" s="16"/>
      <c r="H25" s="21"/>
      <c r="I25" s="100">
        <v>15.81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29.1</v>
      </c>
      <c r="F26" s="16"/>
      <c r="G26" s="16"/>
      <c r="H26" s="21"/>
      <c r="I26" s="100">
        <v>16.884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28.38</v>
      </c>
      <c r="F27" s="16"/>
      <c r="G27" s="16"/>
      <c r="H27" s="21"/>
      <c r="I27" s="100">
        <v>14.622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30.18</v>
      </c>
      <c r="F28" s="16"/>
      <c r="G28" s="16"/>
      <c r="H28" s="21"/>
      <c r="I28" s="100">
        <v>13.56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31.259999999999998</v>
      </c>
      <c r="F29" s="16"/>
      <c r="G29" s="16"/>
      <c r="H29" s="21"/>
      <c r="I29" s="100">
        <v>15.036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37.200000000000003</v>
      </c>
      <c r="F30" s="16"/>
      <c r="G30" s="16"/>
      <c r="H30" s="21"/>
      <c r="I30" s="100">
        <v>17.454000000000001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38.879999999999995</v>
      </c>
      <c r="F31" s="16"/>
      <c r="G31" s="16"/>
      <c r="H31" s="21"/>
      <c r="I31" s="100">
        <v>19.86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36.33</v>
      </c>
      <c r="F32" s="16"/>
      <c r="G32" s="16"/>
      <c r="H32" s="21"/>
      <c r="I32" s="100">
        <v>20.082000000000001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35.010000000000005</v>
      </c>
      <c r="F33" s="16"/>
      <c r="G33" s="16"/>
      <c r="H33" s="21"/>
      <c r="I33" s="100">
        <v>17.939999999999998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35.97</v>
      </c>
      <c r="F34" s="16"/>
      <c r="G34" s="16"/>
      <c r="H34" s="21"/>
      <c r="I34" s="100">
        <v>17.718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32.880000000000003</v>
      </c>
      <c r="F35" s="16"/>
      <c r="G35" s="16"/>
      <c r="H35" s="21"/>
      <c r="I35" s="100">
        <v>17.958000000000002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33.24</v>
      </c>
      <c r="F36" s="16"/>
      <c r="G36" s="16"/>
      <c r="H36" s="21"/>
      <c r="I36" s="100">
        <v>14.694000000000001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31.98</v>
      </c>
      <c r="F37" s="16"/>
      <c r="G37" s="16"/>
      <c r="H37" s="21"/>
      <c r="I37" s="100">
        <v>14.874000000000001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30.75</v>
      </c>
      <c r="F38" s="16"/>
      <c r="G38" s="16"/>
      <c r="H38" s="21"/>
      <c r="I38" s="100">
        <v>12.99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661.2299999999999</v>
      </c>
      <c r="F39" s="16"/>
      <c r="G39" s="29"/>
      <c r="H39" s="29"/>
      <c r="I39" s="28">
        <f>SUM(I15:I38)</f>
        <v>366.76200000000011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228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237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ТП-63</v>
      </c>
      <c r="C10" s="323"/>
      <c r="D10" s="323"/>
      <c r="E10" s="323"/>
      <c r="F10" s="310" t="str">
        <f>N4</f>
        <v>ТП-61</v>
      </c>
      <c r="G10" s="313"/>
      <c r="H10" s="313"/>
      <c r="I10" s="314"/>
      <c r="J10" s="323" t="str">
        <f>N3</f>
        <v>ТП-63</v>
      </c>
      <c r="K10" s="323"/>
      <c r="L10" s="323"/>
      <c r="M10" s="323"/>
      <c r="N10" s="310" t="str">
        <f>N4</f>
        <v>ТП-61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47.44</v>
      </c>
      <c r="F15" s="71"/>
      <c r="G15" s="16"/>
      <c r="H15" s="21"/>
      <c r="I15" s="22">
        <v>61.519999999999996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1"/>
      <c r="C16" s="71"/>
      <c r="D16" s="71"/>
      <c r="E16" s="71">
        <v>45.872</v>
      </c>
      <c r="F16" s="71"/>
      <c r="G16" s="16"/>
      <c r="H16" s="21"/>
      <c r="I16" s="22">
        <v>60.24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1"/>
      <c r="C17" s="71"/>
      <c r="D17" s="71"/>
      <c r="E17" s="71">
        <v>47.28</v>
      </c>
      <c r="F17" s="71"/>
      <c r="G17" s="16"/>
      <c r="H17" s="21"/>
      <c r="I17" s="22">
        <v>59.760000000000005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1"/>
      <c r="C18" s="71"/>
      <c r="D18" s="71"/>
      <c r="E18" s="71">
        <v>49.055999999999997</v>
      </c>
      <c r="F18" s="71"/>
      <c r="G18" s="16"/>
      <c r="H18" s="21"/>
      <c r="I18" s="22">
        <v>59.040000000000006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1"/>
      <c r="C19" s="71"/>
      <c r="D19" s="71"/>
      <c r="E19" s="71">
        <v>49.888000000000005</v>
      </c>
      <c r="F19" s="71"/>
      <c r="G19" s="16"/>
      <c r="H19" s="21"/>
      <c r="I19" s="22">
        <v>58.879999999999995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1"/>
      <c r="C20" s="71"/>
      <c r="D20" s="71"/>
      <c r="E20" s="71">
        <v>49.823999999999998</v>
      </c>
      <c r="F20" s="71"/>
      <c r="G20" s="16"/>
      <c r="H20" s="21"/>
      <c r="I20" s="22">
        <v>60.400000000000006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1"/>
      <c r="C21" s="71"/>
      <c r="D21" s="71"/>
      <c r="E21" s="71">
        <v>52.832000000000001</v>
      </c>
      <c r="F21" s="71"/>
      <c r="G21" s="16"/>
      <c r="H21" s="21"/>
      <c r="I21" s="22">
        <v>67.52000000000001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1"/>
      <c r="C22" s="71"/>
      <c r="D22" s="71"/>
      <c r="E22" s="71">
        <v>58.992000000000004</v>
      </c>
      <c r="F22" s="71"/>
      <c r="G22" s="16"/>
      <c r="H22" s="21"/>
      <c r="I22" s="22">
        <v>66.8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1"/>
      <c r="C23" s="71"/>
      <c r="D23" s="71"/>
      <c r="E23" s="71">
        <v>54.480000000000004</v>
      </c>
      <c r="F23" s="71"/>
      <c r="G23" s="16"/>
      <c r="H23" s="21"/>
      <c r="I23" s="22">
        <v>60.64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1"/>
      <c r="C24" s="71"/>
      <c r="D24" s="71"/>
      <c r="E24" s="71">
        <v>49.791999999999994</v>
      </c>
      <c r="F24" s="71"/>
      <c r="G24" s="16"/>
      <c r="H24" s="21"/>
      <c r="I24" s="22">
        <v>53.28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1"/>
      <c r="C25" s="71"/>
      <c r="D25" s="71"/>
      <c r="E25" s="71">
        <v>48.224000000000004</v>
      </c>
      <c r="F25" s="71"/>
      <c r="G25" s="16"/>
      <c r="H25" s="21"/>
      <c r="I25" s="22">
        <v>49.28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1"/>
      <c r="C26" s="71"/>
      <c r="D26" s="71"/>
      <c r="E26" s="71">
        <v>45.983999999999995</v>
      </c>
      <c r="F26" s="71"/>
      <c r="G26" s="16"/>
      <c r="H26" s="21"/>
      <c r="I26" s="22">
        <v>46.24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1"/>
      <c r="C27" s="71"/>
      <c r="D27" s="71"/>
      <c r="E27" s="71">
        <v>47.008000000000003</v>
      </c>
      <c r="F27" s="71"/>
      <c r="G27" s="16"/>
      <c r="H27" s="21"/>
      <c r="I27" s="22">
        <v>49.44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1"/>
      <c r="C28" s="71"/>
      <c r="D28" s="71"/>
      <c r="E28" s="71">
        <v>49.44</v>
      </c>
      <c r="F28" s="71"/>
      <c r="G28" s="16"/>
      <c r="H28" s="21"/>
      <c r="I28" s="22">
        <v>48.24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1"/>
      <c r="C29" s="71"/>
      <c r="D29" s="71"/>
      <c r="E29" s="71">
        <v>50.208000000000006</v>
      </c>
      <c r="F29" s="71"/>
      <c r="G29" s="16"/>
      <c r="H29" s="21"/>
      <c r="I29" s="22">
        <v>49.84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1"/>
      <c r="C30" s="71"/>
      <c r="D30" s="71"/>
      <c r="E30" s="71">
        <v>50.975999999999999</v>
      </c>
      <c r="F30" s="71"/>
      <c r="G30" s="16"/>
      <c r="H30" s="21"/>
      <c r="I30" s="22">
        <v>50.400000000000006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1"/>
      <c r="C31" s="71"/>
      <c r="D31" s="71"/>
      <c r="E31" s="71">
        <v>54.143999999999998</v>
      </c>
      <c r="F31" s="71"/>
      <c r="G31" s="16"/>
      <c r="H31" s="21"/>
      <c r="I31" s="22">
        <v>59.44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1"/>
      <c r="C32" s="71"/>
      <c r="D32" s="71"/>
      <c r="E32" s="71">
        <v>59.68</v>
      </c>
      <c r="F32" s="71"/>
      <c r="G32" s="16"/>
      <c r="H32" s="21"/>
      <c r="I32" s="22">
        <v>62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1"/>
      <c r="C33" s="71"/>
      <c r="D33" s="71"/>
      <c r="E33" s="71">
        <v>58.543999999999997</v>
      </c>
      <c r="F33" s="71"/>
      <c r="G33" s="16"/>
      <c r="H33" s="21"/>
      <c r="I33" s="22">
        <v>70.56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1"/>
      <c r="C34" s="71"/>
      <c r="D34" s="71"/>
      <c r="E34" s="71">
        <v>67.44</v>
      </c>
      <c r="F34" s="71"/>
      <c r="G34" s="16"/>
      <c r="H34" s="21"/>
      <c r="I34" s="22">
        <v>74.8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1"/>
      <c r="C35" s="71"/>
      <c r="D35" s="71"/>
      <c r="E35" s="71">
        <v>67.92</v>
      </c>
      <c r="F35" s="71"/>
      <c r="G35" s="16"/>
      <c r="H35" s="21"/>
      <c r="I35" s="22">
        <v>68.16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1"/>
      <c r="C36" s="71"/>
      <c r="D36" s="71"/>
      <c r="E36" s="71">
        <v>67.504000000000005</v>
      </c>
      <c r="F36" s="71"/>
      <c r="G36" s="16"/>
      <c r="H36" s="21"/>
      <c r="I36" s="22">
        <v>69.12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1"/>
      <c r="C37" s="71"/>
      <c r="D37" s="71"/>
      <c r="E37" s="71">
        <v>66.832000000000008</v>
      </c>
      <c r="F37" s="71"/>
      <c r="G37" s="21"/>
      <c r="H37" s="21"/>
      <c r="I37" s="22">
        <v>64.959999999999994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1"/>
      <c r="C38" s="71"/>
      <c r="D38" s="71"/>
      <c r="E38" s="71">
        <v>64.048000000000002</v>
      </c>
      <c r="F38" s="71"/>
      <c r="G38" s="21"/>
      <c r="H38" s="21"/>
      <c r="I38" s="22">
        <v>64.400000000000006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1303.4080000000001</v>
      </c>
      <c r="F39" s="70"/>
      <c r="G39" s="29"/>
      <c r="H39" s="29"/>
      <c r="I39" s="28">
        <f>SUM(I15:I38)</f>
        <v>1434.96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226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227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ТП-62</v>
      </c>
      <c r="C10" s="323"/>
      <c r="D10" s="323"/>
      <c r="E10" s="323"/>
      <c r="F10" s="310" t="str">
        <f>N4</f>
        <v>ТП-66</v>
      </c>
      <c r="G10" s="313"/>
      <c r="H10" s="313"/>
      <c r="I10" s="314"/>
      <c r="J10" s="323" t="str">
        <f>N3</f>
        <v>ТП-62</v>
      </c>
      <c r="K10" s="323"/>
      <c r="L10" s="323"/>
      <c r="M10" s="323"/>
      <c r="N10" s="310" t="str">
        <f>N4</f>
        <v>ТП-66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20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43.727999999999994</v>
      </c>
      <c r="F15"/>
      <c r="G15" s="16"/>
      <c r="H15" s="21"/>
      <c r="I15" s="16">
        <v>13.648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45.039999999999992</v>
      </c>
      <c r="F16"/>
      <c r="G16" s="16"/>
      <c r="H16" s="21"/>
      <c r="I16" s="16">
        <v>13.696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42.975999999999999</v>
      </c>
      <c r="F17"/>
      <c r="G17" s="16"/>
      <c r="H17" s="21"/>
      <c r="I17" s="16">
        <v>13.448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39.04</v>
      </c>
      <c r="F18"/>
      <c r="G18" s="16"/>
      <c r="H18" s="21"/>
      <c r="I18" s="16">
        <v>13.688000000000001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44.256</v>
      </c>
      <c r="F19"/>
      <c r="G19" s="16"/>
      <c r="H19" s="21"/>
      <c r="I19" s="16">
        <v>13.995999999999999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58.592000000000006</v>
      </c>
      <c r="F20"/>
      <c r="G20" s="16"/>
      <c r="H20" s="21"/>
      <c r="I20" s="16">
        <v>14.696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69.36</v>
      </c>
      <c r="F21"/>
      <c r="G21" s="16"/>
      <c r="H21" s="21"/>
      <c r="I21" s="16">
        <v>18.108000000000001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78.64</v>
      </c>
      <c r="F22"/>
      <c r="G22" s="16"/>
      <c r="H22" s="21"/>
      <c r="I22" s="16">
        <v>18.911999999999999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78.272000000000006</v>
      </c>
      <c r="F23"/>
      <c r="G23" s="16"/>
      <c r="H23" s="21"/>
      <c r="I23" s="16">
        <v>15.763999999999999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65.807999999999993</v>
      </c>
      <c r="F24"/>
      <c r="G24" s="16"/>
      <c r="H24" s="21"/>
      <c r="I24" s="16">
        <v>16.86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63.263999999999996</v>
      </c>
      <c r="F25"/>
      <c r="G25" s="16"/>
      <c r="H25" s="21"/>
      <c r="I25" s="16">
        <v>18.308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56.48</v>
      </c>
      <c r="F26"/>
      <c r="G26" s="16"/>
      <c r="H26" s="21"/>
      <c r="I26" s="16">
        <v>19.456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57.167999999999999</v>
      </c>
      <c r="F27"/>
      <c r="G27" s="16"/>
      <c r="H27" s="21"/>
      <c r="I27" s="16">
        <v>15.995999999999999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61.456000000000003</v>
      </c>
      <c r="F28"/>
      <c r="G28" s="16"/>
      <c r="H28" s="21"/>
      <c r="I28" s="16">
        <v>16.34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62.256</v>
      </c>
      <c r="F29"/>
      <c r="G29" s="16"/>
      <c r="H29" s="21"/>
      <c r="I29" s="16">
        <v>16.055999999999997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49.584000000000003</v>
      </c>
      <c r="F30"/>
      <c r="G30" s="16"/>
      <c r="H30" s="21"/>
      <c r="I30" s="16">
        <v>18.835999999999999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55.328000000000003</v>
      </c>
      <c r="F31"/>
      <c r="G31" s="16"/>
      <c r="H31" s="21"/>
      <c r="I31" s="16">
        <v>20.392000000000003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55.664000000000001</v>
      </c>
      <c r="F32"/>
      <c r="G32" s="16"/>
      <c r="H32" s="21"/>
      <c r="I32" s="16">
        <v>23.672000000000001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52.72</v>
      </c>
      <c r="F33"/>
      <c r="G33" s="16"/>
      <c r="H33" s="21"/>
      <c r="I33" s="16">
        <v>22.62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57.183999999999997</v>
      </c>
      <c r="F34"/>
      <c r="G34" s="16"/>
      <c r="H34" s="21"/>
      <c r="I34" s="16">
        <v>18.763999999999999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56.48</v>
      </c>
      <c r="F35"/>
      <c r="G35" s="16"/>
      <c r="H35" s="21"/>
      <c r="I35" s="16">
        <v>17.86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59.648000000000003</v>
      </c>
      <c r="F36"/>
      <c r="G36" s="16"/>
      <c r="H36" s="21"/>
      <c r="I36" s="16">
        <v>17.948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50.431999999999995</v>
      </c>
      <c r="F37"/>
      <c r="G37" s="16"/>
      <c r="H37" s="21"/>
      <c r="I37" s="16">
        <v>17.64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48.72</v>
      </c>
      <c r="F38"/>
      <c r="G38" s="16"/>
      <c r="H38" s="21"/>
      <c r="I38" s="16">
        <v>15.64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1352.096</v>
      </c>
      <c r="F39" s="70"/>
      <c r="G39" s="29"/>
      <c r="H39" s="29"/>
      <c r="I39" s="28">
        <f>SUM(I15:I38)</f>
        <v>412.34400000000005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238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ТП-102</v>
      </c>
      <c r="C10" s="323"/>
      <c r="D10" s="323"/>
      <c r="E10" s="323"/>
      <c r="F10" s="310" t="str">
        <f>N4</f>
        <v>ТП-103</v>
      </c>
      <c r="G10" s="313"/>
      <c r="H10" s="313"/>
      <c r="I10" s="314"/>
      <c r="J10" s="323" t="str">
        <f>N3</f>
        <v>ТП-102</v>
      </c>
      <c r="K10" s="323"/>
      <c r="L10" s="323"/>
      <c r="M10" s="323"/>
      <c r="N10" s="310" t="str">
        <f>N4</f>
        <v>ТП-103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>
        <v>40</v>
      </c>
      <c r="J11" s="287" t="s">
        <v>433</v>
      </c>
      <c r="K11" s="288"/>
      <c r="L11" s="62"/>
      <c r="M11" s="63">
        <f>E11</f>
        <v>20</v>
      </c>
      <c r="N11" s="287" t="s">
        <v>433</v>
      </c>
      <c r="O11" s="288"/>
      <c r="P11" s="62"/>
      <c r="Q11" s="63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0.80400000000000005</v>
      </c>
      <c r="F15" s="71"/>
      <c r="G15" s="16"/>
      <c r="H15" s="21"/>
      <c r="I15" s="71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0.80400000000000005</v>
      </c>
      <c r="F16" s="71"/>
      <c r="G16" s="16"/>
      <c r="H16" s="21"/>
      <c r="I16" s="71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0.8</v>
      </c>
      <c r="F17" s="71"/>
      <c r="G17" s="16"/>
      <c r="H17" s="21"/>
      <c r="I17" s="71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0.80799999999999994</v>
      </c>
      <c r="F18" s="71"/>
      <c r="G18" s="16"/>
      <c r="H18" s="21"/>
      <c r="I18" s="71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0.8</v>
      </c>
      <c r="F19" s="71"/>
      <c r="G19" s="16"/>
      <c r="H19" s="21"/>
      <c r="I19" s="71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0.80400000000000005</v>
      </c>
      <c r="F20" s="71"/>
      <c r="G20" s="16"/>
      <c r="H20" s="21"/>
      <c r="I20" s="71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0.81199999999999994</v>
      </c>
      <c r="F21" s="71"/>
      <c r="G21" s="16"/>
      <c r="H21" s="21"/>
      <c r="I21" s="71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0.80799999999999994</v>
      </c>
      <c r="F22" s="71"/>
      <c r="G22" s="16"/>
      <c r="H22" s="21"/>
      <c r="I22" s="71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0.80799999999999994</v>
      </c>
      <c r="F23" s="71"/>
      <c r="G23" s="16"/>
      <c r="H23" s="21"/>
      <c r="I23" s="71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0.80400000000000005</v>
      </c>
      <c r="F24" s="71"/>
      <c r="G24" s="16"/>
      <c r="H24" s="21"/>
      <c r="I24" s="71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0.80400000000000005</v>
      </c>
      <c r="F25" s="71"/>
      <c r="G25" s="16"/>
      <c r="H25" s="21"/>
      <c r="I25" s="71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0.80400000000000005</v>
      </c>
      <c r="F26" s="71"/>
      <c r="G26" s="16"/>
      <c r="H26" s="21"/>
      <c r="I26" s="71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0.80799999999999994</v>
      </c>
      <c r="F27" s="71"/>
      <c r="G27" s="16"/>
      <c r="H27" s="21"/>
      <c r="I27" s="71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0.83199999999999996</v>
      </c>
      <c r="F28" s="71"/>
      <c r="G28" s="16"/>
      <c r="H28" s="21"/>
      <c r="I28" s="71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0.81199999999999994</v>
      </c>
      <c r="F29" s="71"/>
      <c r="G29" s="16"/>
      <c r="H29" s="21"/>
      <c r="I29" s="71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0.82000000000000006</v>
      </c>
      <c r="F30" s="71"/>
      <c r="G30" s="16"/>
      <c r="H30" s="21"/>
      <c r="I30" s="71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0.80799999999999994</v>
      </c>
      <c r="F31" s="71"/>
      <c r="G31" s="16"/>
      <c r="H31" s="21"/>
      <c r="I31" s="71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0.80799999999999994</v>
      </c>
      <c r="F32" s="71"/>
      <c r="G32" s="16"/>
      <c r="H32" s="21"/>
      <c r="I32" s="71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0.80799999999999994</v>
      </c>
      <c r="F33" s="71"/>
      <c r="G33" s="16"/>
      <c r="H33" s="21"/>
      <c r="I33" s="71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0.81199999999999994</v>
      </c>
      <c r="F34" s="71"/>
      <c r="G34" s="16"/>
      <c r="H34" s="21"/>
      <c r="I34" s="71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0.81600000000000006</v>
      </c>
      <c r="F35" s="71"/>
      <c r="G35" s="16"/>
      <c r="H35" s="21"/>
      <c r="I35" s="71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0.81600000000000006</v>
      </c>
      <c r="F36" s="71"/>
      <c r="G36" s="16"/>
      <c r="H36" s="21"/>
      <c r="I36" s="71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0.81199999999999994</v>
      </c>
      <c r="F37" s="71"/>
      <c r="G37" s="21"/>
      <c r="H37" s="21"/>
      <c r="I37" s="71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0.81600000000000006</v>
      </c>
      <c r="F38" s="71"/>
      <c r="G38" s="21"/>
      <c r="H38" s="21"/>
      <c r="I38" s="71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19.427999999999997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589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239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354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ТП-133</v>
      </c>
      <c r="C10" s="323"/>
      <c r="D10" s="323"/>
      <c r="E10" s="323"/>
      <c r="F10" s="310" t="str">
        <f>N4</f>
        <v>КТП-Шайма</v>
      </c>
      <c r="G10" s="313"/>
      <c r="H10" s="313"/>
      <c r="I10" s="314"/>
      <c r="J10" s="323" t="str">
        <f>N3</f>
        <v>ТП-133</v>
      </c>
      <c r="K10" s="323"/>
      <c r="L10" s="323"/>
      <c r="M10" s="323"/>
      <c r="N10" s="310" t="str">
        <f>N4</f>
        <v>КТП-Шайма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100">
        <v>1.3690000000000002</v>
      </c>
      <c r="F15" s="71"/>
      <c r="G15" s="16"/>
      <c r="H15" s="21"/>
      <c r="I15" s="22">
        <v>8.6999999999999993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100">
        <v>1.369</v>
      </c>
      <c r="F16" s="71"/>
      <c r="G16" s="16"/>
      <c r="H16" s="21"/>
      <c r="I16" s="22">
        <v>8.84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100">
        <v>1.3879999999999999</v>
      </c>
      <c r="F17" s="71"/>
      <c r="G17" s="16"/>
      <c r="H17" s="21"/>
      <c r="I17" s="22">
        <v>8.8000000000000007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100">
        <v>1.3759999999999999</v>
      </c>
      <c r="F18" s="71"/>
      <c r="G18" s="16"/>
      <c r="H18" s="21"/>
      <c r="I18" s="22">
        <v>8.82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100">
        <v>1.43</v>
      </c>
      <c r="F19" s="71"/>
      <c r="G19" s="16"/>
      <c r="H19" s="21"/>
      <c r="I19" s="22">
        <v>8.48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100">
        <v>1.3220000000000001</v>
      </c>
      <c r="F20" s="71"/>
      <c r="G20" s="16"/>
      <c r="H20" s="21"/>
      <c r="I20" s="22">
        <v>9.02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100">
        <v>1.609</v>
      </c>
      <c r="F21" s="71"/>
      <c r="G21" s="16"/>
      <c r="H21" s="21"/>
      <c r="I21" s="22">
        <v>9.3000000000000007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100">
        <v>1.5390000000000001</v>
      </c>
      <c r="F22" s="71"/>
      <c r="G22" s="16"/>
      <c r="H22" s="21"/>
      <c r="I22" s="22">
        <v>9.68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100">
        <v>1.45</v>
      </c>
      <c r="F23" s="71"/>
      <c r="G23" s="16"/>
      <c r="H23" s="21"/>
      <c r="I23" s="22">
        <v>10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100">
        <v>2.585</v>
      </c>
      <c r="F24" s="71"/>
      <c r="G24" s="16"/>
      <c r="H24" s="21"/>
      <c r="I24" s="22">
        <v>11.1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100">
        <v>2.2599999999999998</v>
      </c>
      <c r="F25" s="71"/>
      <c r="G25" s="16"/>
      <c r="H25" s="21"/>
      <c r="I25" s="22">
        <v>11.3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100">
        <v>1.889</v>
      </c>
      <c r="F26" s="71"/>
      <c r="G26" s="16"/>
      <c r="H26" s="21"/>
      <c r="I26" s="22">
        <v>10.719999999999999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100">
        <v>1.7730000000000001</v>
      </c>
      <c r="F27" s="71"/>
      <c r="G27" s="16"/>
      <c r="H27" s="21"/>
      <c r="I27" s="22">
        <v>8.1999999999999993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100">
        <v>2.3479999999999999</v>
      </c>
      <c r="F28" s="71"/>
      <c r="G28" s="16"/>
      <c r="H28" s="21"/>
      <c r="I28" s="22">
        <v>7.92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100">
        <v>1.7649999999999999</v>
      </c>
      <c r="F29" s="71"/>
      <c r="G29" s="16"/>
      <c r="H29" s="21"/>
      <c r="I29" s="22">
        <v>8.98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100">
        <v>1.714</v>
      </c>
      <c r="F30" s="71"/>
      <c r="G30" s="16"/>
      <c r="H30" s="21"/>
      <c r="I30" s="22">
        <v>9.379999999999999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100">
        <v>1.9969999999999999</v>
      </c>
      <c r="F31" s="71"/>
      <c r="G31" s="16"/>
      <c r="H31" s="21"/>
      <c r="I31" s="22">
        <v>8.82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100">
        <v>3.1139999999999999</v>
      </c>
      <c r="F32" s="71"/>
      <c r="G32" s="16"/>
      <c r="H32" s="21"/>
      <c r="I32" s="22">
        <v>12.3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100">
        <v>2.0139999999999998</v>
      </c>
      <c r="F33" s="71"/>
      <c r="G33" s="16"/>
      <c r="H33" s="21"/>
      <c r="I33" s="22">
        <v>11.86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100">
        <v>1.915</v>
      </c>
      <c r="F34" s="71"/>
      <c r="G34" s="16"/>
      <c r="H34" s="21"/>
      <c r="I34" s="22">
        <v>12.98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100">
        <v>1.8109999999999999</v>
      </c>
      <c r="F35" s="71"/>
      <c r="G35" s="16"/>
      <c r="H35" s="21"/>
      <c r="I35" s="22">
        <v>13.32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100">
        <v>1.9379999999999999</v>
      </c>
      <c r="F36" s="71"/>
      <c r="G36" s="16"/>
      <c r="H36" s="21"/>
      <c r="I36" s="22">
        <v>12.54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100">
        <v>1.7429999999999999</v>
      </c>
      <c r="F37" s="71"/>
      <c r="G37" s="21"/>
      <c r="H37" s="21"/>
      <c r="I37" s="22">
        <v>9.6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100">
        <v>1.66</v>
      </c>
      <c r="F38" s="71"/>
      <c r="G38" s="21"/>
      <c r="H38" s="21"/>
      <c r="I38" s="22">
        <v>10.84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43.378</v>
      </c>
      <c r="F39" s="70"/>
      <c r="G39" s="29"/>
      <c r="H39" s="29"/>
      <c r="I39" s="28">
        <f>SUM(I15:I38)</f>
        <v>241.49999999999994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240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632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ТП-107 В-1</v>
      </c>
      <c r="C10" s="323"/>
      <c r="D10" s="323"/>
      <c r="E10" s="323"/>
      <c r="F10" s="310" t="str">
        <f>N4</f>
        <v>ТП-117 В-2</v>
      </c>
      <c r="G10" s="313"/>
      <c r="H10" s="313"/>
      <c r="I10" s="314"/>
      <c r="J10" s="323" t="str">
        <f>N3</f>
        <v>ТП-107 В-1</v>
      </c>
      <c r="K10" s="323"/>
      <c r="L10" s="323"/>
      <c r="M10" s="323"/>
      <c r="N10" s="310" t="str">
        <f>N4</f>
        <v>ТП-117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10.08</v>
      </c>
      <c r="F15"/>
      <c r="G15" s="16"/>
      <c r="H15" s="21"/>
      <c r="I15" s="16">
        <v>8.7200000000000006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9.4559999999999995</v>
      </c>
      <c r="F16"/>
      <c r="G16" s="16"/>
      <c r="H16" s="21"/>
      <c r="I16" s="16">
        <v>9.1839999999999993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9.5040000000000013</v>
      </c>
      <c r="F17"/>
      <c r="G17" s="16"/>
      <c r="H17" s="21"/>
      <c r="I17" s="16">
        <v>9.7119999999999997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9.48</v>
      </c>
      <c r="F18"/>
      <c r="G18" s="16"/>
      <c r="H18" s="21"/>
      <c r="I18" s="16">
        <v>9.1039999999999992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11.928000000000001</v>
      </c>
      <c r="F19"/>
      <c r="G19" s="16"/>
      <c r="H19" s="21"/>
      <c r="I19" s="16">
        <v>9.1679999999999993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27.623999999999999</v>
      </c>
      <c r="F20"/>
      <c r="G20" s="16"/>
      <c r="H20" s="21"/>
      <c r="I20" s="16">
        <v>8.7680000000000007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39.72</v>
      </c>
      <c r="F21"/>
      <c r="G21" s="16"/>
      <c r="H21" s="21"/>
      <c r="I21" s="16">
        <v>9.088000000000001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84.528000000000006</v>
      </c>
      <c r="F22"/>
      <c r="G22" s="16"/>
      <c r="H22" s="21"/>
      <c r="I22" s="16">
        <v>9.6159999999999997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120.40800000000002</v>
      </c>
      <c r="F23"/>
      <c r="G23" s="16"/>
      <c r="H23" s="21"/>
      <c r="I23" s="16">
        <v>11.184000000000001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97.055999999999997</v>
      </c>
      <c r="F24"/>
      <c r="G24" s="16"/>
      <c r="H24" s="21"/>
      <c r="I24" s="16">
        <v>9.84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83.688000000000002</v>
      </c>
      <c r="F25"/>
      <c r="G25" s="16"/>
      <c r="H25" s="21"/>
      <c r="I25" s="16">
        <v>9.0719999999999992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62.183999999999997</v>
      </c>
      <c r="F26"/>
      <c r="G26" s="16"/>
      <c r="H26" s="21"/>
      <c r="I26" s="16">
        <v>9.9359999999999999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20.976000000000003</v>
      </c>
      <c r="F27"/>
      <c r="G27" s="16"/>
      <c r="H27" s="21"/>
      <c r="I27" s="16">
        <v>9.2959999999999994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35.736000000000004</v>
      </c>
      <c r="F28"/>
      <c r="G28" s="16"/>
      <c r="H28" s="21"/>
      <c r="I28" s="16">
        <v>9.68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54.792000000000002</v>
      </c>
      <c r="F29"/>
      <c r="G29" s="16"/>
      <c r="H29" s="21"/>
      <c r="I29" s="16">
        <v>8.8320000000000007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44.328000000000003</v>
      </c>
      <c r="F30"/>
      <c r="G30" s="16"/>
      <c r="H30" s="21"/>
      <c r="I30" s="16">
        <v>9.44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39.120000000000005</v>
      </c>
      <c r="F31"/>
      <c r="G31" s="16"/>
      <c r="H31" s="21"/>
      <c r="I31" s="16">
        <v>9.84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23.352</v>
      </c>
      <c r="F32"/>
      <c r="G32" s="16"/>
      <c r="H32" s="21"/>
      <c r="I32" s="16">
        <v>9.2319999999999993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35.4</v>
      </c>
      <c r="F33"/>
      <c r="G33" s="16"/>
      <c r="H33" s="21"/>
      <c r="I33" s="16">
        <v>8.7839999999999989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48.167999999999999</v>
      </c>
      <c r="F34"/>
      <c r="G34" s="16"/>
      <c r="H34" s="21"/>
      <c r="I34" s="16">
        <v>8.895999999999999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45.6</v>
      </c>
      <c r="F35"/>
      <c r="G35" s="16"/>
      <c r="H35" s="21"/>
      <c r="I35" s="16">
        <v>9.3120000000000012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34.607999999999997</v>
      </c>
      <c r="F36"/>
      <c r="G36" s="16"/>
      <c r="H36" s="21"/>
      <c r="I36" s="16">
        <v>8.5919999999999987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11.568</v>
      </c>
      <c r="F37"/>
      <c r="G37" s="16"/>
      <c r="H37" s="21"/>
      <c r="I37" s="16">
        <v>9.8239999999999998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9.3840000000000003</v>
      </c>
      <c r="F38"/>
      <c r="G38" s="16"/>
      <c r="H38" s="21"/>
      <c r="I38" s="16">
        <v>8.7360000000000007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968.68799999999987</v>
      </c>
      <c r="F39" s="70"/>
      <c r="G39" s="29"/>
      <c r="H39" s="29"/>
      <c r="I39" s="28">
        <f>SUM(I15:I38)</f>
        <v>223.85599999999999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241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591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ТП-118</v>
      </c>
      <c r="C10" s="323"/>
      <c r="D10" s="323"/>
      <c r="E10" s="323"/>
      <c r="F10" s="310" t="str">
        <f>N4</f>
        <v>д,Оношево</v>
      </c>
      <c r="G10" s="313"/>
      <c r="H10" s="313"/>
      <c r="I10" s="314"/>
      <c r="J10" s="323" t="str">
        <f>N3</f>
        <v>ТП-118</v>
      </c>
      <c r="K10" s="323"/>
      <c r="L10" s="323"/>
      <c r="M10" s="323"/>
      <c r="N10" s="310" t="str">
        <f>N4</f>
        <v>д,Оношево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0</v>
      </c>
      <c r="F15" s="71"/>
      <c r="G15" s="16"/>
      <c r="H15" s="21"/>
      <c r="I15" s="71">
        <v>1.0831999999999999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0</v>
      </c>
      <c r="F16" s="71"/>
      <c r="G16" s="16"/>
      <c r="H16" s="21"/>
      <c r="I16" s="71">
        <v>1.0664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0</v>
      </c>
      <c r="F17" s="71"/>
      <c r="G17" s="16"/>
      <c r="H17" s="21"/>
      <c r="I17" s="71">
        <v>1.0751999999999999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0</v>
      </c>
      <c r="F18" s="71"/>
      <c r="G18" s="16"/>
      <c r="H18" s="21"/>
      <c r="I18" s="71">
        <v>1.0815999999999999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0</v>
      </c>
      <c r="F19" s="71"/>
      <c r="G19" s="16"/>
      <c r="H19" s="21"/>
      <c r="I19" s="71">
        <v>1.0640000000000001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0</v>
      </c>
      <c r="F20" s="71"/>
      <c r="G20" s="16"/>
      <c r="H20" s="21"/>
      <c r="I20" s="71">
        <v>1.0640000000000001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0</v>
      </c>
      <c r="F21" s="71"/>
      <c r="G21" s="16"/>
      <c r="H21" s="21"/>
      <c r="I21" s="71">
        <v>1.0960000000000001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0</v>
      </c>
      <c r="F22" s="71"/>
      <c r="G22" s="16"/>
      <c r="H22" s="21"/>
      <c r="I22" s="71">
        <v>1.1183999999999998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0</v>
      </c>
      <c r="F23" s="71"/>
      <c r="G23" s="16"/>
      <c r="H23" s="21"/>
      <c r="I23" s="71">
        <v>1.1135999999999999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0</v>
      </c>
      <c r="F24" s="71"/>
      <c r="G24" s="16"/>
      <c r="H24" s="21"/>
      <c r="I24" s="71">
        <v>1.0704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0</v>
      </c>
      <c r="F25" s="71"/>
      <c r="G25" s="16"/>
      <c r="H25" s="21"/>
      <c r="I25" s="71">
        <v>1.0695999999999999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0</v>
      </c>
      <c r="F26" s="71"/>
      <c r="G26" s="16"/>
      <c r="H26" s="21"/>
      <c r="I26" s="71">
        <v>1.0648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0</v>
      </c>
      <c r="F27" s="71"/>
      <c r="G27" s="16"/>
      <c r="H27" s="21"/>
      <c r="I27" s="71">
        <v>1.0664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0</v>
      </c>
      <c r="F28" s="71"/>
      <c r="G28" s="16"/>
      <c r="H28" s="21"/>
      <c r="I28" s="71">
        <v>1.0528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0</v>
      </c>
      <c r="F29" s="71"/>
      <c r="G29" s="16"/>
      <c r="H29" s="21"/>
      <c r="I29" s="71">
        <v>1.0615999999999999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0</v>
      </c>
      <c r="F30" s="71"/>
      <c r="G30" s="16"/>
      <c r="H30" s="21"/>
      <c r="I30" s="71">
        <v>1.0728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0</v>
      </c>
      <c r="F31" s="71"/>
      <c r="G31" s="16"/>
      <c r="H31" s="21"/>
      <c r="I31" s="71">
        <v>1.0840000000000001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0</v>
      </c>
      <c r="F32" s="71"/>
      <c r="G32" s="16"/>
      <c r="H32" s="21"/>
      <c r="I32" s="71">
        <v>1.1015999999999999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0</v>
      </c>
      <c r="F33" s="71"/>
      <c r="G33" s="16"/>
      <c r="H33" s="21"/>
      <c r="I33" s="71">
        <v>1.1032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0</v>
      </c>
      <c r="F34" s="71"/>
      <c r="G34" s="16"/>
      <c r="H34" s="21"/>
      <c r="I34" s="71">
        <v>1.1088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0</v>
      </c>
      <c r="F35" s="71"/>
      <c r="G35" s="16"/>
      <c r="H35" s="21"/>
      <c r="I35" s="71">
        <v>1.1128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0</v>
      </c>
      <c r="F36" s="71"/>
      <c r="G36" s="16"/>
      <c r="H36" s="21"/>
      <c r="I36" s="71">
        <v>1.0840000000000001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0</v>
      </c>
      <c r="F37" s="71"/>
      <c r="G37" s="21"/>
      <c r="H37" s="21"/>
      <c r="I37" s="71">
        <v>1.0488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0</v>
      </c>
      <c r="F38" s="71"/>
      <c r="G38" s="21"/>
      <c r="H38" s="21"/>
      <c r="I38" s="71">
        <v>1.0528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25.916799999999999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243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242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ТП-106</v>
      </c>
      <c r="C10" s="323"/>
      <c r="D10" s="323"/>
      <c r="E10" s="323"/>
      <c r="F10" s="310" t="str">
        <f>N4</f>
        <v>ТП-107 В-2</v>
      </c>
      <c r="G10" s="313"/>
      <c r="H10" s="313"/>
      <c r="I10" s="314"/>
      <c r="J10" s="323" t="str">
        <f>N3</f>
        <v>ТП-106</v>
      </c>
      <c r="K10" s="323"/>
      <c r="L10" s="323"/>
      <c r="M10" s="323"/>
      <c r="N10" s="310" t="str">
        <f>N4</f>
        <v>ТП-107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20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0</v>
      </c>
      <c r="F15" s="71"/>
      <c r="G15" s="16"/>
      <c r="H15" s="21"/>
      <c r="I15" s="16">
        <v>141.16799999999998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0</v>
      </c>
      <c r="F16" s="71"/>
      <c r="G16" s="16"/>
      <c r="H16" s="21"/>
      <c r="I16" s="16">
        <v>126.38399999999999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0</v>
      </c>
      <c r="F17" s="71"/>
      <c r="G17" s="16"/>
      <c r="H17" s="21"/>
      <c r="I17" s="16">
        <v>130.75199999999998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0</v>
      </c>
      <c r="F18" s="71"/>
      <c r="G18" s="16"/>
      <c r="H18" s="21"/>
      <c r="I18" s="16">
        <v>130.22399999999999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0</v>
      </c>
      <c r="F19" s="71"/>
      <c r="G19" s="16"/>
      <c r="H19" s="21"/>
      <c r="I19" s="16">
        <v>124.51200000000001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0</v>
      </c>
      <c r="F20" s="71"/>
      <c r="G20" s="16"/>
      <c r="H20" s="21"/>
      <c r="I20" s="16">
        <v>161.54400000000001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0</v>
      </c>
      <c r="F21" s="71"/>
      <c r="G21" s="16"/>
      <c r="H21" s="21"/>
      <c r="I21" s="16">
        <v>184.99200000000002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0</v>
      </c>
      <c r="F22" s="71"/>
      <c r="G22" s="16"/>
      <c r="H22" s="21"/>
      <c r="I22" s="16">
        <v>200.352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0</v>
      </c>
      <c r="F23" s="71"/>
      <c r="G23" s="16"/>
      <c r="H23" s="21"/>
      <c r="I23" s="16">
        <v>235.77600000000001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0</v>
      </c>
      <c r="F24" s="71"/>
      <c r="G24" s="16"/>
      <c r="H24" s="21"/>
      <c r="I24" s="16">
        <v>237.33600000000001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0</v>
      </c>
      <c r="F25" s="71"/>
      <c r="G25" s="16"/>
      <c r="H25" s="21"/>
      <c r="I25" s="16">
        <v>200.06399999999999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0</v>
      </c>
      <c r="F26" s="71"/>
      <c r="G26" s="16"/>
      <c r="H26" s="21"/>
      <c r="I26" s="16">
        <v>154.96800000000002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0</v>
      </c>
      <c r="F27" s="71"/>
      <c r="G27" s="16"/>
      <c r="H27" s="21"/>
      <c r="I27" s="16">
        <v>171.35999999999999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0</v>
      </c>
      <c r="F28" s="71"/>
      <c r="G28" s="16"/>
      <c r="H28" s="21"/>
      <c r="I28" s="16">
        <v>213.21599999999998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0</v>
      </c>
      <c r="F29" s="71"/>
      <c r="G29" s="16"/>
      <c r="H29" s="21"/>
      <c r="I29" s="16">
        <v>244.29599999999999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0</v>
      </c>
      <c r="F30" s="71"/>
      <c r="G30" s="16"/>
      <c r="H30" s="21"/>
      <c r="I30" s="16">
        <v>249.048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0</v>
      </c>
      <c r="F31" s="71"/>
      <c r="G31" s="16"/>
      <c r="H31" s="21"/>
      <c r="I31" s="16">
        <v>229.34399999999999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0</v>
      </c>
      <c r="F32" s="71"/>
      <c r="G32" s="16"/>
      <c r="H32" s="21"/>
      <c r="I32" s="16">
        <v>209.66400000000002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0</v>
      </c>
      <c r="F33" s="71"/>
      <c r="G33" s="16"/>
      <c r="H33" s="21"/>
      <c r="I33" s="16">
        <v>195.33599999999998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0</v>
      </c>
      <c r="F34" s="71"/>
      <c r="G34" s="16"/>
      <c r="H34" s="21"/>
      <c r="I34" s="16">
        <v>216.52799999999999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0</v>
      </c>
      <c r="F35" s="71"/>
      <c r="G35" s="16"/>
      <c r="H35" s="21"/>
      <c r="I35" s="16">
        <v>250.05600000000001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0</v>
      </c>
      <c r="F36" s="71"/>
      <c r="G36" s="16"/>
      <c r="H36" s="21"/>
      <c r="I36" s="16">
        <v>231.84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0</v>
      </c>
      <c r="F37" s="71"/>
      <c r="G37" s="21"/>
      <c r="H37" s="21"/>
      <c r="I37" s="16">
        <v>193.00800000000001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0</v>
      </c>
      <c r="F38" s="71"/>
      <c r="G38" s="21"/>
      <c r="H38" s="21"/>
      <c r="I38" s="16">
        <v>173.64000000000001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70"/>
      <c r="G39" s="29"/>
      <c r="H39" s="29"/>
      <c r="I39" s="28">
        <f>SUM(I15:I38)</f>
        <v>4605.4080000000004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245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244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ТП-123</v>
      </c>
      <c r="C10" s="323"/>
      <c r="D10" s="323"/>
      <c r="E10" s="323"/>
      <c r="F10" s="310" t="str">
        <f>N4</f>
        <v>ТП-124</v>
      </c>
      <c r="G10" s="313"/>
      <c r="H10" s="313"/>
      <c r="I10" s="314"/>
      <c r="J10" s="323" t="str">
        <f>N3</f>
        <v>ТП-123</v>
      </c>
      <c r="K10" s="323"/>
      <c r="L10" s="323"/>
      <c r="M10" s="323"/>
      <c r="N10" s="310" t="str">
        <f>N4</f>
        <v>ТП-124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40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5.2679999999999998</v>
      </c>
      <c r="F15"/>
      <c r="G15" s="16"/>
      <c r="H15" s="21"/>
      <c r="I15" s="16">
        <v>12.607999999999999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5.1599999999999993</v>
      </c>
      <c r="F16"/>
      <c r="G16" s="16"/>
      <c r="H16" s="21"/>
      <c r="I16" s="16">
        <v>13.968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4.3079999999999998</v>
      </c>
      <c r="F17"/>
      <c r="G17" s="16"/>
      <c r="H17" s="21"/>
      <c r="I17" s="16">
        <v>13.208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4.3079999999999998</v>
      </c>
      <c r="F18"/>
      <c r="G18" s="16"/>
      <c r="H18" s="21"/>
      <c r="I18" s="16">
        <v>13.984000000000002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4.2840000000000007</v>
      </c>
      <c r="F19"/>
      <c r="G19" s="16"/>
      <c r="H19" s="21"/>
      <c r="I19" s="16">
        <v>14.096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4.2840000000000007</v>
      </c>
      <c r="F20"/>
      <c r="G20" s="16"/>
      <c r="H20" s="21"/>
      <c r="I20" s="16">
        <v>13.247999999999999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5.4239999999999995</v>
      </c>
      <c r="F21"/>
      <c r="G21" s="16"/>
      <c r="H21" s="21"/>
      <c r="I21" s="16">
        <v>13.616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5.7240000000000002</v>
      </c>
      <c r="F22"/>
      <c r="G22" s="16"/>
      <c r="H22" s="21"/>
      <c r="I22" s="16">
        <v>12.872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5.4960000000000004</v>
      </c>
      <c r="F23"/>
      <c r="G23" s="16"/>
      <c r="H23" s="21"/>
      <c r="I23" s="16">
        <v>14.048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4.1159999999999997</v>
      </c>
      <c r="F24"/>
      <c r="G24" s="16"/>
      <c r="H24" s="21"/>
      <c r="I24" s="16">
        <v>14.632000000000001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4.1520000000000001</v>
      </c>
      <c r="F25"/>
      <c r="G25" s="16"/>
      <c r="H25" s="21"/>
      <c r="I25" s="16">
        <v>15.872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5.4480000000000004</v>
      </c>
      <c r="F26"/>
      <c r="G26" s="16"/>
      <c r="H26" s="21"/>
      <c r="I26" s="16">
        <v>15.087999999999999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5.1240000000000006</v>
      </c>
      <c r="F27"/>
      <c r="G27" s="16"/>
      <c r="H27" s="21"/>
      <c r="I27" s="16">
        <v>14.04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4.1280000000000001</v>
      </c>
      <c r="F28"/>
      <c r="G28" s="16"/>
      <c r="H28" s="21"/>
      <c r="I28" s="16">
        <v>14.312000000000001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4.08</v>
      </c>
      <c r="F29"/>
      <c r="G29" s="16"/>
      <c r="H29" s="21"/>
      <c r="I29" s="16">
        <v>14.032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5.6760000000000002</v>
      </c>
      <c r="F30"/>
      <c r="G30" s="16"/>
      <c r="H30" s="21"/>
      <c r="I30" s="16">
        <v>13.536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5.0880000000000001</v>
      </c>
      <c r="F31"/>
      <c r="G31" s="16"/>
      <c r="H31" s="21"/>
      <c r="I31" s="16">
        <v>14.712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4.2</v>
      </c>
      <c r="F32"/>
      <c r="G32" s="16"/>
      <c r="H32" s="21"/>
      <c r="I32" s="16">
        <v>16.175999999999998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4.3319999999999999</v>
      </c>
      <c r="F33"/>
      <c r="G33" s="16"/>
      <c r="H33" s="21"/>
      <c r="I33" s="16">
        <v>14.984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5.9640000000000004</v>
      </c>
      <c r="F34"/>
      <c r="G34" s="16"/>
      <c r="H34" s="21"/>
      <c r="I34" s="16">
        <v>15.232000000000001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4.7160000000000002</v>
      </c>
      <c r="F35"/>
      <c r="G35" s="16"/>
      <c r="H35" s="21"/>
      <c r="I35" s="16">
        <v>15.84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4.1520000000000001</v>
      </c>
      <c r="F36"/>
      <c r="G36" s="16"/>
      <c r="H36" s="21"/>
      <c r="I36" s="16">
        <v>17.352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4.1159999999999997</v>
      </c>
      <c r="F37"/>
      <c r="G37" s="16"/>
      <c r="H37" s="21"/>
      <c r="I37" s="16">
        <v>13.472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5.9279999999999999</v>
      </c>
      <c r="F38"/>
      <c r="G38" s="16"/>
      <c r="H38" s="21"/>
      <c r="I38" s="16">
        <v>12.696000000000002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115.47599999999997</v>
      </c>
      <c r="F39" s="70"/>
      <c r="G39" s="29"/>
      <c r="H39" s="29"/>
      <c r="I39" s="28">
        <f>SUM(I15:I38)</f>
        <v>343.62399999999997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246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112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ТП-119</v>
      </c>
      <c r="C10" s="323"/>
      <c r="D10" s="323"/>
      <c r="E10" s="323"/>
      <c r="F10" s="310" t="str">
        <f>N4</f>
        <v xml:space="preserve"> </v>
      </c>
      <c r="G10" s="313"/>
      <c r="H10" s="313"/>
      <c r="I10" s="314"/>
      <c r="J10" s="323" t="str">
        <f>N3</f>
        <v>ТП-119</v>
      </c>
      <c r="K10" s="323"/>
      <c r="L10" s="323"/>
      <c r="M10" s="323"/>
      <c r="N10" s="310" t="str">
        <f>N4</f>
        <v xml:space="preserve"> 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30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30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1">
        <v>11.85</v>
      </c>
      <c r="F15" s="71"/>
      <c r="G15" s="16"/>
      <c r="H15" s="21"/>
      <c r="I15" s="71">
        <v>15.239999999999998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1">
        <v>12</v>
      </c>
      <c r="F16" s="71"/>
      <c r="G16" s="16"/>
      <c r="H16" s="21"/>
      <c r="I16" s="71">
        <v>16.619999999999997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1">
        <v>11.760000000000002</v>
      </c>
      <c r="F17" s="71"/>
      <c r="G17" s="16"/>
      <c r="H17" s="21"/>
      <c r="I17" s="71">
        <v>17.189999999999998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1">
        <v>11.76</v>
      </c>
      <c r="F18" s="71"/>
      <c r="G18" s="16"/>
      <c r="H18" s="21"/>
      <c r="I18" s="71">
        <v>16.380000000000003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1">
        <v>12.09</v>
      </c>
      <c r="F19" s="71"/>
      <c r="G19" s="16"/>
      <c r="H19" s="21"/>
      <c r="I19" s="71">
        <v>16.68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1">
        <v>11.91</v>
      </c>
      <c r="F20" s="71"/>
      <c r="G20" s="16"/>
      <c r="H20" s="21"/>
      <c r="I20" s="71">
        <v>15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1">
        <v>12.39</v>
      </c>
      <c r="F21" s="71"/>
      <c r="G21" s="16"/>
      <c r="H21" s="21"/>
      <c r="I21" s="71">
        <v>14.969999999999999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1">
        <v>12.39</v>
      </c>
      <c r="F22" s="71"/>
      <c r="G22" s="16"/>
      <c r="H22" s="21"/>
      <c r="I22" s="71">
        <v>15.78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1">
        <v>12.42</v>
      </c>
      <c r="F23" s="71"/>
      <c r="G23" s="16"/>
      <c r="H23" s="21"/>
      <c r="I23" s="71">
        <v>18.690000000000001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1">
        <v>14.399999999999999</v>
      </c>
      <c r="F24" s="71"/>
      <c r="G24" s="16"/>
      <c r="H24" s="21"/>
      <c r="I24" s="71">
        <v>16.559999999999999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1">
        <v>14.52</v>
      </c>
      <c r="F25" s="71"/>
      <c r="G25" s="16"/>
      <c r="H25" s="21"/>
      <c r="I25" s="71">
        <v>15.84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1">
        <v>15.84</v>
      </c>
      <c r="F26" s="71"/>
      <c r="G26" s="16"/>
      <c r="H26" s="21"/>
      <c r="I26" s="71">
        <v>15.120000000000001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1">
        <v>15.66</v>
      </c>
      <c r="F27" s="71"/>
      <c r="G27" s="16"/>
      <c r="H27" s="21"/>
      <c r="I27" s="71">
        <v>10.95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1">
        <v>15.09</v>
      </c>
      <c r="F28" s="71"/>
      <c r="G28" s="16"/>
      <c r="H28" s="21"/>
      <c r="I28" s="71">
        <v>13.617000000000001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1">
        <v>16.32</v>
      </c>
      <c r="F29" s="71"/>
      <c r="G29" s="16"/>
      <c r="H29" s="21"/>
      <c r="I29" s="71">
        <v>15.617000000000001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1">
        <v>16.68</v>
      </c>
      <c r="F30" s="71"/>
      <c r="G30" s="16"/>
      <c r="H30" s="21"/>
      <c r="I30" s="71">
        <v>14.944000000000001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1">
        <v>17.310000000000002</v>
      </c>
      <c r="F31" s="71"/>
      <c r="G31" s="16"/>
      <c r="H31" s="21"/>
      <c r="I31" s="71">
        <v>16.995000000000001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1">
        <v>16.559999999999999</v>
      </c>
      <c r="F32" s="71"/>
      <c r="G32" s="16"/>
      <c r="H32" s="21"/>
      <c r="I32" s="71">
        <v>14.367000000000001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1">
        <v>15.45</v>
      </c>
      <c r="F33" s="71"/>
      <c r="G33" s="16"/>
      <c r="H33" s="21"/>
      <c r="I33" s="71">
        <v>17.622999999999998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1">
        <v>14.04</v>
      </c>
      <c r="F34" s="71"/>
      <c r="G34" s="16"/>
      <c r="H34" s="21"/>
      <c r="I34" s="71">
        <v>16.387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1">
        <v>14.280000000000001</v>
      </c>
      <c r="F35" s="71"/>
      <c r="G35" s="16"/>
      <c r="H35" s="21"/>
      <c r="I35" s="71">
        <v>12.986999999999998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1">
        <v>14.190000000000001</v>
      </c>
      <c r="F36" s="71"/>
      <c r="G36" s="16"/>
      <c r="H36" s="21"/>
      <c r="I36" s="71">
        <v>14.379999999999999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1">
        <v>14.28</v>
      </c>
      <c r="F37" s="71"/>
      <c r="G37" s="21"/>
      <c r="H37" s="21"/>
      <c r="I37" s="71">
        <v>13.885999999999999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1">
        <v>14.309999999999999</v>
      </c>
      <c r="F38" s="71"/>
      <c r="G38" s="21"/>
      <c r="H38" s="21"/>
      <c r="I38" s="71">
        <v>10.614999999999998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337.5</v>
      </c>
      <c r="F39" s="70"/>
      <c r="G39" s="29"/>
      <c r="H39" s="29"/>
      <c r="I39" s="28">
        <f>SUM(I15:I38)</f>
        <v>366.43800000000005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248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247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ТП-129 В-1</v>
      </c>
      <c r="C10" s="323"/>
      <c r="D10" s="323"/>
      <c r="E10" s="323"/>
      <c r="F10" s="310" t="str">
        <f>N4</f>
        <v>ТП-130</v>
      </c>
      <c r="G10" s="313"/>
      <c r="H10" s="313"/>
      <c r="I10" s="314"/>
      <c r="J10" s="323" t="str">
        <f>N3</f>
        <v>ТП-129 В-1</v>
      </c>
      <c r="K10" s="323"/>
      <c r="L10" s="323"/>
      <c r="M10" s="323"/>
      <c r="N10" s="310" t="str">
        <f>N4</f>
        <v>ТП-130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1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7.1520000000000001</v>
      </c>
      <c r="F15" s="71"/>
      <c r="G15" s="16"/>
      <c r="H15" s="21"/>
      <c r="I15" s="100">
        <v>2.33</v>
      </c>
      <c r="J15" s="22"/>
      <c r="K15" s="22"/>
      <c r="L15" s="22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7.2160000000000002</v>
      </c>
      <c r="F16" s="71"/>
      <c r="G16" s="16"/>
      <c r="H16" s="21"/>
      <c r="I16" s="100">
        <v>1.5859999999999999</v>
      </c>
      <c r="J16" s="22"/>
      <c r="K16" s="22"/>
      <c r="L16" s="22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7.2039999999999997</v>
      </c>
      <c r="F17" s="71"/>
      <c r="G17" s="16"/>
      <c r="H17" s="21"/>
      <c r="I17" s="100">
        <v>1.4060000000000001</v>
      </c>
      <c r="J17" s="22"/>
      <c r="K17" s="22"/>
      <c r="L17" s="22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7.1319999999999997</v>
      </c>
      <c r="F18" s="71"/>
      <c r="G18" s="16"/>
      <c r="H18" s="21"/>
      <c r="I18" s="100">
        <v>2.0979999999999999</v>
      </c>
      <c r="J18" s="22"/>
      <c r="K18" s="22"/>
      <c r="L18" s="22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7.1440000000000001</v>
      </c>
      <c r="F19" s="71"/>
      <c r="G19" s="16"/>
      <c r="H19" s="21"/>
      <c r="I19" s="100">
        <v>1.8819999999999999</v>
      </c>
      <c r="J19" s="22"/>
      <c r="K19" s="22"/>
      <c r="L19" s="22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7.1520000000000001</v>
      </c>
      <c r="F20" s="71"/>
      <c r="G20" s="16"/>
      <c r="H20" s="21"/>
      <c r="I20" s="100">
        <v>1.6819999999999999</v>
      </c>
      <c r="J20" s="22"/>
      <c r="K20" s="22"/>
      <c r="L20" s="22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7.1740000000000004</v>
      </c>
      <c r="F21" s="71"/>
      <c r="G21" s="16"/>
      <c r="H21" s="21"/>
      <c r="I21" s="100">
        <v>1.8440000000000001</v>
      </c>
      <c r="J21" s="22"/>
      <c r="K21" s="22"/>
      <c r="L21" s="22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7.3159999999999998</v>
      </c>
      <c r="F22" s="71"/>
      <c r="G22" s="16"/>
      <c r="H22" s="21"/>
      <c r="I22" s="100">
        <v>2.2199999999999998</v>
      </c>
      <c r="J22" s="22"/>
      <c r="K22" s="22"/>
      <c r="L22" s="22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7.17</v>
      </c>
      <c r="F23" s="71"/>
      <c r="G23" s="16"/>
      <c r="H23" s="21"/>
      <c r="I23" s="100">
        <v>1.3679999999999999</v>
      </c>
      <c r="J23" s="22"/>
      <c r="K23" s="22"/>
      <c r="L23" s="22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7.3419999999999996</v>
      </c>
      <c r="F24" s="71"/>
      <c r="G24" s="16"/>
      <c r="H24" s="21"/>
      <c r="I24" s="100">
        <v>2.218</v>
      </c>
      <c r="J24" s="22"/>
      <c r="K24" s="22"/>
      <c r="L24" s="22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7.1779999999999999</v>
      </c>
      <c r="F25" s="71"/>
      <c r="G25" s="16"/>
      <c r="H25" s="21"/>
      <c r="I25" s="100">
        <v>1.768</v>
      </c>
      <c r="J25" s="22"/>
      <c r="K25" s="22"/>
      <c r="L25" s="22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7.3440000000000003</v>
      </c>
      <c r="F26" s="71"/>
      <c r="G26" s="16"/>
      <c r="H26" s="21"/>
      <c r="I26" s="100">
        <v>2.17</v>
      </c>
      <c r="J26" s="22"/>
      <c r="K26" s="22"/>
      <c r="L26" s="22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7.2240000000000002</v>
      </c>
      <c r="F27" s="71"/>
      <c r="G27" s="16"/>
      <c r="H27" s="21"/>
      <c r="I27" s="100">
        <v>1.7800000000000002</v>
      </c>
      <c r="J27" s="22"/>
      <c r="K27" s="22"/>
      <c r="L27" s="22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7.3440000000000003</v>
      </c>
      <c r="F28" s="71"/>
      <c r="G28" s="16"/>
      <c r="H28" s="21"/>
      <c r="I28" s="100">
        <v>1.8959999999999999</v>
      </c>
      <c r="J28" s="22"/>
      <c r="K28" s="22"/>
      <c r="L28" s="22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7.3659999999999997</v>
      </c>
      <c r="F29" s="71"/>
      <c r="G29" s="16"/>
      <c r="H29" s="21"/>
      <c r="I29" s="100">
        <v>1.762</v>
      </c>
      <c r="J29" s="22"/>
      <c r="K29" s="22"/>
      <c r="L29" s="22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7.3540000000000001</v>
      </c>
      <c r="F30" s="71"/>
      <c r="G30" s="16"/>
      <c r="H30" s="21"/>
      <c r="I30" s="100">
        <v>1.738</v>
      </c>
      <c r="J30" s="22"/>
      <c r="K30" s="22"/>
      <c r="L30" s="22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7.3479999999999999</v>
      </c>
      <c r="F31" s="71"/>
      <c r="G31" s="16"/>
      <c r="H31" s="21"/>
      <c r="I31" s="100">
        <v>2.3479999999999999</v>
      </c>
      <c r="J31" s="22"/>
      <c r="K31" s="22"/>
      <c r="L31" s="22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7.3620000000000001</v>
      </c>
      <c r="F32" s="71"/>
      <c r="G32" s="16"/>
      <c r="H32" s="21"/>
      <c r="I32" s="100">
        <v>1.738</v>
      </c>
      <c r="J32" s="22"/>
      <c r="K32" s="22"/>
      <c r="L32" s="22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7.19</v>
      </c>
      <c r="F33" s="71"/>
      <c r="G33" s="16"/>
      <c r="H33" s="21"/>
      <c r="I33" s="100">
        <v>1.5860000000000001</v>
      </c>
      <c r="J33" s="22"/>
      <c r="K33" s="22"/>
      <c r="L33" s="22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7.3380000000000001</v>
      </c>
      <c r="F34" s="71"/>
      <c r="G34" s="16"/>
      <c r="H34" s="21"/>
      <c r="I34" s="100">
        <v>2.452</v>
      </c>
      <c r="J34" s="22"/>
      <c r="K34" s="22"/>
      <c r="L34" s="22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7.306</v>
      </c>
      <c r="F35" s="71"/>
      <c r="G35" s="16"/>
      <c r="H35" s="21"/>
      <c r="I35" s="100">
        <v>1.7319999999999998</v>
      </c>
      <c r="J35" s="22"/>
      <c r="K35" s="22"/>
      <c r="L35" s="22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7.298</v>
      </c>
      <c r="F36" s="71"/>
      <c r="G36" s="16"/>
      <c r="H36" s="21"/>
      <c r="I36" s="100">
        <v>2.9119999999999999</v>
      </c>
      <c r="J36" s="22"/>
      <c r="K36" s="22"/>
      <c r="L36" s="22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7.4139999999999997</v>
      </c>
      <c r="F37" s="71"/>
      <c r="G37" s="21"/>
      <c r="H37" s="21"/>
      <c r="I37" s="100">
        <v>4.05</v>
      </c>
      <c r="J37" s="22"/>
      <c r="K37" s="22"/>
      <c r="L37" s="22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7.1760000000000002</v>
      </c>
      <c r="F38" s="71"/>
      <c r="G38" s="21"/>
      <c r="H38" s="21"/>
      <c r="I38" s="100">
        <v>4.6579999999999995</v>
      </c>
      <c r="J38" s="22"/>
      <c r="K38" s="22"/>
      <c r="L38" s="22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174.24399999999997</v>
      </c>
      <c r="F39" s="70"/>
      <c r="G39" s="29"/>
      <c r="H39" s="29"/>
      <c r="I39" s="28">
        <f>SUM(I15:I38)</f>
        <v>51.22399999999999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249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ТП-129 В-2</v>
      </c>
      <c r="C10" s="323"/>
      <c r="D10" s="323"/>
      <c r="E10" s="323"/>
      <c r="F10" s="310" t="str">
        <f>N4</f>
        <v>ТП-108 В-1</v>
      </c>
      <c r="G10" s="313"/>
      <c r="H10" s="313"/>
      <c r="I10" s="314"/>
      <c r="J10" s="323" t="str">
        <f>N3</f>
        <v>ТП-129 В-2</v>
      </c>
      <c r="K10" s="323"/>
      <c r="L10" s="323"/>
      <c r="M10" s="323"/>
      <c r="N10" s="310" t="str">
        <f>N4</f>
        <v>ТП-108 В-1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200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119">
        <v>9.7579999999999991</v>
      </c>
      <c r="F15"/>
      <c r="G15" s="16"/>
      <c r="H15" s="21"/>
      <c r="I15" s="16">
        <v>95.72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119">
        <v>9.74</v>
      </c>
      <c r="F16"/>
      <c r="G16" s="16"/>
      <c r="H16" s="21"/>
      <c r="I16" s="16">
        <v>108.32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119">
        <v>9.81</v>
      </c>
      <c r="F17"/>
      <c r="G17" s="16"/>
      <c r="H17" s="21"/>
      <c r="I17" s="16">
        <v>102.76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119">
        <v>9.8019999999999996</v>
      </c>
      <c r="F18"/>
      <c r="G18" s="16"/>
      <c r="H18" s="21"/>
      <c r="I18" s="16">
        <v>101.4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119">
        <v>9.8059999999999992</v>
      </c>
      <c r="F19"/>
      <c r="G19" s="16"/>
      <c r="H19" s="21"/>
      <c r="I19" s="16">
        <v>114.84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119">
        <v>9.7479999999999993</v>
      </c>
      <c r="F20"/>
      <c r="G20" s="16"/>
      <c r="H20" s="21"/>
      <c r="I20" s="16">
        <v>136.72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119">
        <v>9.8219999999999992</v>
      </c>
      <c r="F21"/>
      <c r="G21" s="16"/>
      <c r="H21" s="21"/>
      <c r="I21" s="16">
        <v>139.12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119">
        <v>9.8339999999999996</v>
      </c>
      <c r="F22"/>
      <c r="G22" s="16"/>
      <c r="H22" s="21"/>
      <c r="I22" s="16">
        <v>146.84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119">
        <v>9.7579999999999991</v>
      </c>
      <c r="F23"/>
      <c r="G23" s="16"/>
      <c r="H23" s="21"/>
      <c r="I23" s="16">
        <v>159.04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119">
        <v>9.6460000000000008</v>
      </c>
      <c r="F24"/>
      <c r="G24" s="16"/>
      <c r="H24" s="21"/>
      <c r="I24" s="16">
        <v>157.16000000000003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119">
        <v>9.798</v>
      </c>
      <c r="F25"/>
      <c r="G25" s="16"/>
      <c r="H25" s="21"/>
      <c r="I25" s="16">
        <v>155.72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119">
        <v>9.44</v>
      </c>
      <c r="F26"/>
      <c r="G26" s="16"/>
      <c r="H26" s="21"/>
      <c r="I26" s="16">
        <v>140.88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119">
        <v>9.6140000000000008</v>
      </c>
      <c r="F27"/>
      <c r="G27" s="16"/>
      <c r="H27" s="21"/>
      <c r="I27" s="16">
        <v>138.39999999999998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119">
        <v>9.6319999999999997</v>
      </c>
      <c r="F28"/>
      <c r="G28" s="16"/>
      <c r="H28" s="21"/>
      <c r="I28" s="16">
        <v>128.68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119">
        <v>9.4260000000000002</v>
      </c>
      <c r="F29"/>
      <c r="G29" s="16"/>
      <c r="H29" s="21"/>
      <c r="I29" s="16">
        <v>126.2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119">
        <v>9.6140000000000008</v>
      </c>
      <c r="F30"/>
      <c r="G30" s="16"/>
      <c r="H30" s="21"/>
      <c r="I30" s="16">
        <v>122.72000000000001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119">
        <v>9.6159999999999997</v>
      </c>
      <c r="F31"/>
      <c r="G31" s="16"/>
      <c r="H31" s="21"/>
      <c r="I31" s="16">
        <v>126.24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119">
        <v>9.6120000000000001</v>
      </c>
      <c r="F32"/>
      <c r="G32" s="16"/>
      <c r="H32" s="21"/>
      <c r="I32" s="16">
        <v>145.48000000000002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119">
        <v>9.8140000000000001</v>
      </c>
      <c r="F33"/>
      <c r="G33" s="16"/>
      <c r="H33" s="21"/>
      <c r="I33" s="16">
        <v>146.23999999999998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119">
        <v>9.6379999999999999</v>
      </c>
      <c r="F34"/>
      <c r="G34" s="16"/>
      <c r="H34" s="21"/>
      <c r="I34" s="16">
        <v>144.96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119">
        <v>9.7840000000000007</v>
      </c>
      <c r="F35"/>
      <c r="G35" s="16"/>
      <c r="H35" s="21"/>
      <c r="I35" s="16">
        <v>137.56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119">
        <v>9.5839999999999996</v>
      </c>
      <c r="F36"/>
      <c r="G36" s="16"/>
      <c r="H36" s="21"/>
      <c r="I36" s="16">
        <v>132.16000000000003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119">
        <v>9.3580000000000005</v>
      </c>
      <c r="F37"/>
      <c r="G37" s="16"/>
      <c r="H37" s="21"/>
      <c r="I37" s="16">
        <v>135.20000000000002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119">
        <v>9.6519999999999992</v>
      </c>
      <c r="F38"/>
      <c r="G38" s="16"/>
      <c r="H38" s="21"/>
      <c r="I38" s="16">
        <v>107.48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232.30599999999995</v>
      </c>
      <c r="F39" s="70"/>
      <c r="G39" s="29"/>
      <c r="H39" s="29"/>
      <c r="I39" s="28">
        <f>SUM(I15:I38)</f>
        <v>3149.8399999999997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251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ТП-101</v>
      </c>
      <c r="C10" s="323"/>
      <c r="D10" s="323"/>
      <c r="E10" s="323"/>
      <c r="F10" s="310" t="str">
        <f>N4</f>
        <v>ТП-120</v>
      </c>
      <c r="G10" s="313"/>
      <c r="H10" s="313"/>
      <c r="I10" s="314"/>
      <c r="J10" s="323" t="str">
        <f>N3</f>
        <v>ТП-101</v>
      </c>
      <c r="K10" s="323"/>
      <c r="L10" s="323"/>
      <c r="M10" s="323"/>
      <c r="N10" s="310" t="str">
        <f>N4</f>
        <v>ТП-120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1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1"/>
      <c r="D15" s="71"/>
      <c r="E15" s="71">
        <v>5.4960000000000004</v>
      </c>
      <c r="F15" s="71"/>
      <c r="G15" s="16"/>
      <c r="H15" s="21"/>
      <c r="I15" s="100">
        <v>8.01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1"/>
      <c r="D16" s="71"/>
      <c r="E16" s="71">
        <v>4.1879999999999997</v>
      </c>
      <c r="F16" s="71"/>
      <c r="G16" s="16"/>
      <c r="H16" s="21"/>
      <c r="I16" s="100">
        <v>7.84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1"/>
      <c r="D17" s="71"/>
      <c r="E17" s="71">
        <v>4.1640000000000006</v>
      </c>
      <c r="F17" s="71"/>
      <c r="G17" s="16"/>
      <c r="H17" s="21"/>
      <c r="I17" s="100">
        <v>7.8540000000000001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1"/>
      <c r="D18" s="71"/>
      <c r="E18" s="71">
        <v>4.1640000000000006</v>
      </c>
      <c r="F18" s="71"/>
      <c r="G18" s="16"/>
      <c r="H18" s="21"/>
      <c r="I18" s="100">
        <v>7.93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1"/>
      <c r="D19" s="71"/>
      <c r="E19" s="71">
        <v>4.1400000000000006</v>
      </c>
      <c r="F19" s="71"/>
      <c r="G19" s="16"/>
      <c r="H19" s="21"/>
      <c r="I19" s="100">
        <v>7.76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1"/>
      <c r="D20" s="71"/>
      <c r="E20" s="71">
        <v>4.1520000000000001</v>
      </c>
      <c r="F20" s="71"/>
      <c r="G20" s="16"/>
      <c r="H20" s="21"/>
      <c r="I20" s="100">
        <v>7.8079999999999998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1"/>
      <c r="D21" s="71"/>
      <c r="E21" s="71">
        <v>5.1479999999999997</v>
      </c>
      <c r="F21" s="71"/>
      <c r="G21" s="16"/>
      <c r="H21" s="21"/>
      <c r="I21" s="100">
        <v>7.99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1"/>
      <c r="D22" s="71"/>
      <c r="E22" s="71">
        <v>9.7080000000000002</v>
      </c>
      <c r="F22" s="71"/>
      <c r="G22" s="16"/>
      <c r="H22" s="21"/>
      <c r="I22" s="100">
        <v>7.1899999999999995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1"/>
      <c r="D23" s="71"/>
      <c r="E23" s="71">
        <v>13.272</v>
      </c>
      <c r="F23" s="71"/>
      <c r="G23" s="16"/>
      <c r="H23" s="21"/>
      <c r="I23" s="100">
        <v>5.13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1"/>
      <c r="D24" s="71"/>
      <c r="E24" s="71">
        <v>10.151999999999999</v>
      </c>
      <c r="F24" s="71"/>
      <c r="G24" s="16"/>
      <c r="H24" s="21"/>
      <c r="I24" s="100">
        <v>5.5299999999999994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1"/>
      <c r="D25" s="71"/>
      <c r="E25" s="71">
        <v>10.932</v>
      </c>
      <c r="F25" s="71"/>
      <c r="G25" s="16"/>
      <c r="H25" s="21"/>
      <c r="I25" s="100">
        <v>4.9979999999999993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1"/>
      <c r="D26" s="71"/>
      <c r="E26" s="71">
        <v>11.555999999999999</v>
      </c>
      <c r="F26" s="71"/>
      <c r="G26" s="16"/>
      <c r="H26" s="21"/>
      <c r="I26" s="100">
        <v>5.0739999999999998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1"/>
      <c r="D27" s="71"/>
      <c r="E27" s="71">
        <v>10.103999999999999</v>
      </c>
      <c r="F27" s="71"/>
      <c r="G27" s="16"/>
      <c r="H27" s="21"/>
      <c r="I27" s="100">
        <v>5.1079999999999997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1"/>
      <c r="D28" s="71"/>
      <c r="E28" s="71">
        <v>8.7480000000000011</v>
      </c>
      <c r="F28" s="71"/>
      <c r="G28" s="16"/>
      <c r="H28" s="21"/>
      <c r="I28" s="100">
        <v>4.952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1"/>
      <c r="D29" s="71"/>
      <c r="E29" s="71">
        <v>9.4079999999999995</v>
      </c>
      <c r="F29" s="71"/>
      <c r="G29" s="16"/>
      <c r="H29" s="21"/>
      <c r="I29" s="100">
        <v>5.2159999999999993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1"/>
      <c r="D30" s="71"/>
      <c r="E30" s="71">
        <v>9.9120000000000008</v>
      </c>
      <c r="F30" s="71"/>
      <c r="G30" s="16"/>
      <c r="H30" s="21"/>
      <c r="I30" s="100">
        <v>5.516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1"/>
      <c r="D31" s="71"/>
      <c r="E31" s="71">
        <v>10.044</v>
      </c>
      <c r="F31" s="71"/>
      <c r="G31" s="16"/>
      <c r="H31" s="21"/>
      <c r="I31" s="100">
        <v>6.6680000000000001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1"/>
      <c r="D32" s="71"/>
      <c r="E32" s="71">
        <v>9.6479999999999997</v>
      </c>
      <c r="F32" s="71"/>
      <c r="G32" s="16"/>
      <c r="H32" s="21"/>
      <c r="I32" s="100">
        <v>6.5559999999999992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1"/>
      <c r="D33" s="71"/>
      <c r="E33" s="71">
        <v>9.7920000000000016</v>
      </c>
      <c r="F33" s="71"/>
      <c r="G33" s="16"/>
      <c r="H33" s="21"/>
      <c r="I33" s="100">
        <v>6.9719999999999995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1"/>
      <c r="D34" s="71"/>
      <c r="E34" s="71">
        <v>6.9959999999999996</v>
      </c>
      <c r="F34" s="71"/>
      <c r="G34" s="16"/>
      <c r="H34" s="21"/>
      <c r="I34" s="100">
        <v>6.7379999999999995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1"/>
      <c r="D35" s="71"/>
      <c r="E35" s="71">
        <v>6.0720000000000001</v>
      </c>
      <c r="F35" s="71"/>
      <c r="G35" s="16"/>
      <c r="H35" s="21"/>
      <c r="I35" s="100">
        <v>6.62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1"/>
      <c r="D36" s="71"/>
      <c r="E36" s="71">
        <v>6.18</v>
      </c>
      <c r="F36" s="71"/>
      <c r="G36" s="16"/>
      <c r="H36" s="21"/>
      <c r="I36" s="100">
        <v>6.0359999999999996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1"/>
      <c r="D37" s="71"/>
      <c r="E37" s="71">
        <v>5.7479999999999993</v>
      </c>
      <c r="F37" s="71"/>
      <c r="G37" s="21"/>
      <c r="H37" s="21"/>
      <c r="I37" s="100">
        <v>5.0760000000000005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1"/>
      <c r="D38" s="71"/>
      <c r="E38" s="71">
        <v>5.3159999999999998</v>
      </c>
      <c r="F38" s="71"/>
      <c r="G38" s="21"/>
      <c r="H38" s="21"/>
      <c r="I38" s="100">
        <v>5.0920000000000005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185.04000000000002</v>
      </c>
      <c r="F39" s="70"/>
      <c r="G39" s="29"/>
      <c r="H39" s="29"/>
      <c r="I39" s="28">
        <f>SUM(I15:I38)</f>
        <v>153.66400000000002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250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ТП-95</v>
      </c>
      <c r="C10" s="323"/>
      <c r="D10" s="323"/>
      <c r="E10" s="323"/>
      <c r="F10" s="310" t="str">
        <f>N4</f>
        <v>ТП-129 В-2</v>
      </c>
      <c r="G10" s="313"/>
      <c r="H10" s="313"/>
      <c r="I10" s="314"/>
      <c r="J10" s="323" t="str">
        <f>N3</f>
        <v>ТП-95</v>
      </c>
      <c r="K10" s="323"/>
      <c r="L10" s="323"/>
      <c r="M10" s="323"/>
      <c r="N10" s="310" t="str">
        <f>N4</f>
        <v>ТП-129 В-2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10.404</v>
      </c>
      <c r="F15" s="71"/>
      <c r="G15" s="16"/>
      <c r="H15" s="21"/>
      <c r="I15" s="72">
        <v>9.7579999999999991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10.379999999999999</v>
      </c>
      <c r="F16" s="71"/>
      <c r="G16" s="16"/>
      <c r="H16" s="21"/>
      <c r="I16" s="72">
        <v>9.74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10.404</v>
      </c>
      <c r="F17" s="71"/>
      <c r="G17" s="16"/>
      <c r="H17" s="21"/>
      <c r="I17" s="72">
        <v>9.81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9.5759999999999987</v>
      </c>
      <c r="F18" s="71"/>
      <c r="G18" s="16"/>
      <c r="H18" s="21"/>
      <c r="I18" s="72">
        <v>9.8019999999999996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9.66</v>
      </c>
      <c r="F19" s="71"/>
      <c r="G19" s="16"/>
      <c r="H19" s="21"/>
      <c r="I19" s="72">
        <v>9.8059999999999992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9.6839999999999993</v>
      </c>
      <c r="F20" s="71"/>
      <c r="G20" s="16"/>
      <c r="H20" s="21"/>
      <c r="I20" s="72">
        <v>9.7479999999999993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13.284000000000001</v>
      </c>
      <c r="F21" s="71"/>
      <c r="G21" s="16"/>
      <c r="H21" s="21"/>
      <c r="I21" s="72">
        <v>9.8219999999999992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13.92</v>
      </c>
      <c r="F22" s="71"/>
      <c r="G22" s="16"/>
      <c r="H22" s="21"/>
      <c r="I22" s="72">
        <v>9.8339999999999996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16.247999999999998</v>
      </c>
      <c r="F23" s="71"/>
      <c r="G23" s="16"/>
      <c r="H23" s="21"/>
      <c r="I23" s="72">
        <v>9.7579999999999991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17.064</v>
      </c>
      <c r="F24" s="71"/>
      <c r="G24" s="16"/>
      <c r="H24" s="21"/>
      <c r="I24" s="72">
        <v>9.6460000000000008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16.667999999999999</v>
      </c>
      <c r="F25" s="71"/>
      <c r="G25" s="16"/>
      <c r="H25" s="21"/>
      <c r="I25" s="72">
        <v>9.798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17.112000000000002</v>
      </c>
      <c r="F26" s="71"/>
      <c r="G26" s="16"/>
      <c r="H26" s="21"/>
      <c r="I26" s="72">
        <v>9.44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16.463999999999999</v>
      </c>
      <c r="F27" s="71"/>
      <c r="G27" s="16"/>
      <c r="H27" s="21"/>
      <c r="I27" s="72">
        <v>9.6140000000000008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15.864000000000001</v>
      </c>
      <c r="F28" s="71"/>
      <c r="G28" s="16"/>
      <c r="H28" s="21"/>
      <c r="I28" s="72">
        <v>9.6319999999999997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15.587999999999999</v>
      </c>
      <c r="F29" s="71"/>
      <c r="G29" s="16"/>
      <c r="H29" s="21"/>
      <c r="I29" s="72">
        <v>9.4260000000000002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14.868</v>
      </c>
      <c r="F30" s="71"/>
      <c r="G30" s="16"/>
      <c r="H30" s="21"/>
      <c r="I30" s="225">
        <v>9.6140000000000008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15.276</v>
      </c>
      <c r="F31" s="71"/>
      <c r="G31" s="16"/>
      <c r="H31" s="21"/>
      <c r="I31" s="72">
        <v>9.0616000000000003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13.715999999999999</v>
      </c>
      <c r="F32" s="71"/>
      <c r="G32" s="16"/>
      <c r="H32" s="21"/>
      <c r="I32" s="72">
        <v>9.6120000000000001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10.391999999999999</v>
      </c>
      <c r="F33" s="71"/>
      <c r="G33" s="16"/>
      <c r="H33" s="21"/>
      <c r="I33" s="72">
        <v>9.8140000000000001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10.956000000000001</v>
      </c>
      <c r="F34" s="71"/>
      <c r="G34" s="16"/>
      <c r="H34" s="21"/>
      <c r="I34" s="72">
        <v>9.6379999999999999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10.379999999999999</v>
      </c>
      <c r="F35" s="71"/>
      <c r="G35" s="16"/>
      <c r="H35" s="21"/>
      <c r="I35" s="72">
        <v>9.7840000000000007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9.3359999999999985</v>
      </c>
      <c r="F36" s="71"/>
      <c r="G36" s="16"/>
      <c r="H36" s="21"/>
      <c r="I36" s="72">
        <v>9.5839999999999996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8.0520000000000014</v>
      </c>
      <c r="F37" s="71"/>
      <c r="G37" s="21"/>
      <c r="H37" s="21"/>
      <c r="I37" s="72">
        <v>9.3580000000000005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7.9439999999999991</v>
      </c>
      <c r="F38" s="71"/>
      <c r="G38" s="21"/>
      <c r="H38" s="21"/>
      <c r="I38" s="72">
        <v>9.6519999999999992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303.24000000000007</v>
      </c>
      <c r="F39" s="70"/>
      <c r="G39" s="29"/>
      <c r="H39" s="29"/>
      <c r="I39" s="28">
        <f>SUM(I15:I38)</f>
        <v>231.75159999999997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90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254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ТП-113</v>
      </c>
      <c r="C10" s="323"/>
      <c r="D10" s="323"/>
      <c r="E10" s="323"/>
      <c r="F10" s="310" t="str">
        <f>N4</f>
        <v>ТП-125</v>
      </c>
      <c r="G10" s="313"/>
      <c r="H10" s="313"/>
      <c r="I10" s="314"/>
      <c r="J10" s="323" t="str">
        <f>N3</f>
        <v>ТП-113</v>
      </c>
      <c r="K10" s="323"/>
      <c r="L10" s="323"/>
      <c r="M10" s="323"/>
      <c r="N10" s="310" t="str">
        <f>N4</f>
        <v>ТП-125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</v>
      </c>
      <c r="F11" s="287" t="s">
        <v>433</v>
      </c>
      <c r="G11" s="288"/>
      <c r="H11" s="62"/>
      <c r="I11" s="63">
        <v>40</v>
      </c>
      <c r="J11" s="287" t="s">
        <v>433</v>
      </c>
      <c r="K11" s="288"/>
      <c r="L11" s="62"/>
      <c r="M11" s="63">
        <f>E11</f>
        <v>1</v>
      </c>
      <c r="N11" s="287" t="s">
        <v>433</v>
      </c>
      <c r="O11" s="288"/>
      <c r="P11" s="62"/>
      <c r="Q11" s="63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100">
        <v>0</v>
      </c>
      <c r="F15" s="22"/>
      <c r="G15" s="22"/>
      <c r="H15" s="22"/>
      <c r="I15" s="100">
        <v>13.959999999999999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100">
        <v>0</v>
      </c>
      <c r="F16" s="22"/>
      <c r="G16" s="22"/>
      <c r="H16" s="22"/>
      <c r="I16" s="100">
        <v>13.680000000000001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100">
        <v>0</v>
      </c>
      <c r="F17" s="22"/>
      <c r="G17" s="22"/>
      <c r="H17" s="22"/>
      <c r="I17" s="100">
        <v>13.84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100">
        <v>0</v>
      </c>
      <c r="F18" s="22"/>
      <c r="G18" s="22"/>
      <c r="H18" s="22"/>
      <c r="I18" s="100">
        <v>13.911999999999999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100">
        <v>0</v>
      </c>
      <c r="F19" s="22"/>
      <c r="G19" s="22"/>
      <c r="H19" s="22"/>
      <c r="I19" s="100">
        <v>13.751999999999999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100">
        <v>0</v>
      </c>
      <c r="F20" s="22"/>
      <c r="G20" s="22"/>
      <c r="H20" s="22"/>
      <c r="I20" s="100">
        <v>13.895999999999999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100">
        <v>0</v>
      </c>
      <c r="F21" s="22"/>
      <c r="G21" s="22"/>
      <c r="H21" s="22"/>
      <c r="I21" s="100">
        <v>13.879999999999999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100">
        <v>0.108</v>
      </c>
      <c r="F22" s="22"/>
      <c r="G22" s="22"/>
      <c r="H22" s="22"/>
      <c r="I22" s="100">
        <v>13.832000000000001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100">
        <v>0</v>
      </c>
      <c r="F23" s="22"/>
      <c r="G23" s="22"/>
      <c r="H23" s="22"/>
      <c r="I23" s="100">
        <v>13.879999999999999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100">
        <v>0</v>
      </c>
      <c r="F24" s="22"/>
      <c r="G24" s="22"/>
      <c r="H24" s="22"/>
      <c r="I24" s="100">
        <v>14.68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100">
        <v>0</v>
      </c>
      <c r="F25" s="22"/>
      <c r="G25" s="22"/>
      <c r="H25" s="22"/>
      <c r="I25" s="100">
        <v>15.416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100">
        <v>0</v>
      </c>
      <c r="F26" s="22"/>
      <c r="G26" s="22"/>
      <c r="H26" s="22"/>
      <c r="I26" s="100">
        <v>16.12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100">
        <v>0</v>
      </c>
      <c r="F27" s="22"/>
      <c r="G27" s="22"/>
      <c r="H27" s="22"/>
      <c r="I27" s="100">
        <v>15.96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100">
        <v>0</v>
      </c>
      <c r="F28" s="22"/>
      <c r="G28" s="22"/>
      <c r="H28" s="22"/>
      <c r="I28" s="100">
        <v>15.895999999999999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100">
        <v>0</v>
      </c>
      <c r="F29" s="22"/>
      <c r="G29" s="22"/>
      <c r="H29" s="22"/>
      <c r="I29" s="100">
        <v>15.895999999999999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100">
        <v>0</v>
      </c>
      <c r="F30" s="22"/>
      <c r="G30" s="22"/>
      <c r="H30" s="22"/>
      <c r="I30" s="100">
        <v>15.84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100">
        <v>0.3</v>
      </c>
      <c r="F31" s="22"/>
      <c r="G31" s="22"/>
      <c r="H31" s="22"/>
      <c r="I31" s="100">
        <v>15.872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100">
        <v>0</v>
      </c>
      <c r="F32" s="22"/>
      <c r="G32" s="22"/>
      <c r="H32" s="22"/>
      <c r="I32" s="100">
        <v>15.72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100">
        <v>0</v>
      </c>
      <c r="F33" s="22"/>
      <c r="G33" s="22"/>
      <c r="H33" s="22"/>
      <c r="I33" s="100">
        <v>15.872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100">
        <v>0</v>
      </c>
      <c r="F34" s="22"/>
      <c r="G34" s="22"/>
      <c r="H34" s="22"/>
      <c r="I34" s="100">
        <v>15.8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100">
        <v>0</v>
      </c>
      <c r="F35" s="22"/>
      <c r="G35" s="22"/>
      <c r="H35" s="22"/>
      <c r="I35" s="100">
        <v>15.84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100">
        <v>0</v>
      </c>
      <c r="F36" s="22"/>
      <c r="G36" s="22"/>
      <c r="H36" s="22"/>
      <c r="I36" s="100">
        <v>15.920000000000002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100">
        <v>0</v>
      </c>
      <c r="F37" s="22"/>
      <c r="G37" s="22"/>
      <c r="H37" s="22"/>
      <c r="I37" s="100">
        <v>15.904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100">
        <v>0</v>
      </c>
      <c r="F38" s="22"/>
      <c r="G38" s="22"/>
      <c r="H38" s="22"/>
      <c r="I38" s="100">
        <v>15.831999999999999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0.40799999999999997</v>
      </c>
      <c r="F39" s="16"/>
      <c r="G39" s="29"/>
      <c r="H39" s="29"/>
      <c r="I39" s="28">
        <f>SUM(I15:I38)</f>
        <v>361.20000000000005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599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255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ТП-112 В-1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ТП-112 В-1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30.863999999999997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1"/>
      <c r="C16" s="71"/>
      <c r="D16" s="71"/>
      <c r="E16" s="71">
        <v>31.512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1"/>
      <c r="C17" s="71"/>
      <c r="D17" s="71"/>
      <c r="E17" s="71">
        <v>31.343999999999998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1"/>
      <c r="C18" s="71"/>
      <c r="D18" s="71"/>
      <c r="E18" s="71">
        <v>25.991999999999997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1"/>
      <c r="C19" s="71"/>
      <c r="D19" s="71"/>
      <c r="E19" s="71">
        <v>34.967999999999996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1"/>
      <c r="C20" s="71"/>
      <c r="D20" s="71"/>
      <c r="E20" s="71">
        <v>39.936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1"/>
      <c r="C21" s="71"/>
      <c r="D21" s="71"/>
      <c r="E21" s="71">
        <v>48.744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1"/>
      <c r="C22" s="71"/>
      <c r="D22" s="71"/>
      <c r="E22" s="71">
        <v>72.239999999999995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1"/>
      <c r="C23" s="71"/>
      <c r="D23" s="71"/>
      <c r="E23" s="71">
        <v>81.455999999999989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1"/>
      <c r="C24" s="71"/>
      <c r="D24" s="71"/>
      <c r="E24" s="71">
        <v>36.552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1"/>
      <c r="C25" s="71"/>
      <c r="D25" s="71"/>
      <c r="E25" s="71">
        <v>52.176000000000002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1"/>
      <c r="C26" s="71"/>
      <c r="D26" s="71"/>
      <c r="E26" s="71">
        <v>35.664000000000001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1"/>
      <c r="C27" s="71"/>
      <c r="D27" s="71"/>
      <c r="E27" s="71">
        <v>28.272000000000002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1"/>
      <c r="C28" s="71"/>
      <c r="D28" s="71"/>
      <c r="E28" s="71">
        <v>34.392000000000003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1"/>
      <c r="C29" s="71"/>
      <c r="D29" s="71"/>
      <c r="E29" s="71">
        <v>61.32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1"/>
      <c r="C30" s="71"/>
      <c r="D30" s="71"/>
      <c r="E30" s="71">
        <v>78.263999999999996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1"/>
      <c r="C31" s="71"/>
      <c r="D31" s="71"/>
      <c r="E31" s="71">
        <v>48.552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1"/>
      <c r="C32" s="71"/>
      <c r="D32" s="71"/>
      <c r="E32" s="71">
        <v>52.08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1"/>
      <c r="C33" s="71"/>
      <c r="D33" s="71"/>
      <c r="E33" s="71">
        <v>38.016000000000005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1"/>
      <c r="C34" s="71"/>
      <c r="D34" s="71"/>
      <c r="E34" s="71">
        <v>34.704000000000001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1"/>
      <c r="C35" s="71"/>
      <c r="D35" s="71"/>
      <c r="E35" s="71">
        <v>39.984000000000002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1"/>
      <c r="C36" s="71"/>
      <c r="D36" s="71"/>
      <c r="E36" s="71">
        <v>76.128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1"/>
      <c r="C37" s="71"/>
      <c r="D37" s="71"/>
      <c r="E37" s="71">
        <v>55.223999999999997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1"/>
      <c r="C38" s="71"/>
      <c r="D38" s="71"/>
      <c r="E38" s="71">
        <v>35.975999999999999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1104.3600000000001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600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ТП-112 В-2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ТП-112 В-2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120</v>
      </c>
      <c r="F11" s="287" t="s">
        <v>433</v>
      </c>
      <c r="G11" s="288"/>
      <c r="H11" s="62"/>
      <c r="I11" s="63">
        <v>1</v>
      </c>
      <c r="J11" s="287" t="s">
        <v>433</v>
      </c>
      <c r="K11" s="288"/>
      <c r="L11" s="62"/>
      <c r="M11" s="63">
        <f>E11</f>
        <v>120</v>
      </c>
      <c r="N11" s="287" t="s">
        <v>433</v>
      </c>
      <c r="O11" s="288"/>
      <c r="P11" s="62"/>
      <c r="Q11" s="63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71"/>
      <c r="D15" s="71"/>
      <c r="E15" s="71">
        <v>142.99199999999999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6"/>
      <c r="C16" s="71"/>
      <c r="D16" s="71"/>
      <c r="E16" s="71">
        <v>138.816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6"/>
      <c r="C17" s="71"/>
      <c r="D17" s="71"/>
      <c r="E17" s="71">
        <v>140.376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6"/>
      <c r="C18" s="71"/>
      <c r="D18" s="71"/>
      <c r="E18" s="71">
        <v>148.584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6"/>
      <c r="C19" s="71"/>
      <c r="D19" s="71"/>
      <c r="E19" s="71">
        <v>158.08799999999999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6"/>
      <c r="C20" s="71"/>
      <c r="D20" s="71"/>
      <c r="E20" s="71">
        <v>160.36799999999999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6"/>
      <c r="C21" s="71"/>
      <c r="D21" s="71"/>
      <c r="E21" s="71">
        <v>199.15199999999999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6"/>
      <c r="C22" s="71"/>
      <c r="D22" s="71"/>
      <c r="E22" s="71">
        <v>211.92000000000002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6"/>
      <c r="C23" s="71"/>
      <c r="D23" s="71"/>
      <c r="E23" s="71">
        <v>192.048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6"/>
      <c r="C24" s="71"/>
      <c r="D24" s="71"/>
      <c r="E24" s="71">
        <v>178.03200000000001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6"/>
      <c r="C25" s="71"/>
      <c r="D25" s="71"/>
      <c r="E25" s="71">
        <v>154.36799999999999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6"/>
      <c r="C26" s="71"/>
      <c r="D26" s="71"/>
      <c r="E26" s="71">
        <v>161.85599999999999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6"/>
      <c r="C27" s="71"/>
      <c r="D27" s="71"/>
      <c r="E27" s="71">
        <v>166.87200000000001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6"/>
      <c r="C28" s="71"/>
      <c r="D28" s="71"/>
      <c r="E28" s="71">
        <v>181.2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6"/>
      <c r="C29" s="71"/>
      <c r="D29" s="71"/>
      <c r="E29" s="71">
        <v>175.44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6"/>
      <c r="C30" s="71"/>
      <c r="D30" s="71"/>
      <c r="E30" s="71">
        <v>142.32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6"/>
      <c r="C31" s="71"/>
      <c r="D31" s="71"/>
      <c r="E31" s="71">
        <v>136.65600000000001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6"/>
      <c r="C32" s="71"/>
      <c r="D32" s="71"/>
      <c r="E32" s="71">
        <v>159.57600000000002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6"/>
      <c r="C33" s="71"/>
      <c r="D33" s="71"/>
      <c r="E33" s="71">
        <v>157.99199999999999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6"/>
      <c r="C34" s="71"/>
      <c r="D34" s="71"/>
      <c r="E34" s="71">
        <v>161.47199999999998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6"/>
      <c r="C35" s="71"/>
      <c r="D35" s="71"/>
      <c r="E35" s="71">
        <v>153.95999999999998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6"/>
      <c r="C36" s="71"/>
      <c r="D36" s="71"/>
      <c r="E36" s="71">
        <v>143.208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6"/>
      <c r="C37" s="71"/>
      <c r="D37" s="71"/>
      <c r="E37" s="71">
        <v>141.45600000000002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6"/>
      <c r="C38" s="71"/>
      <c r="D38" s="71"/>
      <c r="E38" s="71">
        <v>131.376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3838.1280000000002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601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258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257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ТП-53</v>
      </c>
      <c r="C10" s="323"/>
      <c r="D10" s="323"/>
      <c r="E10" s="323"/>
      <c r="F10" s="310" t="str">
        <f>N4</f>
        <v>ТП-54</v>
      </c>
      <c r="G10" s="313"/>
      <c r="H10" s="313"/>
      <c r="I10" s="314"/>
      <c r="J10" s="323" t="str">
        <f>N3</f>
        <v>ТП-53</v>
      </c>
      <c r="K10" s="323"/>
      <c r="L10" s="323"/>
      <c r="M10" s="323"/>
      <c r="N10" s="310" t="str">
        <f>N4</f>
        <v>ТП-54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40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40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1"/>
      <c r="D15" s="71"/>
      <c r="E15" s="72">
        <v>62.008000000000003</v>
      </c>
      <c r="F15" s="22"/>
      <c r="G15" s="22"/>
      <c r="H15" s="22"/>
      <c r="I15" s="100">
        <v>87.048000000000002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1"/>
      <c r="D16" s="71"/>
      <c r="E16" s="72">
        <v>54.951999999999998</v>
      </c>
      <c r="F16" s="22"/>
      <c r="G16" s="22"/>
      <c r="H16" s="22"/>
      <c r="I16" s="100">
        <v>78.456000000000003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1"/>
      <c r="D17" s="71"/>
      <c r="E17" s="72">
        <v>55.183999999999997</v>
      </c>
      <c r="F17" s="22"/>
      <c r="G17" s="22"/>
      <c r="H17" s="22"/>
      <c r="I17" s="100">
        <v>78.995999999999995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1"/>
      <c r="D18" s="71"/>
      <c r="E18" s="72">
        <v>53.152000000000001</v>
      </c>
      <c r="F18" s="22"/>
      <c r="G18" s="22"/>
      <c r="H18" s="22"/>
      <c r="I18" s="100">
        <v>76.644000000000005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1"/>
      <c r="D19" s="71"/>
      <c r="E19" s="72">
        <v>54.416000000000004</v>
      </c>
      <c r="F19" s="22"/>
      <c r="G19" s="22"/>
      <c r="H19" s="22"/>
      <c r="I19" s="100">
        <v>74.628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1"/>
      <c r="D20" s="71"/>
      <c r="E20" s="72">
        <v>54.096000000000004</v>
      </c>
      <c r="F20" s="22"/>
      <c r="G20" s="22"/>
      <c r="H20" s="22"/>
      <c r="I20" s="100">
        <v>79.775999999999996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1"/>
      <c r="D21" s="71"/>
      <c r="E21" s="72">
        <v>68.768000000000001</v>
      </c>
      <c r="F21" s="22"/>
      <c r="G21" s="22"/>
      <c r="H21" s="22"/>
      <c r="I21" s="100">
        <v>88.75200000000001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1"/>
      <c r="D22" s="71"/>
      <c r="E22" s="72">
        <v>80.568000000000012</v>
      </c>
      <c r="F22" s="22"/>
      <c r="G22" s="22"/>
      <c r="H22" s="22"/>
      <c r="I22" s="100">
        <v>91.944000000000003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1"/>
      <c r="D23" s="71"/>
      <c r="E23" s="72">
        <v>72.728000000000009</v>
      </c>
      <c r="F23" s="22"/>
      <c r="G23" s="22"/>
      <c r="H23" s="22"/>
      <c r="I23" s="100">
        <v>86.988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1"/>
      <c r="D24" s="71"/>
      <c r="E24" s="72">
        <v>60.152000000000001</v>
      </c>
      <c r="F24" s="22"/>
      <c r="G24" s="22"/>
      <c r="H24" s="22"/>
      <c r="I24" s="100">
        <v>86.988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1"/>
      <c r="D25" s="71"/>
      <c r="E25" s="72">
        <v>44.6</v>
      </c>
      <c r="F25" s="22"/>
      <c r="G25" s="22"/>
      <c r="H25" s="22"/>
      <c r="I25" s="100">
        <v>91.103999999999999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1"/>
      <c r="D26" s="71"/>
      <c r="E26" s="72">
        <v>39.271999999999998</v>
      </c>
      <c r="F26" s="22"/>
      <c r="G26" s="22"/>
      <c r="H26" s="22"/>
      <c r="I26" s="100">
        <v>94.788000000000011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1"/>
      <c r="D27" s="71"/>
      <c r="E27" s="72">
        <v>41.448</v>
      </c>
      <c r="F27" s="22"/>
      <c r="G27" s="22"/>
      <c r="H27" s="22"/>
      <c r="I27" s="100">
        <v>97.187999999999988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1"/>
      <c r="D28" s="71"/>
      <c r="E28" s="72">
        <v>41.128</v>
      </c>
      <c r="F28" s="22"/>
      <c r="G28" s="22"/>
      <c r="H28" s="22"/>
      <c r="I28" s="100">
        <v>94.367999999999995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1"/>
      <c r="D29" s="71"/>
      <c r="E29" s="72">
        <v>40.480000000000004</v>
      </c>
      <c r="F29" s="22"/>
      <c r="G29" s="22"/>
      <c r="H29" s="22"/>
      <c r="I29" s="100">
        <v>86.855999999999995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1"/>
      <c r="D30" s="71"/>
      <c r="E30" s="72">
        <v>80.256</v>
      </c>
      <c r="F30" s="22"/>
      <c r="G30" s="22"/>
      <c r="H30" s="22"/>
      <c r="I30" s="100">
        <v>88.86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1"/>
      <c r="D31" s="71"/>
      <c r="E31" s="72">
        <v>95.472000000000008</v>
      </c>
      <c r="F31" s="22"/>
      <c r="G31" s="22"/>
      <c r="H31" s="22"/>
      <c r="I31" s="100">
        <v>94.44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1"/>
      <c r="D32" s="71"/>
      <c r="E32" s="72">
        <v>91.295999999999992</v>
      </c>
      <c r="F32" s="22"/>
      <c r="G32" s="22"/>
      <c r="H32" s="22"/>
      <c r="I32" s="100">
        <v>100.056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1"/>
      <c r="D33" s="71"/>
      <c r="E33" s="72">
        <v>100.29600000000001</v>
      </c>
      <c r="F33" s="22"/>
      <c r="G33" s="22"/>
      <c r="H33" s="22"/>
      <c r="I33" s="100">
        <v>98.724000000000004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1"/>
      <c r="D34" s="71"/>
      <c r="E34" s="72">
        <v>104.24799999999999</v>
      </c>
      <c r="F34" s="22"/>
      <c r="G34" s="22"/>
      <c r="H34" s="22"/>
      <c r="I34" s="100">
        <v>99.384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1"/>
      <c r="D35" s="71"/>
      <c r="E35" s="72">
        <v>97.495999999999995</v>
      </c>
      <c r="F35" s="22"/>
      <c r="G35" s="22"/>
      <c r="H35" s="22"/>
      <c r="I35" s="100">
        <v>99.47999999999999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1"/>
      <c r="D36" s="71"/>
      <c r="E36" s="72">
        <v>92.360000000000014</v>
      </c>
      <c r="F36" s="22"/>
      <c r="G36" s="22"/>
      <c r="H36" s="22"/>
      <c r="I36" s="100">
        <v>98.820000000000007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1"/>
      <c r="D37" s="71"/>
      <c r="E37" s="72">
        <v>86.456000000000003</v>
      </c>
      <c r="F37" s="22"/>
      <c r="G37" s="22"/>
      <c r="H37" s="22"/>
      <c r="I37" s="100">
        <v>90.132000000000005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1"/>
      <c r="D38" s="71"/>
      <c r="E38" s="72">
        <v>67.968000000000004</v>
      </c>
      <c r="F38" s="22"/>
      <c r="G38" s="22"/>
      <c r="H38" s="22"/>
      <c r="I38" s="100">
        <v>83.183999999999997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1638.8000000000002</v>
      </c>
      <c r="F39" s="70"/>
      <c r="G39" s="29"/>
      <c r="H39" s="29"/>
      <c r="I39" s="28">
        <f>SUM(I15:I38)</f>
        <v>2147.6040000000003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260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259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ТП-111</v>
      </c>
      <c r="C10" s="323"/>
      <c r="D10" s="323"/>
      <c r="E10" s="323"/>
      <c r="F10" s="310" t="str">
        <f>N4</f>
        <v>ТП-131</v>
      </c>
      <c r="G10" s="313"/>
      <c r="H10" s="313"/>
      <c r="I10" s="314"/>
      <c r="J10" s="323" t="str">
        <f>N3</f>
        <v>ТП-111</v>
      </c>
      <c r="K10" s="323"/>
      <c r="L10" s="323"/>
      <c r="M10" s="323"/>
      <c r="N10" s="310" t="str">
        <f>N4</f>
        <v>ТП-131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6.7039999999999997</v>
      </c>
      <c r="F15" s="119"/>
      <c r="G15" s="16"/>
      <c r="H15" s="21"/>
      <c r="I15" s="236">
        <v>4.7039999999999997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6.6400000000000006</v>
      </c>
      <c r="F16" s="119"/>
      <c r="G16" s="16"/>
      <c r="H16" s="21"/>
      <c r="I16" s="236">
        <v>5.7439999999999998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4.7839999999999998</v>
      </c>
      <c r="F17" s="119"/>
      <c r="G17" s="16"/>
      <c r="H17" s="21"/>
      <c r="I17" s="236">
        <v>5.68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5.2159999999999993</v>
      </c>
      <c r="F18" s="119"/>
      <c r="G18" s="16"/>
      <c r="H18" s="21"/>
      <c r="I18" s="236">
        <v>3.5999999999999996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6.5759999999999996</v>
      </c>
      <c r="F19" s="119"/>
      <c r="G19" s="16"/>
      <c r="H19" s="21"/>
      <c r="I19" s="236">
        <v>4.1440000000000001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6.5439999999999996</v>
      </c>
      <c r="F20" s="119"/>
      <c r="G20" s="16"/>
      <c r="H20" s="21"/>
      <c r="I20" s="236">
        <v>6.32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7.2319999999999993</v>
      </c>
      <c r="F21" s="119"/>
      <c r="G21" s="16"/>
      <c r="H21" s="21"/>
      <c r="I21" s="236">
        <v>6.1280000000000001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7.1040000000000001</v>
      </c>
      <c r="F22" s="119"/>
      <c r="G22" s="16"/>
      <c r="H22" s="21"/>
      <c r="I22" s="236">
        <v>7.4560000000000004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6.7839999999999998</v>
      </c>
      <c r="F23" s="119"/>
      <c r="G23" s="16"/>
      <c r="H23" s="21"/>
      <c r="I23" s="236">
        <v>9.1039999999999992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6.016</v>
      </c>
      <c r="F24" s="119"/>
      <c r="G24" s="16"/>
      <c r="H24" s="21"/>
      <c r="I24" s="236">
        <v>4.6560000000000006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5.8559999999999999</v>
      </c>
      <c r="F25" s="119"/>
      <c r="G25" s="16"/>
      <c r="H25" s="21"/>
      <c r="I25" s="236">
        <v>4.2720000000000002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5.5679999999999996</v>
      </c>
      <c r="F26" s="119"/>
      <c r="G26" s="16"/>
      <c r="H26" s="21"/>
      <c r="I26" s="236">
        <v>4.6079999999999997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6.016</v>
      </c>
      <c r="F27" s="119"/>
      <c r="G27" s="16"/>
      <c r="H27" s="21"/>
      <c r="I27" s="236">
        <v>4.7360000000000007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5.5039999999999996</v>
      </c>
      <c r="F28" s="119"/>
      <c r="G28" s="16"/>
      <c r="H28" s="21"/>
      <c r="I28" s="236">
        <v>6.1280000000000001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5.6159999999999997</v>
      </c>
      <c r="F29" s="119"/>
      <c r="G29" s="16"/>
      <c r="H29" s="21"/>
      <c r="I29" s="236">
        <v>5.84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5.6959999999999997</v>
      </c>
      <c r="F30" s="119"/>
      <c r="G30" s="16"/>
      <c r="H30" s="21"/>
      <c r="I30" s="236">
        <v>4.2880000000000003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6.7839999999999998</v>
      </c>
      <c r="F31" s="119"/>
      <c r="G31" s="16"/>
      <c r="H31" s="21"/>
      <c r="I31" s="236">
        <v>4.7039999999999997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7.3599999999999994</v>
      </c>
      <c r="F32" s="119"/>
      <c r="G32" s="16"/>
      <c r="H32" s="21"/>
      <c r="I32" s="236">
        <v>5.0560000000000009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7.2799999999999994</v>
      </c>
      <c r="F33" s="119"/>
      <c r="G33" s="16"/>
      <c r="H33" s="21"/>
      <c r="I33" s="236">
        <v>5.12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7.1680000000000001</v>
      </c>
      <c r="F34" s="119"/>
      <c r="G34" s="16"/>
      <c r="H34" s="21"/>
      <c r="I34" s="236">
        <v>7.6480000000000006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6.9599999999999991</v>
      </c>
      <c r="F35" s="119"/>
      <c r="G35" s="16"/>
      <c r="H35" s="21"/>
      <c r="I35" s="236">
        <v>5.4239999999999995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7.2319999999999993</v>
      </c>
      <c r="F36" s="119"/>
      <c r="G36" s="16"/>
      <c r="H36" s="21"/>
      <c r="I36" s="236">
        <v>4.7039999999999997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6.8320000000000007</v>
      </c>
      <c r="F37" s="119"/>
      <c r="G37" s="16"/>
      <c r="H37" s="21"/>
      <c r="I37" s="236">
        <v>4.4800000000000004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6.944</v>
      </c>
      <c r="F38" s="119"/>
      <c r="G38" s="16"/>
      <c r="H38" s="21"/>
      <c r="I38" s="236">
        <v>5.1520000000000001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154.416</v>
      </c>
      <c r="F39" s="28"/>
      <c r="G39" s="29"/>
      <c r="H39" s="29"/>
      <c r="I39" s="237">
        <f>SUM(I15:I38)</f>
        <v>129.69599999999997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261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ТП-126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ТП-126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1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1.8719999999999999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/>
      <c r="C16" s="71"/>
      <c r="D16" s="71"/>
      <c r="E16" s="71">
        <v>1.6919999999999999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/>
      <c r="C17" s="71"/>
      <c r="D17" s="71"/>
      <c r="E17" s="71">
        <v>4.2720000000000002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/>
      <c r="C18" s="71"/>
      <c r="D18" s="71"/>
      <c r="E18" s="71">
        <v>4.8479999999999999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/>
      <c r="C19" s="71"/>
      <c r="D19" s="71"/>
      <c r="E19" s="71">
        <v>5.4359999999999999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/>
      <c r="C20" s="71"/>
      <c r="D20" s="71"/>
      <c r="E20" s="71">
        <v>12.767999999999999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/>
      <c r="C21" s="71"/>
      <c r="D21" s="71"/>
      <c r="E21" s="71">
        <v>21.228000000000002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/>
      <c r="C22" s="71"/>
      <c r="D22" s="71"/>
      <c r="E22" s="71">
        <v>19.631999999999998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/>
      <c r="C23" s="71"/>
      <c r="D23" s="71"/>
      <c r="E23" s="71">
        <v>19.644000000000002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/>
      <c r="C24" s="71"/>
      <c r="D24" s="71"/>
      <c r="E24" s="71">
        <v>15.780000000000001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/>
      <c r="C25" s="71"/>
      <c r="D25" s="71"/>
      <c r="E25" s="71">
        <v>15.624000000000001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/>
      <c r="C26" s="71"/>
      <c r="D26" s="71"/>
      <c r="E26" s="71">
        <v>16.860000000000003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/>
      <c r="C27" s="71"/>
      <c r="D27" s="71"/>
      <c r="E27" s="71">
        <v>13.32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/>
      <c r="C28" s="71"/>
      <c r="D28" s="71"/>
      <c r="E28" s="71">
        <v>6.3959999999999999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/>
      <c r="C29" s="71"/>
      <c r="D29" s="71"/>
      <c r="E29" s="71">
        <v>4.8840000000000003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/>
      <c r="C30" s="71"/>
      <c r="D30" s="71"/>
      <c r="E30" s="71">
        <v>5.46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/>
      <c r="C31" s="71"/>
      <c r="D31" s="71"/>
      <c r="E31" s="71">
        <v>3.2160000000000002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/>
      <c r="C32" s="71"/>
      <c r="D32" s="71"/>
      <c r="E32" s="71">
        <v>2.0760000000000001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/>
      <c r="C33" s="71"/>
      <c r="D33" s="71"/>
      <c r="E33" s="71">
        <v>3.552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/>
      <c r="C34" s="71"/>
      <c r="D34" s="71"/>
      <c r="E34" s="71">
        <v>4.26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/>
      <c r="C35" s="71"/>
      <c r="D35" s="71"/>
      <c r="E35" s="71">
        <v>4.1760000000000002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/>
      <c r="C36" s="71"/>
      <c r="D36" s="71"/>
      <c r="E36" s="71">
        <v>3.528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/>
      <c r="C37" s="71"/>
      <c r="D37" s="71"/>
      <c r="E37" s="71">
        <v>3.1560000000000001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/>
      <c r="C38" s="71"/>
      <c r="D38" s="71"/>
      <c r="E38" s="71">
        <v>4.0440000000000005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C39" s="27"/>
      <c r="D39" s="27"/>
      <c r="E39" s="28">
        <f>SUM(E15:E38)</f>
        <v>197.72399999999996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262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ТП-105</v>
      </c>
      <c r="C10" s="323"/>
      <c r="D10" s="323"/>
      <c r="E10" s="323"/>
      <c r="F10" s="310" t="str">
        <f>N4</f>
        <v>ТП-127</v>
      </c>
      <c r="G10" s="313"/>
      <c r="H10" s="313"/>
      <c r="I10" s="314"/>
      <c r="J10" s="323" t="str">
        <f>N3</f>
        <v>ТП-105</v>
      </c>
      <c r="K10" s="323"/>
      <c r="L10" s="323"/>
      <c r="M10" s="323"/>
      <c r="N10" s="310" t="str">
        <f>N4</f>
        <v>ТП-127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71"/>
      <c r="D15" s="71"/>
      <c r="E15" s="72">
        <v>10.128</v>
      </c>
      <c r="F15" s="22"/>
      <c r="G15" s="16"/>
      <c r="H15" s="21"/>
      <c r="I15" s="71">
        <v>20.088000000000001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71"/>
      <c r="D16" s="71"/>
      <c r="E16" s="72">
        <v>10.176</v>
      </c>
      <c r="F16" s="22"/>
      <c r="G16" s="16"/>
      <c r="H16" s="21"/>
      <c r="I16" s="71">
        <v>19.560000000000002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71"/>
      <c r="D17" s="71"/>
      <c r="E17" s="72">
        <v>10.608000000000001</v>
      </c>
      <c r="F17" s="22"/>
      <c r="G17" s="16"/>
      <c r="H17" s="21"/>
      <c r="I17" s="71">
        <v>19.776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71"/>
      <c r="D18" s="71"/>
      <c r="E18" s="72">
        <v>10.224</v>
      </c>
      <c r="F18" s="22"/>
      <c r="G18" s="16"/>
      <c r="H18" s="21"/>
      <c r="I18" s="71">
        <v>20.423999999999999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71"/>
      <c r="D19" s="71"/>
      <c r="E19" s="72">
        <v>10.144</v>
      </c>
      <c r="F19" s="22"/>
      <c r="G19" s="16"/>
      <c r="H19" s="21"/>
      <c r="I19" s="71">
        <v>20.207999999999998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71"/>
      <c r="D20" s="71"/>
      <c r="E20" s="72">
        <v>10.384</v>
      </c>
      <c r="F20" s="22"/>
      <c r="G20" s="16"/>
      <c r="H20" s="21"/>
      <c r="I20" s="71">
        <v>20.207999999999998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71"/>
      <c r="D21" s="71"/>
      <c r="E21" s="72">
        <v>10.671999999999999</v>
      </c>
      <c r="F21" s="22"/>
      <c r="G21" s="16"/>
      <c r="H21" s="21"/>
      <c r="I21" s="71">
        <v>19.584000000000003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71"/>
      <c r="D22" s="71"/>
      <c r="E22" s="72">
        <v>11.648</v>
      </c>
      <c r="F22" s="22"/>
      <c r="G22" s="16"/>
      <c r="H22" s="21"/>
      <c r="I22" s="71">
        <v>21.48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71"/>
      <c r="D23" s="71"/>
      <c r="E23" s="72">
        <v>14.736000000000001</v>
      </c>
      <c r="F23" s="22"/>
      <c r="G23" s="16"/>
      <c r="H23" s="21"/>
      <c r="I23" s="71">
        <v>26.448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71"/>
      <c r="D24" s="71"/>
      <c r="E24" s="72">
        <v>13.087999999999999</v>
      </c>
      <c r="F24" s="22"/>
      <c r="G24" s="16"/>
      <c r="H24" s="21"/>
      <c r="I24" s="71">
        <v>26.951999999999998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71"/>
      <c r="D25" s="71"/>
      <c r="E25" s="72">
        <v>12.607999999999999</v>
      </c>
      <c r="F25" s="22"/>
      <c r="G25" s="16"/>
      <c r="H25" s="21"/>
      <c r="I25" s="71">
        <v>27.12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71"/>
      <c r="D26" s="71"/>
      <c r="E26" s="72">
        <v>12.783999999999999</v>
      </c>
      <c r="F26" s="22"/>
      <c r="G26" s="16"/>
      <c r="H26" s="21"/>
      <c r="I26" s="71">
        <v>26.135999999999999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71"/>
      <c r="D27" s="71"/>
      <c r="E27" s="72">
        <v>11.344000000000001</v>
      </c>
      <c r="F27" s="22"/>
      <c r="G27" s="16"/>
      <c r="H27" s="21"/>
      <c r="I27" s="71">
        <v>24.336000000000002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71"/>
      <c r="D28" s="71"/>
      <c r="E28" s="72">
        <v>14.032</v>
      </c>
      <c r="F28" s="22"/>
      <c r="G28" s="16"/>
      <c r="H28" s="21"/>
      <c r="I28" s="71">
        <v>27.240000000000002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71"/>
      <c r="D29" s="71"/>
      <c r="E29" s="72">
        <v>12.911999999999999</v>
      </c>
      <c r="F29" s="22"/>
      <c r="G29" s="16"/>
      <c r="H29" s="21"/>
      <c r="I29" s="71">
        <v>26.064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71"/>
      <c r="D30" s="71"/>
      <c r="E30" s="72">
        <v>13.872</v>
      </c>
      <c r="F30" s="22"/>
      <c r="G30" s="16"/>
      <c r="H30" s="21"/>
      <c r="I30" s="71">
        <v>26.687999999999999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71"/>
      <c r="D31" s="71"/>
      <c r="E31" s="72">
        <v>13.919999999999998</v>
      </c>
      <c r="F31" s="22"/>
      <c r="G31" s="16"/>
      <c r="H31" s="21"/>
      <c r="I31" s="71">
        <v>26.04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71"/>
      <c r="D32" s="71"/>
      <c r="E32" s="72">
        <v>12.416</v>
      </c>
      <c r="F32" s="22"/>
      <c r="G32" s="16"/>
      <c r="H32" s="21"/>
      <c r="I32" s="71">
        <v>22.032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71"/>
      <c r="D33" s="71"/>
      <c r="E33" s="72">
        <v>11.84</v>
      </c>
      <c r="F33" s="22"/>
      <c r="G33" s="16"/>
      <c r="H33" s="21"/>
      <c r="I33" s="71">
        <v>22.92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71"/>
      <c r="D34" s="71"/>
      <c r="E34" s="72">
        <v>11.472</v>
      </c>
      <c r="F34" s="22"/>
      <c r="G34" s="16"/>
      <c r="H34" s="21"/>
      <c r="I34" s="71">
        <v>22.488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71"/>
      <c r="D35" s="71"/>
      <c r="E35" s="72">
        <v>12.48</v>
      </c>
      <c r="F35" s="22"/>
      <c r="G35" s="16"/>
      <c r="H35" s="21"/>
      <c r="I35" s="71">
        <v>20.520000000000003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71"/>
      <c r="D36" s="71"/>
      <c r="E36" s="72">
        <v>13.344000000000001</v>
      </c>
      <c r="F36" s="22"/>
      <c r="G36" s="16"/>
      <c r="H36" s="21"/>
      <c r="I36" s="71">
        <v>20.423999999999999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71"/>
      <c r="D37" s="71"/>
      <c r="E37" s="72">
        <v>12.704000000000001</v>
      </c>
      <c r="F37" s="22"/>
      <c r="G37" s="16"/>
      <c r="H37" s="21"/>
      <c r="I37" s="71">
        <v>19.920000000000002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71"/>
      <c r="D38" s="71"/>
      <c r="E38" s="72">
        <v>12.544</v>
      </c>
      <c r="F38" s="22"/>
      <c r="G38" s="16"/>
      <c r="H38" s="21"/>
      <c r="I38" s="71">
        <v>19.751999999999999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54"/>
      <c r="C39" s="27"/>
      <c r="D39" s="27"/>
      <c r="E39" s="28">
        <f>SUM(E15:E38)</f>
        <v>290.08</v>
      </c>
      <c r="F39" s="22"/>
      <c r="G39" s="29"/>
      <c r="H39" s="29"/>
      <c r="I39" s="28">
        <f>SUM(I15:I38)</f>
        <v>546.40800000000002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597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252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251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ТП-101</v>
      </c>
      <c r="C10" s="323"/>
      <c r="D10" s="323"/>
      <c r="E10" s="323"/>
      <c r="F10" s="310" t="str">
        <f>N4</f>
        <v>ТП-120</v>
      </c>
      <c r="G10" s="313"/>
      <c r="H10" s="313"/>
      <c r="I10" s="314"/>
      <c r="J10" s="323" t="str">
        <f>N3</f>
        <v>ТП-101</v>
      </c>
      <c r="K10" s="323"/>
      <c r="L10" s="323"/>
      <c r="M10" s="323"/>
      <c r="N10" s="310" t="str">
        <f>N4</f>
        <v>ТП-120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1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71"/>
      <c r="D15" s="71"/>
      <c r="E15" s="72">
        <v>5.4960000000000004</v>
      </c>
      <c r="F15" s="71"/>
      <c r="G15" s="16"/>
      <c r="H15" s="21"/>
      <c r="I15" s="100">
        <v>8.01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71"/>
      <c r="D16" s="71"/>
      <c r="E16" s="72">
        <v>4.1879999999999997</v>
      </c>
      <c r="F16" s="71"/>
      <c r="G16" s="16"/>
      <c r="H16" s="21"/>
      <c r="I16" s="100">
        <v>7.84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71"/>
      <c r="D17" s="71"/>
      <c r="E17" s="72">
        <v>4.1640000000000006</v>
      </c>
      <c r="F17" s="71"/>
      <c r="G17" s="16"/>
      <c r="H17" s="21"/>
      <c r="I17" s="100">
        <v>7.8540000000000001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71"/>
      <c r="D18" s="71"/>
      <c r="E18" s="72">
        <v>4.1640000000000006</v>
      </c>
      <c r="F18" s="71"/>
      <c r="G18" s="16"/>
      <c r="H18" s="21"/>
      <c r="I18" s="100">
        <v>7.93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71"/>
      <c r="D19" s="71"/>
      <c r="E19" s="72">
        <v>4.1400000000000006</v>
      </c>
      <c r="F19" s="71"/>
      <c r="G19" s="16"/>
      <c r="H19" s="21"/>
      <c r="I19" s="100">
        <v>7.76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71"/>
      <c r="D20" s="71"/>
      <c r="E20" s="72">
        <v>4.1520000000000001</v>
      </c>
      <c r="F20" s="71"/>
      <c r="G20" s="16"/>
      <c r="H20" s="21"/>
      <c r="I20" s="100">
        <v>7.8079999999999998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71"/>
      <c r="D21" s="71"/>
      <c r="E21" s="72">
        <v>5.1479999999999997</v>
      </c>
      <c r="F21" s="71"/>
      <c r="G21" s="16"/>
      <c r="H21" s="21"/>
      <c r="I21" s="100">
        <v>7.99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71"/>
      <c r="D22" s="71"/>
      <c r="E22" s="72">
        <v>9.7080000000000002</v>
      </c>
      <c r="F22" s="71"/>
      <c r="G22" s="16"/>
      <c r="H22" s="21"/>
      <c r="I22" s="100">
        <v>7.1899999999999995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71"/>
      <c r="D23" s="71"/>
      <c r="E23" s="72">
        <v>13.272</v>
      </c>
      <c r="F23" s="71"/>
      <c r="G23" s="16"/>
      <c r="H23" s="21"/>
      <c r="I23" s="100">
        <v>5.13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71"/>
      <c r="D24" s="71"/>
      <c r="E24" s="72">
        <v>10.151999999999999</v>
      </c>
      <c r="F24" s="71"/>
      <c r="G24" s="16"/>
      <c r="H24" s="21"/>
      <c r="I24" s="100">
        <v>5.5299999999999994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71"/>
      <c r="D25" s="71"/>
      <c r="E25" s="72">
        <v>10.932</v>
      </c>
      <c r="F25" s="71"/>
      <c r="G25" s="16"/>
      <c r="H25" s="21"/>
      <c r="I25" s="100">
        <v>4.9979999999999993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71"/>
      <c r="D26" s="71"/>
      <c r="E26" s="72">
        <v>11.555999999999999</v>
      </c>
      <c r="F26" s="71"/>
      <c r="G26" s="16"/>
      <c r="H26" s="21"/>
      <c r="I26" s="100">
        <v>5.0739999999999998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71"/>
      <c r="D27" s="71"/>
      <c r="E27" s="72">
        <v>10.103999999999999</v>
      </c>
      <c r="F27" s="71"/>
      <c r="G27" s="16"/>
      <c r="H27" s="21"/>
      <c r="I27" s="100">
        <v>5.1079999999999997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71"/>
      <c r="D28" s="71"/>
      <c r="E28" s="72">
        <v>8.7480000000000011</v>
      </c>
      <c r="F28" s="71"/>
      <c r="G28" s="16"/>
      <c r="H28" s="21"/>
      <c r="I28" s="100">
        <v>4.952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71"/>
      <c r="D29" s="71"/>
      <c r="E29" s="72">
        <v>9.4079999999999995</v>
      </c>
      <c r="F29" s="71"/>
      <c r="G29" s="16"/>
      <c r="H29" s="21"/>
      <c r="I29" s="100">
        <v>5.2159999999999993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71"/>
      <c r="D30" s="71"/>
      <c r="E30" s="72">
        <v>9.9120000000000008</v>
      </c>
      <c r="F30" s="71"/>
      <c r="G30" s="16"/>
      <c r="H30" s="21"/>
      <c r="I30" s="100">
        <v>5.516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71"/>
      <c r="D31" s="71"/>
      <c r="E31" s="72">
        <v>10.044</v>
      </c>
      <c r="F31" s="71"/>
      <c r="G31" s="16"/>
      <c r="H31" s="21"/>
      <c r="I31" s="100">
        <v>6.6680000000000001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71"/>
      <c r="D32" s="71"/>
      <c r="E32" s="72">
        <v>9.6479999999999997</v>
      </c>
      <c r="F32" s="71"/>
      <c r="G32" s="16"/>
      <c r="H32" s="21"/>
      <c r="I32" s="100">
        <v>6.5559999999999992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71"/>
      <c r="D33" s="71"/>
      <c r="E33" s="72">
        <v>9.7920000000000016</v>
      </c>
      <c r="F33" s="71"/>
      <c r="G33" s="16"/>
      <c r="H33" s="21"/>
      <c r="I33" s="100">
        <v>6.9719999999999995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71"/>
      <c r="D34" s="71"/>
      <c r="E34" s="72">
        <v>6.9959999999999996</v>
      </c>
      <c r="F34" s="71"/>
      <c r="G34" s="16"/>
      <c r="H34" s="21"/>
      <c r="I34" s="100">
        <v>6.7379999999999995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71"/>
      <c r="D35" s="71"/>
      <c r="E35" s="72">
        <v>6.0720000000000001</v>
      </c>
      <c r="F35" s="71"/>
      <c r="G35" s="16"/>
      <c r="H35" s="21"/>
      <c r="I35" s="100">
        <v>6.62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71"/>
      <c r="D36" s="71"/>
      <c r="E36" s="72">
        <v>6.18</v>
      </c>
      <c r="F36" s="71"/>
      <c r="G36" s="16"/>
      <c r="H36" s="21"/>
      <c r="I36" s="100">
        <v>6.0359999999999996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71"/>
      <c r="D37" s="71"/>
      <c r="E37" s="72">
        <v>5.7479999999999993</v>
      </c>
      <c r="F37" s="71"/>
      <c r="G37" s="21"/>
      <c r="H37" s="21"/>
      <c r="I37" s="100">
        <v>5.0760000000000005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71"/>
      <c r="D38" s="71"/>
      <c r="E38" s="72">
        <v>5.3159999999999998</v>
      </c>
      <c r="F38" s="71"/>
      <c r="G38" s="21"/>
      <c r="H38" s="21"/>
      <c r="I38" s="100">
        <v>5.0920000000000005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185.04000000000002</v>
      </c>
      <c r="F39" s="70"/>
      <c r="G39" s="29"/>
      <c r="H39" s="29"/>
      <c r="I39" s="28">
        <f>SUM(I15:I38)</f>
        <v>153.66400000000002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262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ТП-105</v>
      </c>
      <c r="C10" s="323"/>
      <c r="D10" s="323"/>
      <c r="E10" s="323"/>
      <c r="F10" s="310" t="str">
        <f>N4</f>
        <v>ТП-127</v>
      </c>
      <c r="G10" s="313"/>
      <c r="H10" s="313"/>
      <c r="I10" s="314"/>
      <c r="J10" s="323" t="str">
        <f>N3</f>
        <v>ТП-105</v>
      </c>
      <c r="K10" s="323"/>
      <c r="L10" s="323"/>
      <c r="M10" s="323"/>
      <c r="N10" s="310" t="str">
        <f>N4</f>
        <v>ТП-127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10.128</v>
      </c>
      <c r="F15"/>
      <c r="G15" s="16"/>
      <c r="H15" s="21"/>
      <c r="I15" s="16">
        <v>20.088000000000001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10.176</v>
      </c>
      <c r="F16"/>
      <c r="G16" s="16"/>
      <c r="H16" s="21"/>
      <c r="I16" s="16">
        <v>19.560000000000002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10.608000000000001</v>
      </c>
      <c r="F17"/>
      <c r="G17" s="16"/>
      <c r="H17" s="21"/>
      <c r="I17" s="16">
        <v>19.776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10.224</v>
      </c>
      <c r="F18"/>
      <c r="G18" s="16"/>
      <c r="H18" s="21"/>
      <c r="I18" s="16">
        <v>20.423999999999999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10.144</v>
      </c>
      <c r="F19"/>
      <c r="G19" s="16"/>
      <c r="H19" s="21"/>
      <c r="I19" s="16">
        <v>20.207999999999998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10.384</v>
      </c>
      <c r="F20"/>
      <c r="G20" s="16"/>
      <c r="H20" s="21"/>
      <c r="I20" s="16">
        <v>20.207999999999998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10.671999999999999</v>
      </c>
      <c r="F21"/>
      <c r="G21" s="16"/>
      <c r="H21" s="21"/>
      <c r="I21" s="16">
        <v>19.584000000000003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11.648</v>
      </c>
      <c r="F22"/>
      <c r="G22" s="16"/>
      <c r="H22" s="21"/>
      <c r="I22" s="16">
        <v>21.48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14.736000000000001</v>
      </c>
      <c r="F23"/>
      <c r="G23" s="16"/>
      <c r="H23" s="21"/>
      <c r="I23" s="16">
        <v>26.448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13.087999999999999</v>
      </c>
      <c r="F24"/>
      <c r="G24" s="16"/>
      <c r="H24" s="21"/>
      <c r="I24" s="16">
        <v>26.951999999999998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12.607999999999999</v>
      </c>
      <c r="F25"/>
      <c r="G25" s="16"/>
      <c r="H25" s="21"/>
      <c r="I25" s="16">
        <v>27.12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12.783999999999999</v>
      </c>
      <c r="F26"/>
      <c r="G26" s="16"/>
      <c r="H26" s="21"/>
      <c r="I26" s="16">
        <v>26.135999999999999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11.344000000000001</v>
      </c>
      <c r="F27"/>
      <c r="G27" s="16"/>
      <c r="H27" s="21"/>
      <c r="I27" s="16">
        <v>24.336000000000002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14.032</v>
      </c>
      <c r="F28"/>
      <c r="G28" s="16"/>
      <c r="H28" s="21"/>
      <c r="I28" s="16">
        <v>27.240000000000002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12.911999999999999</v>
      </c>
      <c r="F29"/>
      <c r="G29" s="16"/>
      <c r="H29" s="21"/>
      <c r="I29" s="16">
        <v>26.064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13.872</v>
      </c>
      <c r="F30"/>
      <c r="G30" s="16"/>
      <c r="H30" s="21"/>
      <c r="I30" s="16">
        <v>26.687999999999999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13.919999999999998</v>
      </c>
      <c r="F31"/>
      <c r="G31" s="16"/>
      <c r="H31" s="21"/>
      <c r="I31" s="16">
        <v>26.04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12.416</v>
      </c>
      <c r="F32"/>
      <c r="G32" s="16"/>
      <c r="H32" s="21"/>
      <c r="I32" s="16">
        <v>22.032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11.84</v>
      </c>
      <c r="F33"/>
      <c r="G33" s="16"/>
      <c r="H33" s="21"/>
      <c r="I33" s="16">
        <v>22.92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11.472</v>
      </c>
      <c r="F34"/>
      <c r="G34" s="16"/>
      <c r="H34" s="21"/>
      <c r="I34" s="16">
        <v>22.488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12.48</v>
      </c>
      <c r="F35"/>
      <c r="G35" s="16"/>
      <c r="H35" s="21"/>
      <c r="I35" s="16">
        <v>20.520000000000003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13.344000000000001</v>
      </c>
      <c r="F36"/>
      <c r="G36" s="16"/>
      <c r="H36" s="21"/>
      <c r="I36" s="16">
        <v>20.423999999999999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12.704000000000001</v>
      </c>
      <c r="F37"/>
      <c r="G37" s="16"/>
      <c r="H37" s="21"/>
      <c r="I37" s="16">
        <v>19.920000000000002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12.544</v>
      </c>
      <c r="F38"/>
      <c r="G38" s="16"/>
      <c r="H38" s="21"/>
      <c r="I38" s="16">
        <v>19.751999999999999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290.08</v>
      </c>
      <c r="F39" s="70"/>
      <c r="G39" s="29"/>
      <c r="H39" s="29"/>
      <c r="I39" s="28">
        <f>SUM(I15:I38)</f>
        <v>546.40800000000002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264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263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ТП-115</v>
      </c>
      <c r="C10" s="323"/>
      <c r="D10" s="323"/>
      <c r="E10" s="323"/>
      <c r="F10" s="310" t="str">
        <f>N4</f>
        <v>ТП-116</v>
      </c>
      <c r="G10" s="313"/>
      <c r="H10" s="313"/>
      <c r="I10" s="314"/>
      <c r="J10" s="323" t="str">
        <f>N3</f>
        <v>ТП-115</v>
      </c>
      <c r="K10" s="323"/>
      <c r="L10" s="323"/>
      <c r="M10" s="323"/>
      <c r="N10" s="310" t="str">
        <f>N4</f>
        <v>ТП-116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200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1.8240000000000001</v>
      </c>
      <c r="F15"/>
      <c r="G15" s="16"/>
      <c r="H15" s="21"/>
      <c r="I15" s="16">
        <v>8.7200000000000006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3.552</v>
      </c>
      <c r="F16"/>
      <c r="G16" s="16"/>
      <c r="H16" s="21"/>
      <c r="I16" s="16">
        <v>8.64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1.792</v>
      </c>
      <c r="F17"/>
      <c r="G17" s="16"/>
      <c r="H17" s="21"/>
      <c r="I17" s="16">
        <v>8.68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2.6240000000000001</v>
      </c>
      <c r="F18"/>
      <c r="G18" s="16"/>
      <c r="H18" s="21"/>
      <c r="I18" s="16">
        <v>8.6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3.1360000000000001</v>
      </c>
      <c r="F19"/>
      <c r="G19" s="16"/>
      <c r="H19" s="21"/>
      <c r="I19" s="16">
        <v>8.6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1.8399999999999999</v>
      </c>
      <c r="F20"/>
      <c r="G20" s="16"/>
      <c r="H20" s="21"/>
      <c r="I20" s="16">
        <v>8.5599999999999987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1.8399999999999999</v>
      </c>
      <c r="F21"/>
      <c r="G21" s="16"/>
      <c r="H21" s="21"/>
      <c r="I21" s="16">
        <v>8.68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2.1920000000000002</v>
      </c>
      <c r="F22"/>
      <c r="G22" s="16"/>
      <c r="H22" s="21"/>
      <c r="I22" s="16">
        <v>8.68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3.504</v>
      </c>
      <c r="F23"/>
      <c r="G23" s="16"/>
      <c r="H23" s="21"/>
      <c r="I23" s="16">
        <v>10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1.8399999999999999</v>
      </c>
      <c r="F24"/>
      <c r="G24" s="16"/>
      <c r="H24" s="21"/>
      <c r="I24" s="16">
        <v>9.1999999999999993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4.4000000000000004</v>
      </c>
      <c r="F25"/>
      <c r="G25" s="16"/>
      <c r="H25" s="21"/>
      <c r="I25" s="16">
        <v>9.44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2.544</v>
      </c>
      <c r="F26"/>
      <c r="G26" s="16"/>
      <c r="H26" s="21"/>
      <c r="I26" s="16">
        <v>9.56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3.952</v>
      </c>
      <c r="F27"/>
      <c r="G27" s="16"/>
      <c r="H27" s="21"/>
      <c r="I27" s="16">
        <v>9.64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3.1519999999999997</v>
      </c>
      <c r="F28"/>
      <c r="G28" s="16"/>
      <c r="H28" s="21"/>
      <c r="I28" s="16">
        <v>9.44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3.2479999999999998</v>
      </c>
      <c r="F29"/>
      <c r="G29" s="16"/>
      <c r="H29" s="21"/>
      <c r="I29" s="16">
        <v>9.5200000000000014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2.8319999999999999</v>
      </c>
      <c r="F30"/>
      <c r="G30" s="16"/>
      <c r="H30" s="21"/>
      <c r="I30" s="16">
        <v>8.8800000000000008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3.0880000000000001</v>
      </c>
      <c r="F31"/>
      <c r="G31" s="16"/>
      <c r="H31" s="21"/>
      <c r="I31" s="16">
        <v>8.24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3.7759999999999998</v>
      </c>
      <c r="F32"/>
      <c r="G32" s="16"/>
      <c r="H32" s="21"/>
      <c r="I32" s="16">
        <v>8.2000000000000011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2.7360000000000002</v>
      </c>
      <c r="F33"/>
      <c r="G33" s="16"/>
      <c r="H33" s="21"/>
      <c r="I33" s="16">
        <v>8.36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4.16</v>
      </c>
      <c r="F34"/>
      <c r="G34" s="16"/>
      <c r="H34" s="21"/>
      <c r="I34" s="16">
        <v>8.24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2.3519999999999999</v>
      </c>
      <c r="F35"/>
      <c r="G35" s="16"/>
      <c r="H35" s="21"/>
      <c r="I35" s="16">
        <v>8.36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4.5119999999999996</v>
      </c>
      <c r="F36"/>
      <c r="G36" s="16"/>
      <c r="H36" s="21"/>
      <c r="I36" s="16">
        <v>8.44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1.8720000000000001</v>
      </c>
      <c r="F37"/>
      <c r="G37" s="16"/>
      <c r="H37" s="21"/>
      <c r="I37" s="16">
        <v>8.4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2.048</v>
      </c>
      <c r="F38"/>
      <c r="G38" s="16"/>
      <c r="H38" s="21"/>
      <c r="I38" s="16">
        <v>8.36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68.816000000000003</v>
      </c>
      <c r="F39" s="70"/>
      <c r="G39" s="29"/>
      <c r="H39" s="29"/>
      <c r="I39" s="28">
        <f>SUM(I15:I38)</f>
        <v>211.44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266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265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ТП-132</v>
      </c>
      <c r="C10" s="323"/>
      <c r="D10" s="323"/>
      <c r="E10" s="323"/>
      <c r="F10" s="310" t="str">
        <f>N4</f>
        <v>ТП-128 В-1</v>
      </c>
      <c r="G10" s="313"/>
      <c r="H10" s="313"/>
      <c r="I10" s="314"/>
      <c r="J10" s="323" t="str">
        <f>N3</f>
        <v>ТП-132</v>
      </c>
      <c r="K10" s="323"/>
      <c r="L10" s="323"/>
      <c r="M10" s="323"/>
      <c r="N10" s="310" t="str">
        <f>N4</f>
        <v>ТП-128 В-1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60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1"/>
      <c r="C15" s="71"/>
      <c r="D15" s="71"/>
      <c r="E15" s="71">
        <v>2.72</v>
      </c>
      <c r="F15" s="71"/>
      <c r="G15" s="16"/>
      <c r="H15" s="21"/>
      <c r="I15" s="71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1"/>
      <c r="C16" s="71"/>
      <c r="D16" s="71"/>
      <c r="E16" s="71">
        <v>2.7519999999999998</v>
      </c>
      <c r="F16" s="71"/>
      <c r="G16" s="16"/>
      <c r="H16" s="21"/>
      <c r="I16" s="71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1"/>
      <c r="C17" s="71"/>
      <c r="D17" s="71"/>
      <c r="E17" s="71">
        <v>2.7519999999999998</v>
      </c>
      <c r="F17" s="71"/>
      <c r="G17" s="16"/>
      <c r="H17" s="21"/>
      <c r="I17" s="71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1"/>
      <c r="C18" s="71"/>
      <c r="D18" s="71"/>
      <c r="E18" s="71">
        <v>2.7679999999999998</v>
      </c>
      <c r="F18" s="71"/>
      <c r="G18" s="16"/>
      <c r="H18" s="21"/>
      <c r="I18" s="71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1"/>
      <c r="C19" s="71"/>
      <c r="D19" s="71"/>
      <c r="E19" s="71">
        <v>2.7519999999999998</v>
      </c>
      <c r="F19" s="71"/>
      <c r="G19" s="16"/>
      <c r="H19" s="21"/>
      <c r="I19" s="71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1"/>
      <c r="C20" s="71"/>
      <c r="D20" s="71"/>
      <c r="E20" s="71">
        <v>2.7360000000000002</v>
      </c>
      <c r="F20" s="71"/>
      <c r="G20" s="16"/>
      <c r="H20" s="21"/>
      <c r="I20" s="71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1"/>
      <c r="C21" s="71"/>
      <c r="D21" s="71"/>
      <c r="E21" s="71">
        <v>3.056</v>
      </c>
      <c r="F21" s="71"/>
      <c r="G21" s="16"/>
      <c r="H21" s="21"/>
      <c r="I21" s="71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1"/>
      <c r="C22" s="71"/>
      <c r="D22" s="71"/>
      <c r="E22" s="71">
        <v>12.287999999999998</v>
      </c>
      <c r="F22" s="71"/>
      <c r="G22" s="16"/>
      <c r="H22" s="21"/>
      <c r="I22" s="71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1"/>
      <c r="C23" s="71"/>
      <c r="D23" s="71"/>
      <c r="E23" s="71">
        <v>36.768000000000001</v>
      </c>
      <c r="F23" s="71"/>
      <c r="G23" s="16"/>
      <c r="H23" s="21"/>
      <c r="I23" s="71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1"/>
      <c r="C24" s="71"/>
      <c r="D24" s="71"/>
      <c r="E24" s="71">
        <v>60.463999999999999</v>
      </c>
      <c r="F24" s="71"/>
      <c r="G24" s="16"/>
      <c r="H24" s="21"/>
      <c r="I24" s="71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1"/>
      <c r="C25" s="71"/>
      <c r="D25" s="71"/>
      <c r="E25" s="71">
        <v>55.136000000000003</v>
      </c>
      <c r="F25" s="71"/>
      <c r="G25" s="16"/>
      <c r="H25" s="21"/>
      <c r="I25" s="71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1"/>
      <c r="C26" s="71"/>
      <c r="D26" s="71"/>
      <c r="E26" s="71">
        <v>43.408000000000001</v>
      </c>
      <c r="F26" s="71"/>
      <c r="G26" s="16"/>
      <c r="H26" s="21"/>
      <c r="I26" s="71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1"/>
      <c r="C27" s="71"/>
      <c r="D27" s="71"/>
      <c r="E27" s="71">
        <v>36.591999999999999</v>
      </c>
      <c r="F27" s="71"/>
      <c r="G27" s="16"/>
      <c r="H27" s="21"/>
      <c r="I27" s="71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1"/>
      <c r="C28" s="71"/>
      <c r="D28" s="71"/>
      <c r="E28" s="71">
        <v>50.031999999999996</v>
      </c>
      <c r="F28" s="71"/>
      <c r="G28" s="16"/>
      <c r="H28" s="21"/>
      <c r="I28" s="71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1"/>
      <c r="C29" s="71"/>
      <c r="D29" s="71"/>
      <c r="E29" s="71">
        <v>52.927999999999997</v>
      </c>
      <c r="F29" s="71"/>
      <c r="G29" s="16"/>
      <c r="H29" s="21"/>
      <c r="I29" s="71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1"/>
      <c r="C30" s="71"/>
      <c r="D30" s="71"/>
      <c r="E30" s="71">
        <v>54.752000000000002</v>
      </c>
      <c r="F30" s="71"/>
      <c r="G30" s="16"/>
      <c r="H30" s="21"/>
      <c r="I30" s="71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1"/>
      <c r="C31" s="71"/>
      <c r="D31" s="71"/>
      <c r="E31" s="71">
        <v>22.512</v>
      </c>
      <c r="F31" s="71"/>
      <c r="G31" s="16"/>
      <c r="H31" s="21"/>
      <c r="I31" s="71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1"/>
      <c r="C32" s="71"/>
      <c r="D32" s="71"/>
      <c r="E32" s="71">
        <v>5.3759999999999994</v>
      </c>
      <c r="F32" s="71"/>
      <c r="G32" s="16"/>
      <c r="H32" s="21"/>
      <c r="I32" s="71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1"/>
      <c r="C33" s="71"/>
      <c r="D33" s="71"/>
      <c r="E33" s="71">
        <v>4.9119999999999999</v>
      </c>
      <c r="F33" s="71"/>
      <c r="G33" s="16"/>
      <c r="H33" s="21"/>
      <c r="I33" s="71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1"/>
      <c r="C34" s="71"/>
      <c r="D34" s="71"/>
      <c r="E34" s="71">
        <v>4.8479999999999999</v>
      </c>
      <c r="F34" s="71"/>
      <c r="G34" s="16"/>
      <c r="H34" s="21"/>
      <c r="I34" s="71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1"/>
      <c r="C35" s="71"/>
      <c r="D35" s="71"/>
      <c r="E35" s="71">
        <v>4.88</v>
      </c>
      <c r="F35" s="71"/>
      <c r="G35" s="16"/>
      <c r="H35" s="21"/>
      <c r="I35" s="71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1"/>
      <c r="C36" s="71"/>
      <c r="D36" s="71"/>
      <c r="E36" s="71">
        <v>4.8959999999999999</v>
      </c>
      <c r="F36" s="71"/>
      <c r="G36" s="16"/>
      <c r="H36" s="21"/>
      <c r="I36" s="71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1"/>
      <c r="C37" s="71"/>
      <c r="D37" s="71"/>
      <c r="E37" s="71">
        <v>4.88</v>
      </c>
      <c r="F37" s="71"/>
      <c r="G37" s="21"/>
      <c r="H37" s="21"/>
      <c r="I37" s="71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1"/>
      <c r="C38" s="71"/>
      <c r="D38" s="71"/>
      <c r="E38" s="71">
        <v>5.4720000000000004</v>
      </c>
      <c r="F38" s="71"/>
      <c r="G38" s="21"/>
      <c r="H38" s="21"/>
      <c r="I38" s="71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26">
        <f>SUM(E15:E38)</f>
        <v>479.67999999999989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606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267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ТП-128 В-2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ТП-128 В-2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60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60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17.64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17.616000000000003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17.592000000000002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17.616000000000003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17.603999999999999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17.592000000000002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17.652000000000001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17.687999999999999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17.988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17.712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17.735999999999997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17.64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17.592000000000002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17.64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17.772000000000002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17.712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17.628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17.628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17.592000000000002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17.603999999999999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17.628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17.652000000000001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17.628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17.628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423.77999999999986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269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268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ТП-134</v>
      </c>
      <c r="C10" s="323"/>
      <c r="D10" s="323"/>
      <c r="E10" s="323"/>
      <c r="F10" s="310" t="str">
        <f>N4</f>
        <v>ТП-135</v>
      </c>
      <c r="G10" s="313"/>
      <c r="H10" s="313"/>
      <c r="I10" s="314"/>
      <c r="J10" s="323" t="str">
        <f>N3</f>
        <v>ТП-134</v>
      </c>
      <c r="K10" s="323"/>
      <c r="L10" s="323"/>
      <c r="M10" s="323"/>
      <c r="N10" s="310" t="str">
        <f>N4</f>
        <v>ТП-135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80</v>
      </c>
      <c r="F11" s="287" t="s">
        <v>433</v>
      </c>
      <c r="G11" s="288"/>
      <c r="H11" s="62"/>
      <c r="I11" s="63">
        <v>80</v>
      </c>
      <c r="J11" s="287" t="s">
        <v>433</v>
      </c>
      <c r="K11" s="288"/>
      <c r="L11" s="62"/>
      <c r="M11" s="63">
        <f>E11</f>
        <v>80</v>
      </c>
      <c r="N11" s="287" t="s">
        <v>433</v>
      </c>
      <c r="O11" s="288"/>
      <c r="P11" s="62"/>
      <c r="Q11" s="63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5.3639999999999999</v>
      </c>
      <c r="F15"/>
      <c r="G15" s="16"/>
      <c r="H15" s="21"/>
      <c r="I15" s="16">
        <v>10.956000000000001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3.036</v>
      </c>
      <c r="F16"/>
      <c r="G16" s="16"/>
      <c r="H16" s="21"/>
      <c r="I16" s="16">
        <v>10.248000000000001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5.0640000000000001</v>
      </c>
      <c r="F17"/>
      <c r="G17" s="16"/>
      <c r="H17" s="21"/>
      <c r="I17" s="16">
        <v>10.295999999999999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3.528</v>
      </c>
      <c r="F18"/>
      <c r="G18" s="16"/>
      <c r="H18" s="21"/>
      <c r="I18" s="16">
        <v>10.656000000000001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3.7920000000000003</v>
      </c>
      <c r="F19"/>
      <c r="G19" s="16"/>
      <c r="H19" s="21"/>
      <c r="I19" s="16">
        <v>10.668000000000001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5.2320000000000002</v>
      </c>
      <c r="F20"/>
      <c r="G20" s="16"/>
      <c r="H20" s="21"/>
      <c r="I20" s="16">
        <v>10.404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3.7080000000000002</v>
      </c>
      <c r="F21"/>
      <c r="G21" s="16"/>
      <c r="H21" s="21"/>
      <c r="I21" s="16">
        <v>10.776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8.9760000000000009</v>
      </c>
      <c r="F22"/>
      <c r="G22" s="16"/>
      <c r="H22" s="21"/>
      <c r="I22" s="16">
        <v>11.4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63.083999999999996</v>
      </c>
      <c r="F23"/>
      <c r="G23" s="16"/>
      <c r="H23" s="21"/>
      <c r="I23" s="16">
        <v>13.128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67.332000000000008</v>
      </c>
      <c r="F24"/>
      <c r="G24" s="16"/>
      <c r="H24" s="21"/>
      <c r="I24" s="16">
        <v>12.564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62.748000000000005</v>
      </c>
      <c r="F25"/>
      <c r="G25" s="16"/>
      <c r="H25" s="21"/>
      <c r="I25" s="16">
        <v>14.568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52.248000000000005</v>
      </c>
      <c r="F26"/>
      <c r="G26" s="16"/>
      <c r="H26" s="21"/>
      <c r="I26" s="16">
        <v>13.8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6.9119999999999999</v>
      </c>
      <c r="F27"/>
      <c r="G27" s="16"/>
      <c r="H27" s="21"/>
      <c r="I27" s="16">
        <v>11.267999999999999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52.884</v>
      </c>
      <c r="F28"/>
      <c r="G28" s="16"/>
      <c r="H28" s="21"/>
      <c r="I28" s="16">
        <v>11.724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62.976000000000006</v>
      </c>
      <c r="F29"/>
      <c r="G29" s="16"/>
      <c r="H29" s="21"/>
      <c r="I29" s="16">
        <v>14.076000000000001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50.927999999999997</v>
      </c>
      <c r="F30"/>
      <c r="G30" s="16"/>
      <c r="H30" s="21"/>
      <c r="I30" s="16">
        <v>13.104000000000001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5.976</v>
      </c>
      <c r="F31"/>
      <c r="G31" s="16"/>
      <c r="H31" s="21"/>
      <c r="I31" s="16">
        <v>14.183999999999999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4.2240000000000002</v>
      </c>
      <c r="F32"/>
      <c r="G32" s="16"/>
      <c r="H32" s="21"/>
      <c r="I32" s="16">
        <v>14.496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6.6840000000000002</v>
      </c>
      <c r="F33"/>
      <c r="G33" s="16"/>
      <c r="H33" s="21"/>
      <c r="I33" s="16">
        <v>14.447999999999999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4.1879999999999997</v>
      </c>
      <c r="F34"/>
      <c r="G34" s="16"/>
      <c r="H34" s="21"/>
      <c r="I34" s="16">
        <v>14.423999999999999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6.3719999999999999</v>
      </c>
      <c r="F35"/>
      <c r="G35" s="16"/>
      <c r="H35" s="21"/>
      <c r="I35" s="16">
        <v>14.592000000000001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4.8479999999999999</v>
      </c>
      <c r="F36"/>
      <c r="G36" s="16"/>
      <c r="H36" s="21"/>
      <c r="I36" s="16">
        <v>14.64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4.8840000000000003</v>
      </c>
      <c r="F37"/>
      <c r="G37" s="16"/>
      <c r="H37" s="21"/>
      <c r="I37" s="16">
        <v>14.268000000000001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6.2519999999999998</v>
      </c>
      <c r="F38"/>
      <c r="G38" s="16"/>
      <c r="H38" s="21"/>
      <c r="I38" s="16">
        <v>14.28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501.24</v>
      </c>
      <c r="F39" s="70"/>
      <c r="G39" s="29"/>
      <c r="H39" s="29"/>
      <c r="I39" s="28">
        <f>SUM(I15:I38)</f>
        <v>304.96799999999996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607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270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ТП-136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ТП-136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200</v>
      </c>
      <c r="F11" s="287" t="s">
        <v>433</v>
      </c>
      <c r="G11" s="288"/>
      <c r="H11" s="62"/>
      <c r="I11" s="63">
        <v>120</v>
      </c>
      <c r="J11" s="287" t="s">
        <v>433</v>
      </c>
      <c r="K11" s="288"/>
      <c r="L11" s="62"/>
      <c r="M11" s="63">
        <f>E11</f>
        <v>200</v>
      </c>
      <c r="N11" s="287" t="s">
        <v>433</v>
      </c>
      <c r="O11" s="288"/>
      <c r="P11" s="62"/>
      <c r="Q11" s="63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1"/>
      <c r="D15" s="71"/>
      <c r="E15" s="71">
        <v>7.7200000000000006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1"/>
      <c r="D16" s="71"/>
      <c r="E16" s="71">
        <v>7.68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1"/>
      <c r="D17" s="71"/>
      <c r="E17" s="71">
        <v>7.64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1"/>
      <c r="D18" s="71"/>
      <c r="E18" s="71">
        <v>7.68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1"/>
      <c r="D19" s="71"/>
      <c r="E19" s="71">
        <v>7.64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1"/>
      <c r="D20" s="71"/>
      <c r="E20" s="71">
        <v>7.68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1"/>
      <c r="D21" s="71"/>
      <c r="E21" s="71">
        <v>7.8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1"/>
      <c r="D22" s="71"/>
      <c r="E22" s="71">
        <v>7.76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1"/>
      <c r="D23" s="71"/>
      <c r="E23" s="71">
        <v>7.64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1"/>
      <c r="D24" s="71"/>
      <c r="E24" s="71">
        <v>9.7199999999999989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1"/>
      <c r="D25" s="71"/>
      <c r="E25" s="71">
        <v>10.16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1"/>
      <c r="D26" s="71"/>
      <c r="E26" s="71">
        <v>9.1999999999999993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1"/>
      <c r="D27" s="71"/>
      <c r="E27" s="71">
        <v>9.76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1"/>
      <c r="D28" s="71"/>
      <c r="E28" s="71">
        <v>9.92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1"/>
      <c r="D29" s="71"/>
      <c r="E29" s="71">
        <v>9.2799999999999994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1"/>
      <c r="D30" s="71"/>
      <c r="E30" s="71">
        <v>9.2799999999999994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1"/>
      <c r="D31" s="71"/>
      <c r="E31" s="71">
        <v>9.08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1"/>
      <c r="D32" s="71"/>
      <c r="E32" s="71">
        <v>9.08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1"/>
      <c r="D33" s="71"/>
      <c r="E33" s="71">
        <v>9.120000000000001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1"/>
      <c r="D34" s="71"/>
      <c r="E34" s="71">
        <v>9.36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1"/>
      <c r="D35" s="71"/>
      <c r="E35" s="71">
        <v>9.24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1"/>
      <c r="D36" s="71"/>
      <c r="E36" s="71">
        <v>9.24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1"/>
      <c r="D37" s="71"/>
      <c r="E37" s="71">
        <v>9.24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1"/>
      <c r="D38" s="71"/>
      <c r="E38" s="71">
        <v>9.1999999999999993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210.12000000000006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608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271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ТП-109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ТП-109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>
        <v>200</v>
      </c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200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1"/>
      <c r="D15" s="71"/>
      <c r="E15" s="22">
        <v>28.52</v>
      </c>
      <c r="F15" s="22"/>
      <c r="G15" s="22"/>
      <c r="H15" s="22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1"/>
      <c r="D16" s="71"/>
      <c r="E16" s="22">
        <v>27.88</v>
      </c>
      <c r="F16" s="22"/>
      <c r="G16" s="22"/>
      <c r="H16" s="22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1"/>
      <c r="D17" s="71"/>
      <c r="E17" s="22">
        <v>28.04</v>
      </c>
      <c r="F17" s="22"/>
      <c r="G17" s="22"/>
      <c r="H17" s="22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1"/>
      <c r="D18" s="71"/>
      <c r="E18" s="22">
        <v>27.68</v>
      </c>
      <c r="F18" s="22"/>
      <c r="G18" s="22"/>
      <c r="H18" s="22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1"/>
      <c r="D19" s="71"/>
      <c r="E19" s="22">
        <v>28.000000000000004</v>
      </c>
      <c r="F19" s="22"/>
      <c r="G19" s="22"/>
      <c r="H19" s="22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1"/>
      <c r="D20" s="71"/>
      <c r="E20" s="22">
        <v>27.439999999999998</v>
      </c>
      <c r="F20" s="22"/>
      <c r="G20" s="22"/>
      <c r="H20" s="22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1"/>
      <c r="D21" s="71"/>
      <c r="E21" s="22">
        <v>28.92</v>
      </c>
      <c r="F21" s="22"/>
      <c r="G21" s="22"/>
      <c r="H21" s="22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1"/>
      <c r="D22" s="71"/>
      <c r="E22" s="22">
        <v>36.559999999999995</v>
      </c>
      <c r="F22" s="22"/>
      <c r="G22" s="22"/>
      <c r="H22" s="22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1"/>
      <c r="D23" s="71"/>
      <c r="E23" s="22">
        <v>43.120000000000005</v>
      </c>
      <c r="F23" s="22"/>
      <c r="G23" s="22"/>
      <c r="H23" s="22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1"/>
      <c r="D24" s="71"/>
      <c r="E24" s="22">
        <v>42.16</v>
      </c>
      <c r="F24" s="22"/>
      <c r="G24" s="22"/>
      <c r="H24" s="22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1"/>
      <c r="D25" s="71"/>
      <c r="E25" s="22">
        <v>41.08</v>
      </c>
      <c r="F25" s="22"/>
      <c r="G25" s="22"/>
      <c r="H25" s="22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1"/>
      <c r="D26" s="71"/>
      <c r="E26" s="22">
        <v>39.76</v>
      </c>
      <c r="F26" s="22"/>
      <c r="G26" s="22"/>
      <c r="H26" s="22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1"/>
      <c r="D27" s="71"/>
      <c r="E27" s="22">
        <v>37.44</v>
      </c>
      <c r="F27" s="22"/>
      <c r="G27" s="22"/>
      <c r="H27" s="22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1"/>
      <c r="D28" s="71"/>
      <c r="E28" s="22">
        <v>35.08</v>
      </c>
      <c r="F28" s="22"/>
      <c r="G28" s="22"/>
      <c r="H28" s="22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1"/>
      <c r="D29" s="71"/>
      <c r="E29" s="22">
        <v>34.520000000000003</v>
      </c>
      <c r="F29" s="22"/>
      <c r="G29" s="22"/>
      <c r="H29" s="22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1"/>
      <c r="D30" s="71"/>
      <c r="E30" s="22">
        <v>34.36</v>
      </c>
      <c r="F30" s="22"/>
      <c r="G30" s="22"/>
      <c r="H30" s="22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1"/>
      <c r="D31" s="71"/>
      <c r="E31" s="22">
        <v>36.6</v>
      </c>
      <c r="F31" s="22"/>
      <c r="G31" s="22"/>
      <c r="H31" s="22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1"/>
      <c r="D32" s="71"/>
      <c r="E32" s="22">
        <v>39.200000000000003</v>
      </c>
      <c r="F32" s="22"/>
      <c r="G32" s="22"/>
      <c r="H32" s="22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1"/>
      <c r="D33" s="71"/>
      <c r="E33" s="22">
        <v>38.92</v>
      </c>
      <c r="F33" s="22"/>
      <c r="G33" s="22"/>
      <c r="H33" s="22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1"/>
      <c r="D34" s="71"/>
      <c r="E34" s="22">
        <v>37.480000000000004</v>
      </c>
      <c r="F34" s="22"/>
      <c r="G34" s="22"/>
      <c r="H34" s="22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1"/>
      <c r="D35" s="71"/>
      <c r="E35" s="22">
        <v>36.64</v>
      </c>
      <c r="F35" s="22"/>
      <c r="G35" s="22"/>
      <c r="H35" s="22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1"/>
      <c r="D36" s="71"/>
      <c r="E36" s="22">
        <v>35.08</v>
      </c>
      <c r="F36" s="22"/>
      <c r="G36" s="22"/>
      <c r="H36" s="22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1"/>
      <c r="D37" s="71"/>
      <c r="E37" s="22">
        <v>34.799999999999997</v>
      </c>
      <c r="F37" s="22"/>
      <c r="G37" s="22"/>
      <c r="H37" s="22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1"/>
      <c r="D38" s="71"/>
      <c r="E38" s="22">
        <v>34.56</v>
      </c>
      <c r="F38" s="22"/>
      <c r="G38" s="22"/>
      <c r="H38" s="22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833.83999999999992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609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610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ф,6кВ Битумная</v>
      </c>
      <c r="C10" s="323"/>
      <c r="D10" s="323"/>
      <c r="E10" s="323"/>
      <c r="F10" s="310" t="str">
        <f>N4</f>
        <v>ф,6кВ Горсеть-1</v>
      </c>
      <c r="G10" s="313"/>
      <c r="H10" s="313"/>
      <c r="I10" s="314"/>
      <c r="J10" s="323" t="str">
        <f>N3</f>
        <v>ф,6кВ Битумная</v>
      </c>
      <c r="K10" s="323"/>
      <c r="L10" s="323"/>
      <c r="M10" s="323"/>
      <c r="N10" s="310" t="str">
        <f>N4</f>
        <v>ф,6кВ Горсеть-1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460.8</v>
      </c>
      <c r="F15" s="22"/>
      <c r="G15" s="22"/>
      <c r="H15" s="22"/>
      <c r="I15" s="22">
        <v>853.92000000000007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465.12</v>
      </c>
      <c r="F16" s="22"/>
      <c r="G16" s="22"/>
      <c r="H16" s="22"/>
      <c r="I16" s="22">
        <v>790.56000000000006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453.6</v>
      </c>
      <c r="F17" s="22"/>
      <c r="G17" s="22"/>
      <c r="H17" s="22"/>
      <c r="I17" s="22">
        <v>761.76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450.72</v>
      </c>
      <c r="F18" s="22"/>
      <c r="G18" s="22"/>
      <c r="H18" s="22"/>
      <c r="I18" s="22">
        <v>768.96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452.16</v>
      </c>
      <c r="F19" s="22"/>
      <c r="G19" s="22"/>
      <c r="H19" s="22"/>
      <c r="I19" s="22">
        <v>773.28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450.72</v>
      </c>
      <c r="F20" s="22"/>
      <c r="G20" s="22"/>
      <c r="H20" s="22"/>
      <c r="I20" s="22">
        <v>912.96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462.24</v>
      </c>
      <c r="F21" s="22"/>
      <c r="G21" s="22"/>
      <c r="H21" s="22"/>
      <c r="I21" s="22">
        <v>1139.04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468</v>
      </c>
      <c r="F22" s="22"/>
      <c r="G22" s="22"/>
      <c r="H22" s="22"/>
      <c r="I22" s="22">
        <v>1247.04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531.36</v>
      </c>
      <c r="F23" s="22"/>
      <c r="G23" s="22"/>
      <c r="H23" s="22"/>
      <c r="I23" s="22">
        <v>1343.52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603.36</v>
      </c>
      <c r="F24" s="22"/>
      <c r="G24" s="22"/>
      <c r="H24" s="22"/>
      <c r="I24" s="22">
        <v>1401.1200000000001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626.4</v>
      </c>
      <c r="F25" s="22"/>
      <c r="G25" s="22"/>
      <c r="H25" s="22"/>
      <c r="I25" s="22">
        <v>1409.76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663.84</v>
      </c>
      <c r="F26" s="22"/>
      <c r="G26" s="22"/>
      <c r="H26" s="22"/>
      <c r="I26" s="22">
        <v>1389.6000000000001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493.92</v>
      </c>
      <c r="F27" s="22"/>
      <c r="G27" s="22"/>
      <c r="H27" s="22"/>
      <c r="I27" s="22">
        <v>1405.44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521.28</v>
      </c>
      <c r="F28" s="22"/>
      <c r="G28" s="22"/>
      <c r="H28" s="22"/>
      <c r="I28" s="22">
        <v>1362.24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545.76</v>
      </c>
      <c r="F29" s="22"/>
      <c r="G29" s="22"/>
      <c r="H29" s="22"/>
      <c r="I29" s="22">
        <v>1373.76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547.20000000000005</v>
      </c>
      <c r="F30" s="22"/>
      <c r="G30" s="22"/>
      <c r="H30" s="22"/>
      <c r="I30" s="22">
        <v>1442.88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501.12</v>
      </c>
      <c r="F31" s="22"/>
      <c r="G31" s="22"/>
      <c r="H31" s="22"/>
      <c r="I31" s="22">
        <v>1530.72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486.72</v>
      </c>
      <c r="F32" s="22"/>
      <c r="G32" s="22"/>
      <c r="H32" s="22"/>
      <c r="I32" s="22">
        <v>1612.8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512.64</v>
      </c>
      <c r="F33" s="22"/>
      <c r="G33" s="22"/>
      <c r="H33" s="22"/>
      <c r="I33" s="22">
        <v>1650.24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586.08000000000004</v>
      </c>
      <c r="F34" s="22"/>
      <c r="G34" s="22"/>
      <c r="H34" s="22"/>
      <c r="I34" s="22">
        <v>1601.28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524.16</v>
      </c>
      <c r="F35" s="22"/>
      <c r="G35" s="22"/>
      <c r="H35" s="22"/>
      <c r="I35" s="22">
        <v>1560.96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495.36</v>
      </c>
      <c r="F36" s="22"/>
      <c r="G36" s="22"/>
      <c r="H36" s="22"/>
      <c r="I36" s="22">
        <v>1405.44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489.6</v>
      </c>
      <c r="F37" s="22"/>
      <c r="G37" s="22"/>
      <c r="H37" s="22"/>
      <c r="I37" s="22">
        <v>1137.6000000000001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580.32000000000005</v>
      </c>
      <c r="F38" s="22"/>
      <c r="G38" s="22"/>
      <c r="H38" s="22"/>
      <c r="I38" s="22">
        <v>961.92000000000007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SUM(E16:E38)</f>
        <v>11911.68</v>
      </c>
      <c r="F39" s="70"/>
      <c r="G39" s="29"/>
      <c r="H39" s="29"/>
      <c r="I39" s="28">
        <f>SUM(I15:I38)</f>
        <v>29836.799999999996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611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612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ПМК-22</v>
      </c>
      <c r="C10" s="323"/>
      <c r="D10" s="323"/>
      <c r="E10" s="323"/>
      <c r="F10" s="310" t="str">
        <f>N4</f>
        <v>ф,10кВ АБЗ</v>
      </c>
      <c r="G10" s="313"/>
      <c r="H10" s="313"/>
      <c r="I10" s="314"/>
      <c r="J10" s="323" t="str">
        <f>N3</f>
        <v>ф,10кВ ПМК-22</v>
      </c>
      <c r="K10" s="323"/>
      <c r="L10" s="323"/>
      <c r="M10" s="323"/>
      <c r="N10" s="310" t="str">
        <f>N4</f>
        <v>ф,10кВ АБЗ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5.6000000000000005</v>
      </c>
      <c r="F15" s="22"/>
      <c r="G15" s="22"/>
      <c r="H15" s="22"/>
      <c r="I15" s="22">
        <v>46.800000000000004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5.6000000000000005</v>
      </c>
      <c r="F16" s="22"/>
      <c r="G16" s="22"/>
      <c r="H16" s="22"/>
      <c r="I16" s="22">
        <v>45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5.6000000000000005</v>
      </c>
      <c r="F17" s="22"/>
      <c r="G17" s="22"/>
      <c r="H17" s="22"/>
      <c r="I17" s="22">
        <v>44.4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5.6000000000000005</v>
      </c>
      <c r="F18" s="22"/>
      <c r="G18" s="22"/>
      <c r="H18" s="22"/>
      <c r="I18" s="22">
        <v>46.2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5.2</v>
      </c>
      <c r="F19" s="22"/>
      <c r="G19" s="22"/>
      <c r="H19" s="22"/>
      <c r="I19" s="22">
        <v>48.6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4.8</v>
      </c>
      <c r="F20" s="22"/>
      <c r="G20" s="22"/>
      <c r="H20" s="22"/>
      <c r="I20" s="22">
        <v>52.2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5.6000000000000005</v>
      </c>
      <c r="F21" s="22"/>
      <c r="G21" s="22"/>
      <c r="H21" s="22"/>
      <c r="I21" s="22">
        <v>60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6</v>
      </c>
      <c r="F22" s="22"/>
      <c r="G22" s="22"/>
      <c r="H22" s="22"/>
      <c r="I22" s="22">
        <v>72.600000000000009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11.6</v>
      </c>
      <c r="F23" s="22"/>
      <c r="G23" s="22"/>
      <c r="H23" s="22"/>
      <c r="I23" s="22">
        <v>84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12.4</v>
      </c>
      <c r="F24" s="22"/>
      <c r="G24" s="22"/>
      <c r="H24" s="22"/>
      <c r="I24" s="22">
        <v>79.2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7.2</v>
      </c>
      <c r="F25" s="22"/>
      <c r="G25" s="22"/>
      <c r="H25" s="22"/>
      <c r="I25" s="22">
        <v>78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7.6000000000000005</v>
      </c>
      <c r="F26" s="22"/>
      <c r="G26" s="22"/>
      <c r="H26" s="22"/>
      <c r="I26" s="22">
        <v>84.600000000000009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7.6000000000000005</v>
      </c>
      <c r="F27" s="22"/>
      <c r="G27" s="22"/>
      <c r="H27" s="22"/>
      <c r="I27" s="22">
        <v>72.600000000000009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6.8</v>
      </c>
      <c r="F28" s="22"/>
      <c r="G28" s="22"/>
      <c r="H28" s="22"/>
      <c r="I28" s="22">
        <v>68.400000000000006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7.6000000000000005</v>
      </c>
      <c r="F29" s="22"/>
      <c r="G29" s="22"/>
      <c r="H29" s="22"/>
      <c r="I29" s="22">
        <v>76.2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8.4</v>
      </c>
      <c r="F30" s="22"/>
      <c r="G30" s="22"/>
      <c r="H30" s="22"/>
      <c r="I30" s="22">
        <v>84.600000000000009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7.6000000000000005</v>
      </c>
      <c r="F31" s="22"/>
      <c r="G31" s="22"/>
      <c r="H31" s="22"/>
      <c r="I31" s="22">
        <v>79.2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6.4</v>
      </c>
      <c r="F32" s="22"/>
      <c r="G32" s="22"/>
      <c r="H32" s="22"/>
      <c r="I32" s="22">
        <v>74.400000000000006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6.4</v>
      </c>
      <c r="F33" s="22"/>
      <c r="G33" s="22"/>
      <c r="H33" s="22"/>
      <c r="I33" s="22">
        <v>78.600000000000009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6</v>
      </c>
      <c r="F34" s="22"/>
      <c r="G34" s="22"/>
      <c r="H34" s="22"/>
      <c r="I34" s="22">
        <v>84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6.8</v>
      </c>
      <c r="F35" s="22"/>
      <c r="G35" s="22"/>
      <c r="H35" s="22"/>
      <c r="I35" s="22">
        <v>73.2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6</v>
      </c>
      <c r="F36" s="22"/>
      <c r="G36" s="22"/>
      <c r="H36" s="22"/>
      <c r="I36" s="22">
        <v>64.2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6.4</v>
      </c>
      <c r="F37" s="22"/>
      <c r="G37" s="22"/>
      <c r="H37" s="22"/>
      <c r="I37" s="22">
        <v>58.800000000000004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4.8</v>
      </c>
      <c r="F38" s="22"/>
      <c r="G38" s="22"/>
      <c r="H38" s="22"/>
      <c r="I38" s="22">
        <v>52.800000000000004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163.60000000000002</v>
      </c>
      <c r="F39" s="70"/>
      <c r="G39" s="29"/>
      <c r="H39" s="29"/>
      <c r="I39" s="28">
        <f>SUM(I15:I38)</f>
        <v>1608.6000000000001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613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ф,6кВ Горсеть-4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ф,6кВ Горсеть-4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660.96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635.04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588.96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601.91999999999996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607.68000000000006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624.96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669.6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688.32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760.32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815.04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835.2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813.6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836.64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835.2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848.16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855.36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846.72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816.48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792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730.08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748.80000000000007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741.6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743.04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681.12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17776.8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"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272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614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615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ф,6кВ Горсеть-2</v>
      </c>
      <c r="C10" s="323"/>
      <c r="D10" s="323"/>
      <c r="E10" s="323"/>
      <c r="F10" s="310" t="str">
        <f>N4</f>
        <v>ф,6кВ Горсеть-3</v>
      </c>
      <c r="G10" s="313"/>
      <c r="H10" s="313"/>
      <c r="I10" s="314"/>
      <c r="J10" s="323" t="str">
        <f>N3</f>
        <v>ф,6кВ Горсеть-2</v>
      </c>
      <c r="K10" s="323"/>
      <c r="L10" s="323"/>
      <c r="M10" s="323"/>
      <c r="N10" s="310" t="str">
        <f>N4</f>
        <v>ф,6кВ Горсеть-3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840.96</v>
      </c>
      <c r="F15" s="22"/>
      <c r="G15" s="22"/>
      <c r="H15" s="22"/>
      <c r="I15" s="22">
        <v>947.52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747.36</v>
      </c>
      <c r="F16" s="22"/>
      <c r="G16" s="22"/>
      <c r="H16" s="22"/>
      <c r="I16" s="22">
        <v>894.24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732.96</v>
      </c>
      <c r="F17" s="22"/>
      <c r="G17" s="22"/>
      <c r="H17" s="22"/>
      <c r="I17" s="22">
        <v>875.52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728.64</v>
      </c>
      <c r="F18" s="22"/>
      <c r="G18" s="22"/>
      <c r="H18" s="22"/>
      <c r="I18" s="22">
        <v>858.24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750.24</v>
      </c>
      <c r="F19" s="22"/>
      <c r="G19" s="22"/>
      <c r="H19" s="22"/>
      <c r="I19" s="22">
        <v>961.92000000000007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761.76</v>
      </c>
      <c r="F20" s="22"/>
      <c r="G20" s="22"/>
      <c r="H20" s="22"/>
      <c r="I20" s="22">
        <v>1051.2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836.64</v>
      </c>
      <c r="F21" s="22"/>
      <c r="G21" s="22"/>
      <c r="H21" s="22"/>
      <c r="I21" s="22">
        <v>1229.76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1008</v>
      </c>
      <c r="F22" s="22"/>
      <c r="G22" s="22"/>
      <c r="H22" s="22"/>
      <c r="I22" s="22">
        <v>1343.52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1310.4000000000001</v>
      </c>
      <c r="F23" s="22"/>
      <c r="G23" s="22"/>
      <c r="H23" s="22"/>
      <c r="I23" s="22">
        <v>1385.28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1323.3600000000001</v>
      </c>
      <c r="F24" s="22"/>
      <c r="G24" s="22"/>
      <c r="H24" s="22"/>
      <c r="I24" s="22">
        <v>1297.44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1316.16</v>
      </c>
      <c r="F25" s="22"/>
      <c r="G25" s="22"/>
      <c r="H25" s="22"/>
      <c r="I25" s="22">
        <v>1252.8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1319.04</v>
      </c>
      <c r="F26" s="22"/>
      <c r="G26" s="22"/>
      <c r="H26" s="22"/>
      <c r="I26" s="22">
        <v>1247.04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1288.8</v>
      </c>
      <c r="F27" s="22"/>
      <c r="G27" s="22"/>
      <c r="H27" s="22"/>
      <c r="I27" s="22">
        <v>1272.96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1342.08</v>
      </c>
      <c r="F28" s="22"/>
      <c r="G28" s="22"/>
      <c r="H28" s="22"/>
      <c r="I28" s="22">
        <v>1271.52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1372.32</v>
      </c>
      <c r="F29" s="22"/>
      <c r="G29" s="22"/>
      <c r="H29" s="22"/>
      <c r="I29" s="22">
        <v>1257.1200000000001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1350.72</v>
      </c>
      <c r="F30" s="22"/>
      <c r="G30" s="22"/>
      <c r="H30" s="22"/>
      <c r="I30" s="22">
        <v>1272.96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1209.6000000000001</v>
      </c>
      <c r="F31" s="22"/>
      <c r="G31" s="22"/>
      <c r="H31" s="22"/>
      <c r="I31" s="22">
        <v>1304.6400000000001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1211.04</v>
      </c>
      <c r="F32" s="22"/>
      <c r="G32" s="22"/>
      <c r="H32" s="22"/>
      <c r="I32" s="22">
        <v>1332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1164.96</v>
      </c>
      <c r="F33" s="22"/>
      <c r="G33" s="22"/>
      <c r="H33" s="22"/>
      <c r="I33" s="22">
        <v>1350.72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1164.96</v>
      </c>
      <c r="F34" s="22"/>
      <c r="G34" s="22"/>
      <c r="H34" s="22"/>
      <c r="I34" s="22">
        <v>1344.96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1088.6400000000001</v>
      </c>
      <c r="F35" s="22"/>
      <c r="G35" s="22"/>
      <c r="H35" s="22"/>
      <c r="I35" s="22">
        <v>1304.6400000000001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1025.28</v>
      </c>
      <c r="F36" s="22"/>
      <c r="G36" s="22"/>
      <c r="H36" s="22"/>
      <c r="I36" s="22">
        <v>1255.68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950.4</v>
      </c>
      <c r="F37" s="22"/>
      <c r="G37" s="22"/>
      <c r="H37" s="22"/>
      <c r="I37" s="22">
        <v>1153.44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911.52</v>
      </c>
      <c r="F38" s="22"/>
      <c r="G38" s="22"/>
      <c r="H38" s="22"/>
      <c r="I38" s="22">
        <v>1045.44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25755.839999999997</v>
      </c>
      <c r="F39" s="70"/>
      <c r="G39" s="29"/>
      <c r="H39" s="29"/>
      <c r="I39" s="28">
        <f>SUM(I15:I38)</f>
        <v>28510.559999999994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529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616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Поселок</v>
      </c>
      <c r="C10" s="323"/>
      <c r="D10" s="323"/>
      <c r="E10" s="323"/>
      <c r="F10" s="310" t="str">
        <f>N4</f>
        <v>ф,10кВ Льнозавод</v>
      </c>
      <c r="G10" s="313"/>
      <c r="H10" s="313"/>
      <c r="I10" s="314"/>
      <c r="J10" s="323" t="str">
        <f>N3</f>
        <v>ф,10кВ Поселок</v>
      </c>
      <c r="K10" s="323"/>
      <c r="L10" s="323"/>
      <c r="M10" s="323"/>
      <c r="N10" s="310" t="str">
        <f>N4</f>
        <v>ф,10кВ Льнозавод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328</v>
      </c>
      <c r="F15" s="22"/>
      <c r="G15" s="22"/>
      <c r="H15" s="22"/>
      <c r="I15" s="22">
        <v>35.6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311.8</v>
      </c>
      <c r="F16" s="22"/>
      <c r="G16" s="22"/>
      <c r="H16" s="22"/>
      <c r="I16" s="22">
        <v>36.4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314.40000000000003</v>
      </c>
      <c r="F17" s="22"/>
      <c r="G17" s="22"/>
      <c r="H17" s="22"/>
      <c r="I17" s="22">
        <v>36.4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311.40000000000003</v>
      </c>
      <c r="F18" s="22"/>
      <c r="G18" s="22"/>
      <c r="H18" s="22"/>
      <c r="I18" s="22">
        <v>36.4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321.40000000000003</v>
      </c>
      <c r="F19" s="22"/>
      <c r="G19" s="22"/>
      <c r="H19" s="22"/>
      <c r="I19" s="22">
        <v>36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350.6</v>
      </c>
      <c r="F20" s="22"/>
      <c r="G20" s="22"/>
      <c r="H20" s="22"/>
      <c r="I20" s="22">
        <v>34.800000000000004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419.8</v>
      </c>
      <c r="F21" s="22"/>
      <c r="G21" s="22"/>
      <c r="H21" s="22"/>
      <c r="I21" s="22">
        <v>34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441.40000000000003</v>
      </c>
      <c r="F22" s="22"/>
      <c r="G22" s="22"/>
      <c r="H22" s="22"/>
      <c r="I22" s="22">
        <v>45.6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437.40000000000003</v>
      </c>
      <c r="F23" s="22"/>
      <c r="G23" s="22"/>
      <c r="H23" s="22"/>
      <c r="I23" s="22">
        <v>164.8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407.6</v>
      </c>
      <c r="F24" s="22"/>
      <c r="G24" s="22"/>
      <c r="H24" s="22"/>
      <c r="I24" s="22">
        <v>152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403.6</v>
      </c>
      <c r="F25" s="22"/>
      <c r="G25" s="22"/>
      <c r="H25" s="22"/>
      <c r="I25" s="22">
        <v>246.4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399.40000000000003</v>
      </c>
      <c r="F26" s="22"/>
      <c r="G26" s="22"/>
      <c r="H26" s="22"/>
      <c r="I26" s="22">
        <v>268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399.40000000000003</v>
      </c>
      <c r="F27" s="22"/>
      <c r="G27" s="22"/>
      <c r="H27" s="22"/>
      <c r="I27" s="22">
        <v>221.20000000000002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380.6</v>
      </c>
      <c r="F28" s="22"/>
      <c r="G28" s="22"/>
      <c r="H28" s="22"/>
      <c r="I28" s="22">
        <v>368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379</v>
      </c>
      <c r="F29" s="22"/>
      <c r="G29" s="22"/>
      <c r="H29" s="22"/>
      <c r="I29" s="22">
        <v>377.2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395.8</v>
      </c>
      <c r="F30" s="22"/>
      <c r="G30" s="22"/>
      <c r="H30" s="22"/>
      <c r="I30" s="22">
        <v>381.6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449</v>
      </c>
      <c r="F31" s="22"/>
      <c r="G31" s="22"/>
      <c r="H31" s="22"/>
      <c r="I31" s="22">
        <v>308.40000000000003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458.2</v>
      </c>
      <c r="F32" s="22"/>
      <c r="G32" s="22"/>
      <c r="H32" s="22"/>
      <c r="I32" s="22">
        <v>166.8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465.40000000000003</v>
      </c>
      <c r="F33" s="22"/>
      <c r="G33" s="22"/>
      <c r="H33" s="22"/>
      <c r="I33" s="22">
        <v>174.8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465.40000000000003</v>
      </c>
      <c r="F34" s="22"/>
      <c r="G34" s="22"/>
      <c r="H34" s="22"/>
      <c r="I34" s="22">
        <v>135.6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451.8</v>
      </c>
      <c r="F35" s="22"/>
      <c r="G35" s="22"/>
      <c r="H35" s="22"/>
      <c r="I35" s="22">
        <v>34.800000000000004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437</v>
      </c>
      <c r="F36" s="22"/>
      <c r="G36" s="22"/>
      <c r="H36" s="22"/>
      <c r="I36" s="22">
        <v>35.200000000000003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395.2</v>
      </c>
      <c r="F37" s="22"/>
      <c r="G37" s="22"/>
      <c r="H37" s="22"/>
      <c r="I37" s="22">
        <v>34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358.6</v>
      </c>
      <c r="F38" s="22"/>
      <c r="G38" s="22"/>
      <c r="H38" s="22"/>
      <c r="I38" s="22">
        <v>33.6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9482.2000000000007</v>
      </c>
      <c r="F39" s="70"/>
      <c r="G39" s="29"/>
      <c r="H39" s="29"/>
      <c r="I39" s="28">
        <f>SUM(I15:I38)</f>
        <v>3397.6000000000004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273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617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618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ф,Парк-1</v>
      </c>
      <c r="C10" s="323"/>
      <c r="D10" s="323"/>
      <c r="E10" s="323"/>
      <c r="F10" s="310" t="str">
        <f>N4</f>
        <v>ф,Парк-2</v>
      </c>
      <c r="G10" s="313"/>
      <c r="H10" s="313"/>
      <c r="I10" s="314"/>
      <c r="J10" s="323" t="str">
        <f>N3</f>
        <v>ф,Парк-1</v>
      </c>
      <c r="K10" s="323"/>
      <c r="L10" s="323"/>
      <c r="M10" s="323"/>
      <c r="N10" s="310" t="str">
        <f>N4</f>
        <v>ф,Парк-2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381.6</v>
      </c>
      <c r="F15" s="22"/>
      <c r="G15" s="22"/>
      <c r="H15" s="22"/>
      <c r="I15" s="22">
        <v>247.20000000000002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22">
        <v>427.2</v>
      </c>
      <c r="F16" s="22"/>
      <c r="G16" s="22"/>
      <c r="H16" s="22"/>
      <c r="I16" s="22">
        <v>246.4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22">
        <v>357.6</v>
      </c>
      <c r="F17" s="22"/>
      <c r="G17" s="22"/>
      <c r="H17" s="22"/>
      <c r="I17" s="22">
        <v>248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22">
        <v>343.2</v>
      </c>
      <c r="F18" s="22"/>
      <c r="G18" s="22"/>
      <c r="H18" s="22"/>
      <c r="I18" s="22">
        <v>246.4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22">
        <v>352.8</v>
      </c>
      <c r="F19" s="22"/>
      <c r="G19" s="22"/>
      <c r="H19" s="22"/>
      <c r="I19" s="22">
        <v>243.20000000000002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22">
        <v>294</v>
      </c>
      <c r="F20" s="22"/>
      <c r="G20" s="22"/>
      <c r="H20" s="22"/>
      <c r="I20" s="22">
        <v>242.4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22">
        <v>326.40000000000003</v>
      </c>
      <c r="F21" s="22"/>
      <c r="G21" s="22"/>
      <c r="H21" s="22"/>
      <c r="I21" s="22">
        <v>252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22">
        <v>309.60000000000002</v>
      </c>
      <c r="F22" s="22"/>
      <c r="G22" s="22"/>
      <c r="H22" s="22"/>
      <c r="I22" s="22">
        <v>307.2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22">
        <v>373.2</v>
      </c>
      <c r="F23" s="22"/>
      <c r="G23" s="22"/>
      <c r="H23" s="22"/>
      <c r="I23" s="22">
        <v>710.4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22">
        <v>414</v>
      </c>
      <c r="F24" s="22"/>
      <c r="G24" s="22"/>
      <c r="H24" s="22"/>
      <c r="I24" s="22">
        <v>916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22">
        <v>462</v>
      </c>
      <c r="F25" s="22"/>
      <c r="G25" s="22"/>
      <c r="H25" s="22"/>
      <c r="I25" s="22">
        <v>749.6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22">
        <v>530.4</v>
      </c>
      <c r="F26" s="22"/>
      <c r="G26" s="22"/>
      <c r="H26" s="22"/>
      <c r="I26" s="22">
        <v>894.4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22">
        <v>535.20000000000005</v>
      </c>
      <c r="F27" s="22"/>
      <c r="G27" s="22"/>
      <c r="H27" s="22"/>
      <c r="I27" s="22">
        <v>580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22">
        <v>526.79999999999995</v>
      </c>
      <c r="F28" s="22"/>
      <c r="G28" s="22"/>
      <c r="H28" s="22"/>
      <c r="I28" s="22">
        <v>1011.2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22">
        <v>549.6</v>
      </c>
      <c r="F29" s="22"/>
      <c r="G29" s="22"/>
      <c r="H29" s="22"/>
      <c r="I29" s="22">
        <v>1273.6000000000001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22">
        <v>553.20000000000005</v>
      </c>
      <c r="F30" s="22"/>
      <c r="G30" s="22"/>
      <c r="H30" s="22"/>
      <c r="I30" s="22">
        <v>1546.4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22">
        <v>572.4</v>
      </c>
      <c r="F31" s="22"/>
      <c r="G31" s="22"/>
      <c r="H31" s="22"/>
      <c r="I31" s="22">
        <v>571.20000000000005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22">
        <v>561.6</v>
      </c>
      <c r="F32" s="22"/>
      <c r="G32" s="22"/>
      <c r="H32" s="22"/>
      <c r="I32" s="22">
        <v>560.80000000000007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22">
        <v>567.6</v>
      </c>
      <c r="F33" s="22"/>
      <c r="G33" s="22"/>
      <c r="H33" s="22"/>
      <c r="I33" s="22">
        <v>1536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22">
        <v>513.6</v>
      </c>
      <c r="F34" s="22"/>
      <c r="G34" s="22"/>
      <c r="H34" s="22"/>
      <c r="I34" s="22">
        <v>1639.2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22">
        <v>444</v>
      </c>
      <c r="F35" s="22"/>
      <c r="G35" s="22"/>
      <c r="H35" s="22"/>
      <c r="I35" s="22">
        <v>1580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22">
        <v>439.2</v>
      </c>
      <c r="F36" s="22"/>
      <c r="G36" s="22"/>
      <c r="H36" s="22"/>
      <c r="I36" s="22">
        <v>1440.8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22">
        <v>549.6</v>
      </c>
      <c r="F37" s="22"/>
      <c r="G37" s="22"/>
      <c r="H37" s="22"/>
      <c r="I37" s="22">
        <v>1688.8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22">
        <v>464.40000000000003</v>
      </c>
      <c r="F38" s="22"/>
      <c r="G38" s="22"/>
      <c r="H38" s="22"/>
      <c r="I38" s="22">
        <v>1649.6000000000001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10849.2</v>
      </c>
      <c r="F39" s="70"/>
      <c r="G39" s="29"/>
      <c r="H39" s="29"/>
      <c r="I39" s="28">
        <f>SUM(I15:I38)</f>
        <v>20380.8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619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620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ф,6кВ Водозабор-1</v>
      </c>
      <c r="C10" s="323"/>
      <c r="D10" s="323"/>
      <c r="E10" s="323"/>
      <c r="F10" s="310" t="str">
        <f>N4</f>
        <v>ф,6кВ Водозабор-2</v>
      </c>
      <c r="G10" s="313"/>
      <c r="H10" s="313"/>
      <c r="I10" s="314"/>
      <c r="J10" s="323" t="str">
        <f>N3</f>
        <v>ф,6кВ Водозабор-1</v>
      </c>
      <c r="K10" s="323"/>
      <c r="L10" s="323"/>
      <c r="M10" s="323"/>
      <c r="N10" s="310" t="str">
        <f>N4</f>
        <v>ф,6кВ Водозабор-2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50.4</v>
      </c>
      <c r="F15" s="71"/>
      <c r="G15" s="16"/>
      <c r="H15" s="21"/>
      <c r="I15" s="71">
        <v>18.600000000000001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3"/>
      <c r="C16" s="71"/>
      <c r="D16" s="71"/>
      <c r="E16" s="72">
        <v>43.08</v>
      </c>
      <c r="F16" s="71"/>
      <c r="G16" s="16"/>
      <c r="H16" s="21"/>
      <c r="I16" s="71">
        <v>18.239999999999998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3"/>
      <c r="C17" s="71"/>
      <c r="D17" s="71"/>
      <c r="E17" s="72">
        <v>39.36</v>
      </c>
      <c r="F17" s="71"/>
      <c r="G17" s="16"/>
      <c r="H17" s="21"/>
      <c r="I17" s="71">
        <v>18.600000000000001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3"/>
      <c r="C18" s="71"/>
      <c r="D18" s="71"/>
      <c r="E18" s="72">
        <v>39.72</v>
      </c>
      <c r="F18" s="71"/>
      <c r="G18" s="16"/>
      <c r="H18" s="21"/>
      <c r="I18" s="71">
        <v>18.48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3"/>
      <c r="C19" s="71"/>
      <c r="D19" s="71"/>
      <c r="E19" s="72">
        <v>39.96</v>
      </c>
      <c r="F19" s="71"/>
      <c r="G19" s="16"/>
      <c r="H19" s="21"/>
      <c r="I19" s="71">
        <v>18.36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3"/>
      <c r="C20" s="71"/>
      <c r="D20" s="71"/>
      <c r="E20" s="72">
        <v>48.72</v>
      </c>
      <c r="F20" s="71"/>
      <c r="G20" s="16"/>
      <c r="H20" s="21"/>
      <c r="I20" s="71">
        <v>18.239999999999998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3"/>
      <c r="C21" s="71"/>
      <c r="D21" s="71"/>
      <c r="E21" s="72">
        <v>61.68</v>
      </c>
      <c r="F21" s="71"/>
      <c r="G21" s="16"/>
      <c r="H21" s="21"/>
      <c r="I21" s="71">
        <v>18.239999999999998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3"/>
      <c r="C22" s="71"/>
      <c r="D22" s="71"/>
      <c r="E22" s="72">
        <v>65.16</v>
      </c>
      <c r="F22" s="71"/>
      <c r="G22" s="16"/>
      <c r="H22" s="21"/>
      <c r="I22" s="71">
        <v>17.48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3"/>
      <c r="C23" s="71"/>
      <c r="D23" s="71"/>
      <c r="E23" s="72">
        <v>70.8</v>
      </c>
      <c r="F23" s="71"/>
      <c r="G23" s="16"/>
      <c r="H23" s="21"/>
      <c r="I23" s="71">
        <v>18.600000000000001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3"/>
      <c r="C24" s="71"/>
      <c r="D24" s="71"/>
      <c r="E24" s="72">
        <v>77.400000000000006</v>
      </c>
      <c r="F24" s="71"/>
      <c r="G24" s="16"/>
      <c r="H24" s="21"/>
      <c r="I24" s="71">
        <v>18.96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3"/>
      <c r="C25" s="71"/>
      <c r="D25" s="71"/>
      <c r="E25" s="72">
        <v>79.44</v>
      </c>
      <c r="F25" s="71"/>
      <c r="G25" s="16"/>
      <c r="H25" s="21"/>
      <c r="I25" s="71">
        <v>18.12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3"/>
      <c r="C26" s="71"/>
      <c r="D26" s="71"/>
      <c r="E26" s="72">
        <v>71.88</v>
      </c>
      <c r="F26" s="71"/>
      <c r="G26" s="16"/>
      <c r="H26" s="21"/>
      <c r="I26" s="71">
        <v>18.48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3"/>
      <c r="C27" s="71"/>
      <c r="D27" s="71"/>
      <c r="E27" s="72">
        <v>68.16</v>
      </c>
      <c r="F27" s="71"/>
      <c r="G27" s="16"/>
      <c r="H27" s="21"/>
      <c r="I27" s="71">
        <v>17.88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3"/>
      <c r="C28" s="71"/>
      <c r="D28" s="71"/>
      <c r="E28" s="72">
        <v>66.72</v>
      </c>
      <c r="F28" s="71"/>
      <c r="G28" s="16"/>
      <c r="H28" s="21"/>
      <c r="I28" s="71">
        <v>17.88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3"/>
      <c r="C29" s="71"/>
      <c r="D29" s="71"/>
      <c r="E29" s="72">
        <v>68.16</v>
      </c>
      <c r="F29" s="71"/>
      <c r="G29" s="16"/>
      <c r="H29" s="21"/>
      <c r="I29" s="71">
        <v>17.760000000000002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3"/>
      <c r="C30" s="71"/>
      <c r="D30" s="71"/>
      <c r="E30" s="72">
        <v>68.400000000000006</v>
      </c>
      <c r="F30" s="71"/>
      <c r="G30" s="16"/>
      <c r="H30" s="21"/>
      <c r="I30" s="71">
        <v>18.600000000000001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3"/>
      <c r="C31" s="71"/>
      <c r="D31" s="71"/>
      <c r="E31" s="72">
        <v>68.16</v>
      </c>
      <c r="F31" s="71"/>
      <c r="G31" s="16"/>
      <c r="H31" s="21"/>
      <c r="I31" s="71">
        <v>19.68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3"/>
      <c r="C32" s="71"/>
      <c r="D32" s="71"/>
      <c r="E32" s="72">
        <v>68.040000000000006</v>
      </c>
      <c r="F32" s="71"/>
      <c r="G32" s="16"/>
      <c r="H32" s="21"/>
      <c r="I32" s="71">
        <v>18.72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3"/>
      <c r="C33" s="71"/>
      <c r="D33" s="71"/>
      <c r="E33" s="72">
        <v>69.599999999999994</v>
      </c>
      <c r="F33" s="71"/>
      <c r="G33" s="16"/>
      <c r="H33" s="21"/>
      <c r="I33" s="71">
        <v>18.239999999999998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3"/>
      <c r="C34" s="71"/>
      <c r="D34" s="71"/>
      <c r="E34" s="72">
        <v>71.040000000000006</v>
      </c>
      <c r="F34" s="71"/>
      <c r="G34" s="16"/>
      <c r="H34" s="21"/>
      <c r="I34" s="71">
        <v>17.52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3"/>
      <c r="C35" s="71"/>
      <c r="D35" s="71"/>
      <c r="E35" s="72">
        <v>76.8</v>
      </c>
      <c r="F35" s="71"/>
      <c r="G35" s="16"/>
      <c r="H35" s="21"/>
      <c r="I35" s="71">
        <v>17.88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3"/>
      <c r="C36" s="71"/>
      <c r="D36" s="71"/>
      <c r="E36" s="72">
        <v>66.48</v>
      </c>
      <c r="F36" s="71"/>
      <c r="G36" s="16"/>
      <c r="H36" s="21"/>
      <c r="I36" s="71">
        <v>17.64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3"/>
      <c r="C37" s="71"/>
      <c r="D37" s="71"/>
      <c r="E37" s="72">
        <v>60.12</v>
      </c>
      <c r="F37" s="71"/>
      <c r="G37" s="21"/>
      <c r="H37" s="21"/>
      <c r="I37" s="71">
        <v>17.64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3"/>
      <c r="C38" s="71"/>
      <c r="D38" s="71"/>
      <c r="E38" s="72">
        <v>53.28</v>
      </c>
      <c r="F38" s="71"/>
      <c r="G38" s="21"/>
      <c r="H38" s="21"/>
      <c r="I38" s="71">
        <v>17.64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1492.5599999999997</v>
      </c>
      <c r="F39" s="70"/>
      <c r="G39" s="29"/>
      <c r="H39" s="29"/>
      <c r="I39" s="28">
        <f>SUM(I15:I38)</f>
        <v>437.4799999999999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274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621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/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ф,6кВ Производственный</v>
      </c>
      <c r="C10" s="323"/>
      <c r="D10" s="323"/>
      <c r="E10" s="323"/>
      <c r="F10" s="310">
        <f>N4</f>
        <v>0</v>
      </c>
      <c r="G10" s="313"/>
      <c r="H10" s="313"/>
      <c r="I10" s="314"/>
      <c r="J10" s="323" t="str">
        <f>N3</f>
        <v>ф,6кВ Производственный</v>
      </c>
      <c r="K10" s="323"/>
      <c r="L10" s="323"/>
      <c r="M10" s="323"/>
      <c r="N10" s="310">
        <f>N4</f>
        <v>0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72">
        <v>365.76</v>
      </c>
      <c r="F15" s="71"/>
      <c r="G15" s="16"/>
      <c r="H15" s="21"/>
      <c r="I15" s="71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72">
        <v>366.12</v>
      </c>
      <c r="F16" s="71"/>
      <c r="G16" s="16"/>
      <c r="H16" s="21"/>
      <c r="I16" s="71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72">
        <v>360</v>
      </c>
      <c r="F17" s="71"/>
      <c r="G17" s="16"/>
      <c r="H17" s="21"/>
      <c r="I17" s="71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72">
        <v>357.48</v>
      </c>
      <c r="F18" s="71"/>
      <c r="G18" s="16"/>
      <c r="H18" s="21"/>
      <c r="I18" s="71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72">
        <v>364.32</v>
      </c>
      <c r="F19" s="71"/>
      <c r="G19" s="16"/>
      <c r="H19" s="21"/>
      <c r="I19" s="71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72">
        <v>380.12</v>
      </c>
      <c r="F20" s="71"/>
      <c r="G20" s="16"/>
      <c r="H20" s="21"/>
      <c r="I20" s="71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72">
        <v>441.36</v>
      </c>
      <c r="F21" s="71"/>
      <c r="G21" s="16"/>
      <c r="H21" s="21"/>
      <c r="I21" s="71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72">
        <v>547.91999999999996</v>
      </c>
      <c r="F22" s="71"/>
      <c r="G22" s="16"/>
      <c r="H22" s="21"/>
      <c r="I22" s="71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72">
        <v>636.84</v>
      </c>
      <c r="F23" s="71"/>
      <c r="G23" s="16"/>
      <c r="H23" s="21"/>
      <c r="I23" s="71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72">
        <v>636.12</v>
      </c>
      <c r="F24" s="71"/>
      <c r="G24" s="16"/>
      <c r="H24" s="21"/>
      <c r="I24" s="71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72">
        <v>563.4</v>
      </c>
      <c r="F25" s="71"/>
      <c r="G25" s="16"/>
      <c r="H25" s="21"/>
      <c r="I25" s="71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72">
        <v>571.32000000000005</v>
      </c>
      <c r="F26" s="71"/>
      <c r="G26" s="16"/>
      <c r="H26" s="21"/>
      <c r="I26" s="71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72">
        <v>580.67999999999995</v>
      </c>
      <c r="F27" s="71"/>
      <c r="G27" s="16"/>
      <c r="H27" s="21"/>
      <c r="I27" s="71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72">
        <v>520.55999999999995</v>
      </c>
      <c r="F28" s="71"/>
      <c r="G28" s="16"/>
      <c r="H28" s="21"/>
      <c r="I28" s="71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72">
        <v>555.48</v>
      </c>
      <c r="F29" s="71"/>
      <c r="G29" s="16"/>
      <c r="H29" s="21"/>
      <c r="I29" s="71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72">
        <v>543.6</v>
      </c>
      <c r="F30" s="71"/>
      <c r="G30" s="16"/>
      <c r="H30" s="21"/>
      <c r="I30" s="71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72">
        <v>583.91999999999996</v>
      </c>
      <c r="F31" s="71"/>
      <c r="G31" s="16"/>
      <c r="H31" s="21"/>
      <c r="I31" s="71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72">
        <v>515.52</v>
      </c>
      <c r="F32" s="71"/>
      <c r="G32" s="16"/>
      <c r="H32" s="21"/>
      <c r="I32" s="71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72">
        <v>514.08000000000004</v>
      </c>
      <c r="F33" s="71"/>
      <c r="G33" s="16"/>
      <c r="H33" s="21"/>
      <c r="I33" s="71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72">
        <v>497.88</v>
      </c>
      <c r="F34" s="71"/>
      <c r="G34" s="16"/>
      <c r="H34" s="21"/>
      <c r="I34" s="71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72">
        <v>461.16</v>
      </c>
      <c r="F35" s="71"/>
      <c r="G35" s="16"/>
      <c r="H35" s="21"/>
      <c r="I35" s="71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72">
        <v>433.44</v>
      </c>
      <c r="F36" s="71"/>
      <c r="G36" s="16"/>
      <c r="H36" s="21"/>
      <c r="I36" s="71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72">
        <v>429.12</v>
      </c>
      <c r="F37" s="71"/>
      <c r="G37" s="21"/>
      <c r="H37" s="21"/>
      <c r="I37" s="71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72">
        <v>397.44</v>
      </c>
      <c r="F38" s="71"/>
      <c r="G38" s="21"/>
      <c r="H38" s="21"/>
      <c r="I38" s="71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11623.640000000001</v>
      </c>
      <c r="F39" s="70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303" t="s">
        <v>0</v>
      </c>
      <c r="C1" s="304"/>
      <c r="D1" s="304"/>
      <c r="E1" s="304"/>
      <c r="F1" s="304"/>
      <c r="J1" s="2" t="s">
        <v>1</v>
      </c>
      <c r="N1" s="305" t="s">
        <v>275</v>
      </c>
      <c r="O1" s="305"/>
      <c r="P1" s="305"/>
      <c r="Q1" s="30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06" t="s">
        <v>2</v>
      </c>
      <c r="C2" s="290"/>
      <c r="D2" s="290"/>
      <c r="E2" s="290"/>
      <c r="F2" s="290"/>
      <c r="I2" s="1" t="s">
        <v>3</v>
      </c>
      <c r="N2" s="306" t="s">
        <v>4</v>
      </c>
      <c r="O2" s="307"/>
      <c r="P2" s="307"/>
      <c r="Q2" s="307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68"/>
      <c r="N3" s="307" t="s">
        <v>622</v>
      </c>
      <c r="O3" s="307"/>
      <c r="P3" s="307"/>
      <c r="Q3" s="30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08" t="s">
        <v>432</v>
      </c>
      <c r="C4" s="304"/>
      <c r="D4" s="4"/>
      <c r="E4" s="3"/>
      <c r="F4" s="79"/>
      <c r="G4" s="3"/>
      <c r="H4" s="3"/>
      <c r="I4" s="5" t="s">
        <v>6</v>
      </c>
      <c r="J4" s="64"/>
      <c r="K4" s="64"/>
      <c r="L4" s="64"/>
      <c r="N4" s="307" t="s">
        <v>623</v>
      </c>
      <c r="O4" s="307"/>
      <c r="P4" s="307"/>
      <c r="Q4" s="30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01" t="s">
        <v>7</v>
      </c>
      <c r="C5" s="302"/>
      <c r="D5" s="64"/>
      <c r="E5" s="64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89" t="s">
        <v>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91" t="str">
        <f>'1'!A7:Q7</f>
        <v>в режимный день 21 ДЕКАБРЯ 2022 г.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8">
        <v>1628</v>
      </c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92" t="s">
        <v>9</v>
      </c>
      <c r="B9" s="295" t="s">
        <v>10</v>
      </c>
      <c r="C9" s="296"/>
      <c r="D9" s="296"/>
      <c r="E9" s="296"/>
      <c r="F9" s="296"/>
      <c r="G9" s="296"/>
      <c r="H9" s="296"/>
      <c r="I9" s="297"/>
      <c r="J9" s="295" t="s">
        <v>11</v>
      </c>
      <c r="K9" s="296"/>
      <c r="L9" s="296"/>
      <c r="M9" s="296"/>
      <c r="N9" s="296"/>
      <c r="O9" s="296"/>
      <c r="P9" s="296"/>
      <c r="Q9" s="29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93"/>
      <c r="B10" s="323" t="str">
        <f>N3</f>
        <v>ф,10кВ КНС</v>
      </c>
      <c r="C10" s="323"/>
      <c r="D10" s="323"/>
      <c r="E10" s="323"/>
      <c r="F10" s="310" t="str">
        <f>N4</f>
        <v>ф,Пищекомбинат</v>
      </c>
      <c r="G10" s="313"/>
      <c r="H10" s="313"/>
      <c r="I10" s="314"/>
      <c r="J10" s="323" t="str">
        <f>N3</f>
        <v>ф,10кВ КНС</v>
      </c>
      <c r="K10" s="323"/>
      <c r="L10" s="323"/>
      <c r="M10" s="323"/>
      <c r="N10" s="310" t="str">
        <f>N4</f>
        <v>ф,Пищекомбинат</v>
      </c>
      <c r="O10" s="313"/>
      <c r="P10" s="313"/>
      <c r="Q10" s="3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93"/>
      <c r="B11" s="287" t="s">
        <v>433</v>
      </c>
      <c r="C11" s="288"/>
      <c r="E11" s="63"/>
      <c r="F11" s="287" t="s">
        <v>433</v>
      </c>
      <c r="G11" s="288"/>
      <c r="H11" s="62"/>
      <c r="I11" s="63"/>
      <c r="J11" s="287" t="s">
        <v>433</v>
      </c>
      <c r="K11" s="288"/>
      <c r="L11" s="62"/>
      <c r="M11" s="63">
        <f>E11</f>
        <v>0</v>
      </c>
      <c r="N11" s="287" t="s">
        <v>433</v>
      </c>
      <c r="O11" s="288"/>
      <c r="P11" s="62"/>
      <c r="Q11" s="63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94"/>
      <c r="B12" s="77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5">
        <v>2</v>
      </c>
      <c r="C13" s="12">
        <v>3</v>
      </c>
      <c r="D13" s="12"/>
      <c r="E13" s="12">
        <v>4</v>
      </c>
      <c r="F13" s="75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4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3"/>
      <c r="C15" s="71"/>
      <c r="D15" s="71"/>
      <c r="E15" s="22">
        <v>1.73</v>
      </c>
      <c r="F15" s="22"/>
      <c r="G15" s="22"/>
      <c r="H15" s="22"/>
      <c r="I15" s="22">
        <v>31.68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3"/>
      <c r="C16" s="71"/>
      <c r="D16" s="71"/>
      <c r="E16" s="22">
        <v>1.35</v>
      </c>
      <c r="F16" s="22"/>
      <c r="G16" s="22"/>
      <c r="H16" s="22"/>
      <c r="I16" s="22">
        <v>30.72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3"/>
      <c r="C17" s="71"/>
      <c r="D17" s="71"/>
      <c r="E17" s="22">
        <v>1.43</v>
      </c>
      <c r="F17" s="22"/>
      <c r="G17" s="22"/>
      <c r="H17" s="22"/>
      <c r="I17" s="22">
        <v>30.24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3"/>
      <c r="C18" s="71"/>
      <c r="D18" s="71"/>
      <c r="E18" s="22">
        <v>1.43</v>
      </c>
      <c r="F18" s="22"/>
      <c r="G18" s="22"/>
      <c r="H18" s="22"/>
      <c r="I18" s="22">
        <v>30.72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3"/>
      <c r="C19" s="71"/>
      <c r="D19" s="71"/>
      <c r="E19" s="22">
        <v>1.65</v>
      </c>
      <c r="F19" s="22"/>
      <c r="G19" s="22"/>
      <c r="H19" s="22"/>
      <c r="I19" s="22">
        <v>30.24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3"/>
      <c r="C20" s="71"/>
      <c r="D20" s="71"/>
      <c r="E20" s="22">
        <v>1.35</v>
      </c>
      <c r="F20" s="22"/>
      <c r="G20" s="22"/>
      <c r="H20" s="22"/>
      <c r="I20" s="22">
        <v>30.72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3"/>
      <c r="C21" s="71"/>
      <c r="D21" s="71"/>
      <c r="E21" s="22">
        <v>1.43</v>
      </c>
      <c r="F21" s="22"/>
      <c r="G21" s="22"/>
      <c r="H21" s="22"/>
      <c r="I21" s="22">
        <v>32.159999999999997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3"/>
      <c r="C22" s="71"/>
      <c r="D22" s="71"/>
      <c r="E22" s="22">
        <v>1.35</v>
      </c>
      <c r="F22" s="22"/>
      <c r="G22" s="22"/>
      <c r="H22" s="22"/>
      <c r="I22" s="22">
        <v>36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3"/>
      <c r="C23" s="71"/>
      <c r="D23" s="71"/>
      <c r="E23" s="22">
        <v>1.65</v>
      </c>
      <c r="F23" s="22"/>
      <c r="G23" s="22"/>
      <c r="H23" s="22"/>
      <c r="I23" s="22">
        <v>44.64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3"/>
      <c r="C24" s="71"/>
      <c r="D24" s="71"/>
      <c r="E24" s="22">
        <v>1.27</v>
      </c>
      <c r="F24" s="22"/>
      <c r="G24" s="22"/>
      <c r="H24" s="22"/>
      <c r="I24" s="22">
        <v>46.08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3"/>
      <c r="C25" s="71"/>
      <c r="D25" s="71"/>
      <c r="E25" s="22">
        <v>1.43</v>
      </c>
      <c r="F25" s="22"/>
      <c r="G25" s="22"/>
      <c r="H25" s="22"/>
      <c r="I25" s="22">
        <v>48.48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3"/>
      <c r="C26" s="71"/>
      <c r="D26" s="71"/>
      <c r="E26" s="22">
        <v>1.27</v>
      </c>
      <c r="F26" s="22"/>
      <c r="G26" s="22"/>
      <c r="H26" s="22"/>
      <c r="I26" s="22">
        <v>48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3"/>
      <c r="C27" s="71"/>
      <c r="D27" s="71"/>
      <c r="E27" s="22">
        <v>1.65</v>
      </c>
      <c r="F27" s="22"/>
      <c r="G27" s="22"/>
      <c r="H27" s="22"/>
      <c r="I27" s="22">
        <v>46.56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3"/>
      <c r="C28" s="71"/>
      <c r="D28" s="71"/>
      <c r="E28" s="22">
        <v>1.35</v>
      </c>
      <c r="F28" s="22"/>
      <c r="G28" s="22"/>
      <c r="H28" s="22"/>
      <c r="I28" s="22">
        <v>46.08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3"/>
      <c r="C29" s="71"/>
      <c r="D29" s="71"/>
      <c r="E29" s="22">
        <v>1.2</v>
      </c>
      <c r="F29" s="22"/>
      <c r="G29" s="22"/>
      <c r="H29" s="22"/>
      <c r="I29" s="22">
        <v>46.56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3"/>
      <c r="C30" s="71"/>
      <c r="D30" s="71"/>
      <c r="E30" s="22">
        <v>1.2</v>
      </c>
      <c r="F30" s="22"/>
      <c r="G30" s="22"/>
      <c r="H30" s="22"/>
      <c r="I30" s="22">
        <v>46.08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3"/>
      <c r="C31" s="71"/>
      <c r="D31" s="71"/>
      <c r="E31" s="22">
        <v>1.58</v>
      </c>
      <c r="F31" s="22"/>
      <c r="G31" s="22"/>
      <c r="H31" s="22"/>
      <c r="I31" s="22">
        <v>47.04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3"/>
      <c r="C32" s="71"/>
      <c r="D32" s="71"/>
      <c r="E32" s="22">
        <v>1.27</v>
      </c>
      <c r="F32" s="22"/>
      <c r="G32" s="22"/>
      <c r="H32" s="22"/>
      <c r="I32" s="22">
        <v>40.799999999999997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3"/>
      <c r="C33" s="71"/>
      <c r="D33" s="71"/>
      <c r="E33" s="22">
        <v>1.27</v>
      </c>
      <c r="F33" s="22"/>
      <c r="G33" s="22"/>
      <c r="H33" s="22"/>
      <c r="I33" s="22">
        <v>40.799999999999997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3"/>
      <c r="C34" s="71"/>
      <c r="D34" s="71"/>
      <c r="E34" s="22">
        <v>1.35</v>
      </c>
      <c r="F34" s="22"/>
      <c r="G34" s="22"/>
      <c r="H34" s="22"/>
      <c r="I34" s="22">
        <v>36.479999999999997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3"/>
      <c r="C35" s="71"/>
      <c r="D35" s="71"/>
      <c r="E35" s="22">
        <v>1.65</v>
      </c>
      <c r="F35" s="22"/>
      <c r="G35" s="22"/>
      <c r="H35" s="22"/>
      <c r="I35" s="22">
        <v>36.479999999999997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3"/>
      <c r="C36" s="71"/>
      <c r="D36" s="71"/>
      <c r="E36" s="22">
        <v>1.35</v>
      </c>
      <c r="F36" s="22"/>
      <c r="G36" s="22"/>
      <c r="H36" s="22"/>
      <c r="I36" s="22">
        <v>36.479999999999997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3"/>
      <c r="C37" s="71"/>
      <c r="D37" s="71"/>
      <c r="E37" s="22">
        <v>1.27</v>
      </c>
      <c r="F37" s="22"/>
      <c r="G37" s="22"/>
      <c r="H37" s="22"/>
      <c r="I37" s="22">
        <v>36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3"/>
      <c r="C38" s="71"/>
      <c r="D38" s="71"/>
      <c r="E38" s="22">
        <v>1.35</v>
      </c>
      <c r="F38" s="22"/>
      <c r="G38" s="22"/>
      <c r="H38" s="22"/>
      <c r="I38" s="22">
        <v>35.04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33.830000000000005</v>
      </c>
      <c r="F39" s="70"/>
      <c r="G39" s="29"/>
      <c r="H39" s="29"/>
      <c r="I39" s="28">
        <f>SUM(I15:I38)</f>
        <v>934.08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9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9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48"/>
  <sheetViews>
    <sheetView tabSelected="1" zoomScale="85" zoomScaleNormal="85" workbookViewId="0">
      <selection activeCell="D22" sqref="D22"/>
    </sheetView>
  </sheetViews>
  <sheetFormatPr defaultColWidth="9.140625" defaultRowHeight="12.75" x14ac:dyDescent="0.2"/>
  <cols>
    <col min="1" max="1" width="9.140625" style="192"/>
    <col min="2" max="2" width="13.7109375" style="216" customWidth="1"/>
    <col min="3" max="3" width="12.42578125" style="216" customWidth="1"/>
    <col min="4" max="4" width="13.7109375" style="216" customWidth="1"/>
    <col min="5" max="5" width="15" style="216" customWidth="1"/>
    <col min="6" max="6" width="14" style="216" customWidth="1"/>
    <col min="7" max="7" width="13" style="216" customWidth="1"/>
    <col min="8" max="16384" width="9.140625" style="193"/>
  </cols>
  <sheetData>
    <row r="1" spans="1:7" x14ac:dyDescent="0.2">
      <c r="B1" s="327"/>
      <c r="C1" s="327"/>
      <c r="D1" s="327"/>
      <c r="E1" s="327"/>
      <c r="F1" s="327"/>
      <c r="G1" s="2" t="s">
        <v>1</v>
      </c>
    </row>
    <row r="2" spans="1:7" ht="15.75" x14ac:dyDescent="0.25">
      <c r="A2" s="194"/>
      <c r="B2" s="328" t="s">
        <v>349</v>
      </c>
      <c r="C2" s="329"/>
      <c r="D2" s="329"/>
      <c r="E2" s="329"/>
      <c r="F2" s="329"/>
      <c r="G2" s="195"/>
    </row>
    <row r="3" spans="1:7" ht="15.75" x14ac:dyDescent="0.25">
      <c r="A3" s="196"/>
      <c r="B3" s="197"/>
      <c r="C3" s="197"/>
      <c r="D3" s="197"/>
      <c r="E3" s="197"/>
      <c r="F3" s="197"/>
      <c r="G3" s="197"/>
    </row>
    <row r="4" spans="1:7" ht="15.75" x14ac:dyDescent="0.25">
      <c r="A4" s="328" t="s">
        <v>655</v>
      </c>
      <c r="B4" s="330"/>
      <c r="C4" s="330"/>
      <c r="D4" s="330"/>
      <c r="E4" s="330"/>
      <c r="F4" s="330"/>
      <c r="G4" s="330"/>
    </row>
    <row r="5" spans="1:7" ht="15.75" x14ac:dyDescent="0.25">
      <c r="A5" s="194"/>
      <c r="B5" s="331"/>
      <c r="C5" s="332"/>
      <c r="D5" s="198"/>
      <c r="E5" s="198"/>
      <c r="F5" s="195"/>
      <c r="G5" s="195"/>
    </row>
    <row r="6" spans="1:7" ht="15.75" x14ac:dyDescent="0.25">
      <c r="A6" s="333" t="s">
        <v>350</v>
      </c>
      <c r="B6" s="332"/>
      <c r="C6" s="332"/>
      <c r="D6" s="332"/>
      <c r="E6" s="332"/>
      <c r="F6" s="332"/>
      <c r="G6" s="332"/>
    </row>
    <row r="7" spans="1:7" ht="15.75" x14ac:dyDescent="0.25">
      <c r="A7" s="194"/>
      <c r="B7" s="199"/>
      <c r="C7" s="199"/>
      <c r="D7" s="199"/>
      <c r="E7" s="199"/>
      <c r="F7" s="199"/>
      <c r="G7" s="199"/>
    </row>
    <row r="8" spans="1:7" ht="15.75" x14ac:dyDescent="0.25">
      <c r="A8" s="328" t="s">
        <v>352</v>
      </c>
      <c r="B8" s="329"/>
      <c r="C8" s="329"/>
      <c r="D8" s="329"/>
      <c r="E8" s="329"/>
      <c r="F8" s="329"/>
      <c r="G8" s="329"/>
    </row>
    <row r="9" spans="1:7" ht="15" x14ac:dyDescent="0.25">
      <c r="B9" s="200"/>
      <c r="C9" s="65"/>
      <c r="D9" s="65"/>
      <c r="E9" s="65"/>
      <c r="F9" s="65"/>
      <c r="G9" s="65"/>
    </row>
    <row r="10" spans="1:7" ht="15.75" x14ac:dyDescent="0.25">
      <c r="A10" s="334" t="s">
        <v>351</v>
      </c>
      <c r="B10" s="336" t="s">
        <v>10</v>
      </c>
      <c r="C10" s="337"/>
      <c r="D10" s="337"/>
      <c r="E10" s="336" t="s">
        <v>11</v>
      </c>
      <c r="F10" s="337"/>
      <c r="G10" s="338"/>
    </row>
    <row r="11" spans="1:7" s="202" customFormat="1" ht="72" x14ac:dyDescent="0.25">
      <c r="A11" s="335"/>
      <c r="B11" s="201" t="s">
        <v>624</v>
      </c>
      <c r="C11" s="201" t="s">
        <v>625</v>
      </c>
      <c r="D11" s="201" t="s">
        <v>626</v>
      </c>
      <c r="E11" s="201" t="s">
        <v>624</v>
      </c>
      <c r="F11" s="201" t="s">
        <v>625</v>
      </c>
      <c r="G11" s="201" t="s">
        <v>627</v>
      </c>
    </row>
    <row r="12" spans="1:7" s="206" customFormat="1" ht="11.25" x14ac:dyDescent="0.2">
      <c r="A12" s="203">
        <v>1</v>
      </c>
      <c r="B12" s="204">
        <v>2</v>
      </c>
      <c r="C12" s="204">
        <v>3</v>
      </c>
      <c r="D12" s="204">
        <v>4</v>
      </c>
      <c r="E12" s="204">
        <v>5</v>
      </c>
      <c r="F12" s="204">
        <v>6</v>
      </c>
      <c r="G12" s="205">
        <v>7</v>
      </c>
    </row>
    <row r="13" spans="1:7" x14ac:dyDescent="0.2">
      <c r="A13" s="207">
        <v>1</v>
      </c>
      <c r="B13" s="208">
        <f>SUM('1:207'!B15:Q15)</f>
        <v>26212.441442279047</v>
      </c>
      <c r="C13" s="207"/>
      <c r="D13" s="208">
        <f>B13</f>
        <v>26212.441442279047</v>
      </c>
      <c r="E13" s="208">
        <f>SUM('1:207'!M15,'1:207'!Q15)</f>
        <v>0</v>
      </c>
      <c r="F13" s="207"/>
      <c r="G13" s="224">
        <f>E13</f>
        <v>0</v>
      </c>
    </row>
    <row r="14" spans="1:7" x14ac:dyDescent="0.2">
      <c r="A14" s="207">
        <v>2</v>
      </c>
      <c r="B14" s="208">
        <f>SUM('1:207'!B16:Q16)</f>
        <v>25094.581967773433</v>
      </c>
      <c r="C14" s="207"/>
      <c r="D14" s="208">
        <f t="shared" ref="D14:D36" si="0">B14</f>
        <v>25094.581967773433</v>
      </c>
      <c r="E14" s="208">
        <f>SUM('1:207'!M16,'1:207'!Q16)</f>
        <v>0</v>
      </c>
      <c r="F14" s="207"/>
      <c r="G14" s="224">
        <f t="shared" ref="G14:G36" si="1">E14</f>
        <v>0</v>
      </c>
    </row>
    <row r="15" spans="1:7" s="210" customFormat="1" x14ac:dyDescent="0.2">
      <c r="A15" s="209">
        <v>3</v>
      </c>
      <c r="B15" s="208">
        <f>SUM('1:207'!B17:Q17)</f>
        <v>24765.959575628654</v>
      </c>
      <c r="C15" s="209"/>
      <c r="D15" s="208">
        <f t="shared" si="0"/>
        <v>24765.959575628654</v>
      </c>
      <c r="E15" s="208">
        <f>SUM('1:207'!M17,'1:207'!Q17)</f>
        <v>0</v>
      </c>
      <c r="F15" s="209"/>
      <c r="G15" s="224">
        <f t="shared" si="1"/>
        <v>0</v>
      </c>
    </row>
    <row r="16" spans="1:7" x14ac:dyDescent="0.2">
      <c r="A16" s="207">
        <v>4</v>
      </c>
      <c r="B16" s="208">
        <f>SUM('1:207'!B18:Q18)</f>
        <v>24860.74790013428</v>
      </c>
      <c r="C16" s="207"/>
      <c r="D16" s="208">
        <f t="shared" si="0"/>
        <v>24860.74790013428</v>
      </c>
      <c r="E16" s="208">
        <f>SUM('1:207'!M18,'1:207'!Q18)</f>
        <v>0</v>
      </c>
      <c r="F16" s="207"/>
      <c r="G16" s="224">
        <f t="shared" si="1"/>
        <v>0</v>
      </c>
    </row>
    <row r="17" spans="1:7" x14ac:dyDescent="0.2">
      <c r="A17" s="207">
        <v>5</v>
      </c>
      <c r="B17" s="208">
        <f>SUM('1:207'!B19:Q19)</f>
        <v>25265.93661219483</v>
      </c>
      <c r="C17" s="207"/>
      <c r="D17" s="208">
        <f t="shared" si="0"/>
        <v>25265.93661219483</v>
      </c>
      <c r="E17" s="208">
        <f>SUM('1:207'!M19,'1:207'!Q19)</f>
        <v>0</v>
      </c>
      <c r="F17" s="207"/>
      <c r="G17" s="224">
        <f t="shared" si="1"/>
        <v>0</v>
      </c>
    </row>
    <row r="18" spans="1:7" x14ac:dyDescent="0.2">
      <c r="A18" s="207">
        <v>6</v>
      </c>
      <c r="B18" s="208">
        <f>SUM('1:207'!B20:Q20)</f>
        <v>26722.059496472168</v>
      </c>
      <c r="C18" s="207"/>
      <c r="D18" s="208">
        <f t="shared" si="0"/>
        <v>26722.059496472168</v>
      </c>
      <c r="E18" s="208">
        <f>SUM('1:207'!M20,'1:207'!Q20)</f>
        <v>0</v>
      </c>
      <c r="F18" s="207"/>
      <c r="G18" s="224">
        <f t="shared" si="1"/>
        <v>0</v>
      </c>
    </row>
    <row r="19" spans="1:7" x14ac:dyDescent="0.2">
      <c r="A19" s="207">
        <v>7</v>
      </c>
      <c r="B19" s="208">
        <f>SUM('1:207'!B21:Q21)</f>
        <v>29804.026608197026</v>
      </c>
      <c r="C19" s="207"/>
      <c r="D19" s="208">
        <f t="shared" si="0"/>
        <v>29804.026608197026</v>
      </c>
      <c r="E19" s="208">
        <f>SUM('1:207'!M21,'1:207'!Q21)</f>
        <v>0</v>
      </c>
      <c r="F19" s="207"/>
      <c r="G19" s="224">
        <f t="shared" si="1"/>
        <v>0</v>
      </c>
    </row>
    <row r="20" spans="1:7" x14ac:dyDescent="0.2">
      <c r="A20" s="207">
        <v>8</v>
      </c>
      <c r="B20" s="208">
        <f>SUM('1:207'!B22:Q22)</f>
        <v>32870.81746118774</v>
      </c>
      <c r="C20" s="207"/>
      <c r="D20" s="208">
        <f t="shared" si="0"/>
        <v>32870.81746118774</v>
      </c>
      <c r="E20" s="208">
        <f>SUM('1:207'!M22,'1:207'!Q22)</f>
        <v>0</v>
      </c>
      <c r="F20" s="207"/>
      <c r="G20" s="224">
        <f t="shared" si="1"/>
        <v>0</v>
      </c>
    </row>
    <row r="21" spans="1:7" x14ac:dyDescent="0.2">
      <c r="A21" s="207">
        <v>9</v>
      </c>
      <c r="B21" s="208">
        <f>SUM('1:207'!B23:Q23)</f>
        <v>37451.263882110601</v>
      </c>
      <c r="C21" s="207"/>
      <c r="D21" s="208">
        <f t="shared" si="0"/>
        <v>37451.263882110601</v>
      </c>
      <c r="E21" s="208">
        <f>SUM('1:207'!M23,'1:207'!Q23)</f>
        <v>0</v>
      </c>
      <c r="F21" s="207"/>
      <c r="G21" s="224">
        <f t="shared" si="1"/>
        <v>0</v>
      </c>
    </row>
    <row r="22" spans="1:7" x14ac:dyDescent="0.2">
      <c r="A22" s="207">
        <v>10</v>
      </c>
      <c r="B22" s="208">
        <f>SUM('1:207'!B24:Q24)</f>
        <v>38167.033766510023</v>
      </c>
      <c r="C22" s="207"/>
      <c r="D22" s="208">
        <f>B22</f>
        <v>38167.033766510023</v>
      </c>
      <c r="E22" s="208">
        <f>SUM('1:207'!M24,'1:207'!Q24)</f>
        <v>0</v>
      </c>
      <c r="F22" s="207"/>
      <c r="G22" s="224">
        <f t="shared" si="1"/>
        <v>0</v>
      </c>
    </row>
    <row r="23" spans="1:7" x14ac:dyDescent="0.2">
      <c r="A23" s="207">
        <v>11</v>
      </c>
      <c r="B23" s="208">
        <f>SUM('1:207'!B25:Q25)</f>
        <v>37645.808193768309</v>
      </c>
      <c r="C23" s="207"/>
      <c r="D23" s="208">
        <f t="shared" si="0"/>
        <v>37645.808193768309</v>
      </c>
      <c r="E23" s="208">
        <f>SUM('1:207'!M25,'1:207'!Q25)</f>
        <v>0</v>
      </c>
      <c r="F23" s="207"/>
      <c r="G23" s="224">
        <f t="shared" si="1"/>
        <v>0</v>
      </c>
    </row>
    <row r="24" spans="1:7" x14ac:dyDescent="0.2">
      <c r="A24" s="207">
        <v>12</v>
      </c>
      <c r="B24" s="208">
        <f>SUM('1:207'!B26:Q26)</f>
        <v>37609.950442132555</v>
      </c>
      <c r="C24" s="207"/>
      <c r="D24" s="208">
        <f t="shared" si="0"/>
        <v>37609.950442132555</v>
      </c>
      <c r="E24" s="208">
        <f>SUM('1:207'!M26,'1:207'!Q26)</f>
        <v>0</v>
      </c>
      <c r="F24" s="207"/>
      <c r="G24" s="224">
        <f t="shared" si="1"/>
        <v>0</v>
      </c>
    </row>
    <row r="25" spans="1:7" x14ac:dyDescent="0.2">
      <c r="A25" s="207">
        <v>13</v>
      </c>
      <c r="B25" s="208">
        <f>SUM('1:207'!B27:Q27)</f>
        <v>35840.587618890371</v>
      </c>
      <c r="C25" s="207"/>
      <c r="D25" s="208">
        <f t="shared" si="0"/>
        <v>35840.587618890371</v>
      </c>
      <c r="E25" s="208">
        <f>SUM('1:207'!M27,'1:207'!Q27)</f>
        <v>0</v>
      </c>
      <c r="F25" s="207"/>
      <c r="G25" s="224">
        <f t="shared" si="1"/>
        <v>0</v>
      </c>
    </row>
    <row r="26" spans="1:7" x14ac:dyDescent="0.2">
      <c r="A26" s="207">
        <v>14</v>
      </c>
      <c r="B26" s="208">
        <f>SUM('1:207'!B28:Q28)</f>
        <v>37338.482014440939</v>
      </c>
      <c r="C26" s="207"/>
      <c r="D26" s="208">
        <f t="shared" si="0"/>
        <v>37338.482014440939</v>
      </c>
      <c r="E26" s="208">
        <f>SUM('1:207'!M28,'1:207'!Q28)</f>
        <v>0</v>
      </c>
      <c r="F26" s="207"/>
      <c r="G26" s="224">
        <f t="shared" si="1"/>
        <v>0</v>
      </c>
    </row>
    <row r="27" spans="1:7" x14ac:dyDescent="0.2">
      <c r="A27" s="207">
        <v>15</v>
      </c>
      <c r="B27" s="208">
        <f>SUM('1:207'!B29:Q29)</f>
        <v>37540.273589361568</v>
      </c>
      <c r="C27" s="207"/>
      <c r="D27" s="208">
        <f t="shared" si="0"/>
        <v>37540.273589361568</v>
      </c>
      <c r="E27" s="208">
        <f>SUM('1:207'!M29,'1:207'!Q29)</f>
        <v>0</v>
      </c>
      <c r="F27" s="207"/>
      <c r="G27" s="224">
        <f t="shared" si="1"/>
        <v>0</v>
      </c>
    </row>
    <row r="28" spans="1:7" x14ac:dyDescent="0.2">
      <c r="A28" s="207">
        <v>16</v>
      </c>
      <c r="B28" s="208">
        <f>SUM('1:207'!B30:Q30)</f>
        <v>37687.537424890135</v>
      </c>
      <c r="C28" s="207"/>
      <c r="D28" s="208">
        <f t="shared" si="0"/>
        <v>37687.537424890135</v>
      </c>
      <c r="E28" s="208">
        <f>SUM('1:207'!M30,'1:207'!Q30)</f>
        <v>0</v>
      </c>
      <c r="F28" s="207"/>
      <c r="G28" s="224">
        <f t="shared" si="1"/>
        <v>0</v>
      </c>
    </row>
    <row r="29" spans="1:7" x14ac:dyDescent="0.2">
      <c r="A29" s="207">
        <v>17</v>
      </c>
      <c r="B29" s="208">
        <f>SUM('1:207'!B31:Q31)</f>
        <v>37104.382891680929</v>
      </c>
      <c r="C29" s="207"/>
      <c r="D29" s="208">
        <f t="shared" si="0"/>
        <v>37104.382891680929</v>
      </c>
      <c r="E29" s="208">
        <f>SUM('1:207'!M31,'1:207'!Q31)</f>
        <v>0</v>
      </c>
      <c r="F29" s="207"/>
      <c r="G29" s="224">
        <f t="shared" si="1"/>
        <v>0</v>
      </c>
    </row>
    <row r="30" spans="1:7" x14ac:dyDescent="0.2">
      <c r="A30" s="207">
        <v>18</v>
      </c>
      <c r="B30" s="208">
        <f>SUM('1:207'!B32:Q32)</f>
        <v>36938.813224328638</v>
      </c>
      <c r="C30" s="207"/>
      <c r="D30" s="208">
        <f t="shared" si="0"/>
        <v>36938.813224328638</v>
      </c>
      <c r="E30" s="208">
        <f>SUM('1:207'!M32,'1:207'!Q32)</f>
        <v>0</v>
      </c>
      <c r="F30" s="207"/>
      <c r="G30" s="224">
        <f t="shared" si="1"/>
        <v>0</v>
      </c>
    </row>
    <row r="31" spans="1:7" x14ac:dyDescent="0.2">
      <c r="A31" s="207">
        <v>19</v>
      </c>
      <c r="B31" s="208">
        <f>SUM('1:207'!B33:Q33)</f>
        <v>37868.510054309081</v>
      </c>
      <c r="C31" s="207"/>
      <c r="D31" s="208">
        <f t="shared" si="0"/>
        <v>37868.510054309081</v>
      </c>
      <c r="E31" s="208">
        <f>SUM('1:207'!M33,'1:207'!Q33)</f>
        <v>0</v>
      </c>
      <c r="F31" s="207"/>
      <c r="G31" s="224">
        <f t="shared" si="1"/>
        <v>0</v>
      </c>
    </row>
    <row r="32" spans="1:7" x14ac:dyDescent="0.2">
      <c r="A32" s="211">
        <v>20</v>
      </c>
      <c r="B32" s="208">
        <f>SUM('1:207'!B34:Q34)</f>
        <v>37331.28995756837</v>
      </c>
      <c r="C32" s="212"/>
      <c r="D32" s="208">
        <f t="shared" si="0"/>
        <v>37331.28995756837</v>
      </c>
      <c r="E32" s="208">
        <f>SUM('1:207'!M34,'1:207'!Q34)</f>
        <v>0</v>
      </c>
      <c r="F32" s="212"/>
      <c r="G32" s="224">
        <f t="shared" si="1"/>
        <v>0</v>
      </c>
    </row>
    <row r="33" spans="1:7" x14ac:dyDescent="0.2">
      <c r="A33" s="207">
        <v>21</v>
      </c>
      <c r="B33" s="208">
        <f>SUM('1:207'!B35:Q35)</f>
        <v>36392.455804711935</v>
      </c>
      <c r="C33" s="207"/>
      <c r="D33" s="208">
        <f t="shared" si="0"/>
        <v>36392.455804711935</v>
      </c>
      <c r="E33" s="208">
        <f>SUM('1:207'!M35,'1:207'!Q35)</f>
        <v>0</v>
      </c>
      <c r="F33" s="207"/>
      <c r="G33" s="224">
        <f t="shared" si="1"/>
        <v>0</v>
      </c>
    </row>
    <row r="34" spans="1:7" x14ac:dyDescent="0.2">
      <c r="A34" s="207">
        <v>22</v>
      </c>
      <c r="B34" s="208">
        <f>SUM('1:207'!B36:Q36)</f>
        <v>34411.377727905259</v>
      </c>
      <c r="C34" s="207"/>
      <c r="D34" s="208">
        <f t="shared" si="0"/>
        <v>34411.377727905259</v>
      </c>
      <c r="E34" s="208">
        <f>SUM('1:207'!M36,'1:207'!Q36)</f>
        <v>0</v>
      </c>
      <c r="F34" s="207"/>
      <c r="G34" s="224">
        <f t="shared" si="1"/>
        <v>0</v>
      </c>
    </row>
    <row r="35" spans="1:7" x14ac:dyDescent="0.2">
      <c r="A35" s="207">
        <v>23</v>
      </c>
      <c r="B35" s="208">
        <f>SUM('1:207'!B37:Q37)</f>
        <v>32126.797178710927</v>
      </c>
      <c r="C35" s="207"/>
      <c r="D35" s="208">
        <f t="shared" si="0"/>
        <v>32126.797178710927</v>
      </c>
      <c r="E35" s="208">
        <f>SUM('1:207'!M37,'1:207'!Q37)</f>
        <v>0</v>
      </c>
      <c r="F35" s="207"/>
      <c r="G35" s="224">
        <f t="shared" si="1"/>
        <v>0</v>
      </c>
    </row>
    <row r="36" spans="1:7" x14ac:dyDescent="0.2">
      <c r="A36" s="207">
        <v>24</v>
      </c>
      <c r="B36" s="208">
        <f>SUM('1:207'!B38:Q38)</f>
        <v>29665.062020336896</v>
      </c>
      <c r="C36" s="207"/>
      <c r="D36" s="208">
        <f t="shared" si="0"/>
        <v>29665.062020336896</v>
      </c>
      <c r="E36" s="208">
        <f>SUM('1:207'!M38,'1:207'!Q38)</f>
        <v>0</v>
      </c>
      <c r="F36" s="207"/>
      <c r="G36" s="224">
        <f t="shared" si="1"/>
        <v>0</v>
      </c>
    </row>
    <row r="37" spans="1:7" ht="14.25" x14ac:dyDescent="0.2">
      <c r="A37" s="213" t="s">
        <v>14</v>
      </c>
      <c r="B37" s="208">
        <f>SUM('1:207'!B39:Q39)</f>
        <v>800061.596855524</v>
      </c>
      <c r="C37" s="215"/>
      <c r="D37" s="214"/>
      <c r="E37" s="215"/>
      <c r="F37" s="215"/>
      <c r="G37" s="215"/>
    </row>
    <row r="38" spans="1:7" x14ac:dyDescent="0.2">
      <c r="B38" s="223"/>
      <c r="E38" s="217"/>
    </row>
    <row r="39" spans="1:7" ht="14.25" x14ac:dyDescent="0.2">
      <c r="A39" s="218"/>
      <c r="B39" s="219"/>
      <c r="C39" s="220"/>
      <c r="D39" s="219"/>
      <c r="E39" s="219"/>
      <c r="F39" s="220"/>
      <c r="G39" s="219"/>
    </row>
    <row r="40" spans="1:7" ht="18.75" x14ac:dyDescent="0.3">
      <c r="C40" s="221"/>
      <c r="D40" s="221"/>
      <c r="E40" s="221"/>
      <c r="F40" s="222"/>
    </row>
    <row r="41" spans="1:7" ht="15.75" x14ac:dyDescent="0.25">
      <c r="A41" s="326" t="s">
        <v>668</v>
      </c>
      <c r="B41" s="326"/>
      <c r="C41" s="326"/>
      <c r="D41" s="326"/>
      <c r="E41" s="326"/>
      <c r="F41" s="326"/>
      <c r="G41" s="326"/>
    </row>
    <row r="42" spans="1:7" ht="15.75" x14ac:dyDescent="0.25">
      <c r="A42" s="326" t="s">
        <v>669</v>
      </c>
      <c r="B42" s="326"/>
      <c r="C42" s="326"/>
      <c r="D42" s="326"/>
      <c r="E42" s="326"/>
      <c r="F42" s="326"/>
      <c r="G42" s="326"/>
    </row>
    <row r="46" spans="1:7" ht="13.5" x14ac:dyDescent="0.25">
      <c r="A46" s="339"/>
      <c r="B46" s="339"/>
    </row>
    <row r="47" spans="1:7" ht="13.5" x14ac:dyDescent="0.25">
      <c r="A47" s="324"/>
      <c r="B47" s="325"/>
    </row>
    <row r="48" spans="1:7" hidden="1" x14ac:dyDescent="0.2">
      <c r="D48" s="223">
        <f>MAX(D13:D37)</f>
        <v>38167.033766510023</v>
      </c>
      <c r="G48" s="223">
        <f>MAX(G13:G37)</f>
        <v>0</v>
      </c>
    </row>
  </sheetData>
  <mergeCells count="13">
    <mergeCell ref="A47:B47"/>
    <mergeCell ref="A42:G42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41:G41"/>
    <mergeCell ref="A46:B46"/>
  </mergeCells>
  <conditionalFormatting sqref="D13:D37">
    <cfRule type="cellIs" dxfId="1" priority="1" stopIfTrue="1" operator="equal">
      <formula>$D$48</formula>
    </cfRule>
  </conditionalFormatting>
  <conditionalFormatting sqref="G13:G36">
    <cfRule type="cellIs" dxfId="0" priority="2" stopIfTrue="1" operator="equal">
      <formula>$G$48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210</vt:i4>
      </vt:variant>
    </vt:vector>
  </HeadingPairs>
  <TitlesOfParts>
    <vt:vector size="210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99</vt:lpstr>
      <vt:lpstr>94</vt:lpstr>
      <vt:lpstr>95</vt:lpstr>
      <vt:lpstr>96</vt:lpstr>
      <vt:lpstr>97</vt:lpstr>
      <vt:lpstr>98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109-2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Свод данных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Максим Александрович</dc:creator>
  <cp:lastModifiedBy>Яковишин Андрей Викторович</cp:lastModifiedBy>
  <cp:lastPrinted>2023-01-19T12:11:15Z</cp:lastPrinted>
  <dcterms:created xsi:type="dcterms:W3CDTF">2022-07-04T13:18:54Z</dcterms:created>
  <dcterms:modified xsi:type="dcterms:W3CDTF">2023-02-20T09:24:34Z</dcterms:modified>
</cp:coreProperties>
</file>