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reports\ФЭО\7.Раскрытие информации\1. ЭЭ_сайт ВОЭК\2021\"/>
    </mc:Choice>
  </mc:AlternateContent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62913"/>
</workbook>
</file>

<file path=xl/calcChain.xml><?xml version="1.0" encoding="utf-8"?>
<calcChain xmlns="http://schemas.openxmlformats.org/spreadsheetml/2006/main">
  <c r="D44" i="1" l="1"/>
  <c r="D34" i="1" l="1"/>
  <c r="G49" i="1" l="1"/>
  <c r="D64" i="1" l="1"/>
  <c r="D60" i="1"/>
  <c r="D58" i="1"/>
  <c r="D53" i="1"/>
  <c r="D36" i="1"/>
  <c r="D27" i="1"/>
  <c r="D28" i="1"/>
  <c r="D25" i="1"/>
  <c r="D61" i="1" l="1"/>
  <c r="D35" i="1"/>
  <c r="D57" i="1"/>
  <c r="D59" i="1"/>
  <c r="D29" i="1"/>
  <c r="D33" i="1"/>
  <c r="D37" i="1" s="1"/>
  <c r="D62" i="1" l="1"/>
  <c r="D65" i="1" s="1"/>
  <c r="D39" i="1"/>
  <c r="D45" i="1" s="1"/>
  <c r="D26" i="1"/>
  <c r="D54" i="1"/>
  <c r="D30" i="1"/>
</calcChain>
</file>

<file path=xl/sharedStrings.xml><?xml version="1.0" encoding="utf-8"?>
<sst xmlns="http://schemas.openxmlformats.org/spreadsheetml/2006/main" count="92" uniqueCount="72">
  <si>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</si>
  <si>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</si>
  <si>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</si>
  <si>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</si>
  <si>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</si>
  <si>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</si>
  <si>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</si>
  <si>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</si>
  <si>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</si>
  <si>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</si>
  <si>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</si>
  <si>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</si>
  <si>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</si>
  <si>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</si>
  <si>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</si>
  <si>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</si>
  <si>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</si>
  <si>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</si>
  <si>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</si>
  <si>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</si>
  <si>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</si>
  <si>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</si>
  <si>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</si>
  <si>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</si>
  <si>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</si>
  <si>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</si>
  <si>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</si>
  <si>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</si>
  <si>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</si>
  <si>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</si>
  <si>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</si>
  <si>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</si>
  <si>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</si>
  <si>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</si>
  <si>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</si>
  <si>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</si>
  <si>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</si>
  <si>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</si>
  <si>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</si>
  <si>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</si>
  <si>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</si>
  <si>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</si>
  <si>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</si>
  <si>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</si>
  <si>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</si>
  <si>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</si>
  <si>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</si>
  <si>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</si>
  <si>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</si>
  <si>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</si>
  <si>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</si>
  <si>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</si>
  <si>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</si>
  <si>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</si>
  <si>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</si>
  <si>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</si>
  <si>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</si>
  <si>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</si>
  <si>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</si>
  <si>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</si>
  <si>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</si>
  <si>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</si>
  <si>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</si>
  <si>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</si>
  <si>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</si>
  <si>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</si>
  <si>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</si>
  <si>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</si>
  <si>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</si>
  <si>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сальдо-переток в другие организации</t>
  </si>
  <si>
    <t>2021 год</t>
  </si>
  <si>
    <t>«фактическая»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</si>
</sst>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3" fontId="8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6" xfId="3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10" fontId="8" fillId="3" borderId="2" xfId="2" applyNumberFormat="1" applyFont="1" applyFill="1" applyBorder="1" applyAlignment="1">
      <alignment horizontal="center"/>
    </xf>
    <xf numFmtId="43" fontId="8" fillId="3" borderId="2" xfId="1" applyNumberFormat="1" applyFont="1" applyFill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E18" sqref="E18:G18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9" width="10.7109375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79" t="s">
        <v>62</v>
      </c>
      <c r="F3" s="79"/>
      <c r="G3" s="79"/>
      <c r="H3" s="79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79" t="s">
        <v>61</v>
      </c>
      <c r="G4" s="79"/>
      <c r="H4" s="79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81" t="s">
        <v>68</v>
      </c>
      <c r="E6" s="81"/>
      <c r="F6" s="81"/>
      <c r="G6" s="81"/>
      <c r="H6" s="81"/>
      <c r="I6" s="1"/>
      <c r="J6" s="1"/>
      <c r="K6" s="1"/>
      <c r="L6" s="1"/>
      <c r="M6" s="1"/>
    </row>
    <row r="8" spans="1:13" x14ac:dyDescent="0.2">
      <c r="B8" s="77" t="s">
        <v>63</v>
      </c>
      <c r="C8" s="77"/>
      <c r="D8" s="77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78" t="s">
        <v>1</v>
      </c>
      <c r="C9" s="78"/>
      <c r="D9" s="78"/>
      <c r="I9" s="79"/>
      <c r="J9" s="79"/>
      <c r="K9" s="79"/>
      <c r="L9" s="79"/>
      <c r="M9" s="79"/>
    </row>
    <row r="10" spans="1:13" ht="12.75" customHeight="1" x14ac:dyDescent="0.2">
      <c r="B10" s="77" t="s">
        <v>64</v>
      </c>
      <c r="C10" s="77"/>
      <c r="D10" s="77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78" t="s">
        <v>2</v>
      </c>
      <c r="C11" s="78"/>
      <c r="D11" s="78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6"/>
      <c r="F12" s="66"/>
      <c r="G12" s="66"/>
      <c r="H12" s="66"/>
      <c r="I12" s="9"/>
    </row>
    <row r="13" spans="1:13" ht="39.950000000000003" customHeight="1" x14ac:dyDescent="0.2">
      <c r="A13" s="67" t="s">
        <v>3</v>
      </c>
      <c r="B13" s="68"/>
      <c r="C13" s="68"/>
      <c r="D13" s="68"/>
      <c r="E13" s="68"/>
      <c r="F13" s="68"/>
      <c r="G13" s="68"/>
      <c r="H13" s="69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70" t="s">
        <v>4</v>
      </c>
      <c r="C15" s="71" t="s">
        <v>5</v>
      </c>
      <c r="D15" s="71"/>
      <c r="E15" s="72"/>
      <c r="F15" s="72"/>
      <c r="G15" s="73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70"/>
      <c r="C16" s="71" t="s">
        <v>6</v>
      </c>
      <c r="D16" s="71"/>
      <c r="E16" s="74" t="s">
        <v>65</v>
      </c>
      <c r="F16" s="75"/>
      <c r="G16" s="76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63" t="s">
        <v>7</v>
      </c>
      <c r="C17" s="63"/>
      <c r="D17" s="63"/>
      <c r="E17" s="61">
        <v>44610</v>
      </c>
      <c r="F17" s="62"/>
      <c r="G17" s="59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63" t="s">
        <v>8</v>
      </c>
      <c r="C18" s="63"/>
      <c r="D18" s="63"/>
      <c r="E18" s="62" t="s">
        <v>70</v>
      </c>
      <c r="F18" s="62"/>
      <c r="G18" s="59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4" t="s">
        <v>66</v>
      </c>
      <c r="B20" s="64"/>
      <c r="C20" s="64"/>
      <c r="D20" s="64"/>
      <c r="E20" s="64"/>
      <c r="F20" s="64"/>
      <c r="G20" s="38">
        <v>2021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7" t="s">
        <v>12</v>
      </c>
      <c r="C23" s="57"/>
      <c r="D23" s="47" t="s">
        <v>13</v>
      </c>
      <c r="E23" s="47" t="s">
        <v>14</v>
      </c>
      <c r="F23" s="47" t="s">
        <v>15</v>
      </c>
      <c r="G23" s="47" t="s">
        <v>16</v>
      </c>
      <c r="H23" s="47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65">
        <v>2</v>
      </c>
      <c r="C24" s="65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3">
        <v>1</v>
      </c>
      <c r="B25" s="55" t="s">
        <v>18</v>
      </c>
      <c r="C25" s="55"/>
      <c r="D25" s="40">
        <f>SUM(E25:H25)</f>
        <v>1275.2595689999998</v>
      </c>
      <c r="E25" s="30">
        <v>32.063143965696241</v>
      </c>
      <c r="F25" s="30">
        <v>124.18655299999999</v>
      </c>
      <c r="G25" s="30">
        <v>1118.9628320343038</v>
      </c>
      <c r="H25" s="30">
        <v>4.7039999999999998E-2</v>
      </c>
      <c r="I25" s="32"/>
      <c r="J25" s="43"/>
      <c r="K25" s="22"/>
      <c r="L25" s="22"/>
      <c r="M25" s="22"/>
    </row>
    <row r="26" spans="1:13" ht="15" customHeight="1" x14ac:dyDescent="0.25">
      <c r="A26" s="24" t="s">
        <v>19</v>
      </c>
      <c r="B26" s="55" t="s">
        <v>20</v>
      </c>
      <c r="C26" s="55"/>
      <c r="D26" s="40">
        <f>SUM(E26:H26)</f>
        <v>1121.2654729999999</v>
      </c>
      <c r="E26" s="30">
        <v>32.063143965696241</v>
      </c>
      <c r="F26" s="30">
        <v>102.60425299999999</v>
      </c>
      <c r="G26" s="30">
        <v>986.55103603430382</v>
      </c>
      <c r="H26" s="30">
        <v>4.7039999999999998E-2</v>
      </c>
      <c r="I26" s="32"/>
      <c r="J26" s="43"/>
      <c r="K26" s="22"/>
      <c r="L26" s="22"/>
      <c r="M26" s="22"/>
    </row>
    <row r="27" spans="1:13" ht="15" customHeight="1" x14ac:dyDescent="0.25">
      <c r="A27" s="24"/>
      <c r="B27" s="55" t="s">
        <v>21</v>
      </c>
      <c r="C27" s="55"/>
      <c r="D27" s="40">
        <f t="shared" ref="D27:D30" si="0">SUM(E27:H27)</f>
        <v>0</v>
      </c>
      <c r="E27" s="30"/>
      <c r="F27" s="30"/>
      <c r="G27" s="30"/>
      <c r="H27" s="30"/>
      <c r="I27" s="32"/>
      <c r="J27" s="43"/>
      <c r="K27" s="22"/>
      <c r="L27" s="22"/>
      <c r="M27" s="22"/>
    </row>
    <row r="28" spans="1:13" ht="15" x14ac:dyDescent="0.25">
      <c r="A28" s="24"/>
      <c r="B28" s="55" t="s">
        <v>14</v>
      </c>
      <c r="C28" s="55"/>
      <c r="D28" s="40">
        <f t="shared" si="0"/>
        <v>0</v>
      </c>
      <c r="E28" s="30"/>
      <c r="F28" s="30"/>
      <c r="G28" s="30"/>
      <c r="H28" s="30"/>
      <c r="I28" s="32"/>
      <c r="J28" s="43"/>
      <c r="K28" s="22"/>
      <c r="L28" s="22"/>
      <c r="M28" s="22"/>
    </row>
    <row r="29" spans="1:13" ht="15" x14ac:dyDescent="0.25">
      <c r="A29" s="24"/>
      <c r="B29" s="55" t="s">
        <v>15</v>
      </c>
      <c r="C29" s="55"/>
      <c r="D29" s="40">
        <f t="shared" si="0"/>
        <v>119.20305627587744</v>
      </c>
      <c r="E29" s="30"/>
      <c r="F29" s="30"/>
      <c r="G29" s="30">
        <v>119.20305627587744</v>
      </c>
      <c r="H29" s="30"/>
      <c r="I29" s="32"/>
      <c r="J29" s="43"/>
      <c r="K29" s="22"/>
      <c r="L29" s="22"/>
      <c r="M29" s="22"/>
    </row>
    <row r="30" spans="1:13" ht="15" x14ac:dyDescent="0.25">
      <c r="A30" s="24"/>
      <c r="B30" s="55" t="s">
        <v>16</v>
      </c>
      <c r="C30" s="55"/>
      <c r="D30" s="40">
        <f t="shared" si="0"/>
        <v>744.79117089458884</v>
      </c>
      <c r="E30" s="30"/>
      <c r="F30" s="30"/>
      <c r="G30" s="30"/>
      <c r="H30" s="30">
        <v>744.79117089458884</v>
      </c>
      <c r="I30" s="46"/>
      <c r="J30" s="43"/>
      <c r="K30" s="22"/>
      <c r="L30" s="22"/>
      <c r="M30" s="22"/>
    </row>
    <row r="31" spans="1:13" ht="15" customHeight="1" x14ac:dyDescent="0.25">
      <c r="A31" s="24" t="s">
        <v>22</v>
      </c>
      <c r="B31" s="55" t="s">
        <v>23</v>
      </c>
      <c r="C31" s="55"/>
      <c r="D31" s="40"/>
      <c r="E31" s="30"/>
      <c r="F31" s="30"/>
      <c r="G31" s="30"/>
      <c r="H31" s="30"/>
      <c r="I31" s="32"/>
      <c r="J31" s="43"/>
      <c r="K31" s="22"/>
      <c r="L31" s="22"/>
      <c r="M31" s="22"/>
    </row>
    <row r="32" spans="1:13" ht="30" customHeight="1" x14ac:dyDescent="0.25">
      <c r="A32" s="23" t="s">
        <v>24</v>
      </c>
      <c r="B32" s="55" t="s">
        <v>25</v>
      </c>
      <c r="C32" s="55"/>
      <c r="D32" s="40"/>
      <c r="E32" s="30"/>
      <c r="F32" s="30"/>
      <c r="G32" s="30"/>
      <c r="H32" s="30"/>
      <c r="I32" s="32"/>
      <c r="J32" s="43"/>
      <c r="K32" s="22"/>
      <c r="L32" s="22"/>
      <c r="M32" s="22"/>
    </row>
    <row r="33" spans="1:13" ht="30" customHeight="1" x14ac:dyDescent="0.25">
      <c r="A33" s="23" t="s">
        <v>26</v>
      </c>
      <c r="B33" s="55" t="s">
        <v>27</v>
      </c>
      <c r="C33" s="55"/>
      <c r="D33" s="40">
        <f t="shared" ref="D33" si="1">SUM(E33:H33)</f>
        <v>1275.2595689999998</v>
      </c>
      <c r="E33" s="30">
        <v>32.063143965696241</v>
      </c>
      <c r="F33" s="30">
        <v>124.18655299999999</v>
      </c>
      <c r="G33" s="30">
        <v>1118.9628320343038</v>
      </c>
      <c r="H33" s="30">
        <v>4.7039999999999998E-2</v>
      </c>
      <c r="I33" s="32"/>
      <c r="J33" s="43"/>
      <c r="K33" s="22"/>
      <c r="L33" s="22"/>
      <c r="M33" s="22"/>
    </row>
    <row r="34" spans="1:13" ht="15" customHeight="1" x14ac:dyDescent="0.25">
      <c r="A34" s="34" t="s">
        <v>28</v>
      </c>
      <c r="B34" s="55" t="s">
        <v>29</v>
      </c>
      <c r="C34" s="55"/>
      <c r="D34" s="40">
        <f>SUM(E34:H34)</f>
        <v>133.73591980000003</v>
      </c>
      <c r="E34" s="30">
        <v>1.6204509656962438</v>
      </c>
      <c r="F34" s="30">
        <v>2.8998297241225384</v>
      </c>
      <c r="G34" s="30">
        <v>51.796657515592422</v>
      </c>
      <c r="H34" s="30">
        <v>77.418981594588828</v>
      </c>
      <c r="I34" s="42"/>
      <c r="J34" s="43"/>
      <c r="K34" s="22"/>
      <c r="L34" s="22"/>
      <c r="M34" s="22"/>
    </row>
    <row r="35" spans="1:13" ht="15" customHeight="1" x14ac:dyDescent="0.25">
      <c r="A35" s="24"/>
      <c r="B35" s="55" t="s">
        <v>50</v>
      </c>
      <c r="C35" s="55"/>
      <c r="D35" s="37">
        <f>D34/D25</f>
        <v>0.10486956777346092</v>
      </c>
      <c r="E35" s="41">
        <v>5.0539365928367289E-2</v>
      </c>
      <c r="F35" s="41">
        <v>2.3350593555185789E-2</v>
      </c>
      <c r="G35" s="41">
        <v>4.1833374675087548E-2</v>
      </c>
      <c r="H35" s="82">
        <v>0.10394066854009096</v>
      </c>
      <c r="I35" s="32"/>
      <c r="J35" s="43"/>
      <c r="K35" s="22"/>
      <c r="L35" s="22"/>
      <c r="M35" s="22"/>
    </row>
    <row r="36" spans="1:13" ht="30" customHeight="1" x14ac:dyDescent="0.25">
      <c r="A36" s="33" t="s">
        <v>30</v>
      </c>
      <c r="B36" s="55" t="s">
        <v>31</v>
      </c>
      <c r="C36" s="55"/>
      <c r="D36" s="40">
        <f t="shared" ref="D36" si="2">SUM(E36:H36)</f>
        <v>0</v>
      </c>
      <c r="E36" s="30"/>
      <c r="F36" s="30"/>
      <c r="G36" s="30"/>
      <c r="H36" s="30"/>
      <c r="I36" s="32"/>
      <c r="J36" s="43"/>
      <c r="K36" s="22"/>
      <c r="L36" s="43"/>
      <c r="M36" s="22"/>
    </row>
    <row r="37" spans="1:13" ht="15" customHeight="1" x14ac:dyDescent="0.25">
      <c r="A37" s="34" t="s">
        <v>32</v>
      </c>
      <c r="B37" s="55" t="s">
        <v>33</v>
      </c>
      <c r="C37" s="55"/>
      <c r="D37" s="40">
        <f>D33-D34</f>
        <v>1141.5236491999999</v>
      </c>
      <c r="E37" s="30">
        <v>27.482465000000001</v>
      </c>
      <c r="F37" s="30">
        <v>1.073731</v>
      </c>
      <c r="G37" s="30">
        <v>436.43549389999998</v>
      </c>
      <c r="H37" s="30">
        <v>666.55067900000006</v>
      </c>
      <c r="J37" s="43"/>
      <c r="K37" s="22"/>
      <c r="L37" s="43"/>
      <c r="M37" s="22"/>
    </row>
    <row r="38" spans="1:13" ht="15" x14ac:dyDescent="0.25">
      <c r="A38" s="24"/>
      <c r="B38" s="55" t="s">
        <v>34</v>
      </c>
      <c r="C38" s="55"/>
      <c r="D38" s="36"/>
      <c r="E38" s="30"/>
      <c r="F38" s="30"/>
      <c r="G38" s="30"/>
      <c r="H38" s="30"/>
      <c r="I38" s="32"/>
      <c r="J38" s="43"/>
      <c r="K38" s="54"/>
      <c r="L38" s="60"/>
      <c r="M38" s="54"/>
    </row>
    <row r="39" spans="1:13" ht="15" customHeight="1" x14ac:dyDescent="0.25">
      <c r="A39" s="24" t="s">
        <v>35</v>
      </c>
      <c r="B39" s="55" t="s">
        <v>36</v>
      </c>
      <c r="C39" s="55"/>
      <c r="D39" s="40">
        <f>SUM(E39:H39)</f>
        <v>1117.9995589</v>
      </c>
      <c r="E39" s="30">
        <v>27.482465000000001</v>
      </c>
      <c r="F39" s="30">
        <v>1.073731</v>
      </c>
      <c r="G39" s="30">
        <v>423.39585190000003</v>
      </c>
      <c r="H39" s="30">
        <v>666.0475110000001</v>
      </c>
      <c r="I39" s="46"/>
      <c r="J39" s="43"/>
      <c r="K39" s="54"/>
      <c r="L39" s="54"/>
      <c r="M39" s="54"/>
    </row>
    <row r="40" spans="1:13" ht="15" x14ac:dyDescent="0.25">
      <c r="A40" s="24"/>
      <c r="B40" s="55" t="s">
        <v>37</v>
      </c>
      <c r="C40" s="55"/>
      <c r="D40" s="36"/>
      <c r="E40" s="30"/>
      <c r="F40" s="30"/>
      <c r="G40" s="30"/>
      <c r="H40" s="30"/>
      <c r="I40" s="46"/>
      <c r="J40" s="43"/>
      <c r="K40" s="22"/>
      <c r="L40" s="43"/>
      <c r="M40" s="22"/>
    </row>
    <row r="41" spans="1:13" ht="33.75" customHeight="1" x14ac:dyDescent="0.25">
      <c r="A41" s="23"/>
      <c r="B41" s="55" t="s">
        <v>38</v>
      </c>
      <c r="C41" s="55"/>
      <c r="D41" s="36"/>
      <c r="E41" s="30"/>
      <c r="F41" s="30"/>
      <c r="G41" s="30"/>
      <c r="H41" s="30"/>
      <c r="I41" s="32"/>
      <c r="J41" s="43"/>
      <c r="K41" s="22"/>
      <c r="L41" s="43"/>
      <c r="M41" s="22"/>
    </row>
    <row r="42" spans="1:13" ht="15" customHeight="1" x14ac:dyDescent="0.25">
      <c r="A42" s="24"/>
      <c r="B42" s="55" t="s">
        <v>39</v>
      </c>
      <c r="C42" s="55"/>
      <c r="D42" s="36"/>
      <c r="E42" s="30"/>
      <c r="F42" s="30"/>
      <c r="G42" s="30"/>
      <c r="H42" s="30"/>
      <c r="I42" s="32"/>
      <c r="J42" s="43"/>
      <c r="K42" s="22"/>
      <c r="L42" s="22"/>
      <c r="M42" s="22"/>
    </row>
    <row r="43" spans="1:13" ht="15" customHeight="1" x14ac:dyDescent="0.25">
      <c r="A43" s="24" t="s">
        <v>40</v>
      </c>
      <c r="B43" s="55" t="s">
        <v>41</v>
      </c>
      <c r="C43" s="55"/>
      <c r="D43" s="36"/>
      <c r="E43" s="30"/>
      <c r="F43" s="30"/>
      <c r="G43" s="30"/>
      <c r="H43" s="30"/>
      <c r="I43" s="32"/>
      <c r="J43" s="43"/>
      <c r="K43" s="22"/>
      <c r="M43" s="43"/>
    </row>
    <row r="44" spans="1:13" ht="15" customHeight="1" x14ac:dyDescent="0.25">
      <c r="A44" s="23" t="s">
        <v>42</v>
      </c>
      <c r="B44" s="55" t="s">
        <v>69</v>
      </c>
      <c r="C44" s="55"/>
      <c r="D44" s="40">
        <f>SUM(E44:H44)</f>
        <v>23.524089999999998</v>
      </c>
      <c r="E44" s="30">
        <v>0</v>
      </c>
      <c r="F44" s="30">
        <v>0</v>
      </c>
      <c r="G44" s="30">
        <v>23.020921999999999</v>
      </c>
      <c r="H44" s="30">
        <v>0.50316800000000006</v>
      </c>
      <c r="I44" s="32"/>
      <c r="J44" s="43"/>
      <c r="K44" s="22"/>
      <c r="L44" s="43"/>
      <c r="M44" s="22"/>
    </row>
    <row r="45" spans="1:13" ht="15" customHeight="1" x14ac:dyDescent="0.25">
      <c r="A45" s="25"/>
      <c r="B45" s="26"/>
      <c r="C45" s="26"/>
      <c r="D45" s="48">
        <f>D25-D34-D39-D44</f>
        <v>2.9999990047713254E-7</v>
      </c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5"/>
      <c r="B46" s="26"/>
      <c r="C46" s="26"/>
      <c r="D46" s="43"/>
      <c r="E46" s="43"/>
      <c r="F46" s="43"/>
      <c r="G46" s="43"/>
      <c r="H46" s="43"/>
      <c r="I46" s="22"/>
      <c r="J46" s="22"/>
      <c r="K46" s="22"/>
      <c r="L46" s="22"/>
      <c r="M46" s="22"/>
    </row>
    <row r="47" spans="1:13" ht="15" customHeight="1" x14ac:dyDescent="0.25">
      <c r="A47" s="25"/>
      <c r="B47" s="26"/>
      <c r="C47" s="26"/>
      <c r="D47" s="22"/>
      <c r="E47" s="22"/>
      <c r="F47" s="43"/>
      <c r="G47" s="43"/>
      <c r="I47" s="22"/>
      <c r="J47" s="22"/>
      <c r="K47" s="22"/>
      <c r="L47" s="22"/>
      <c r="M47" s="22"/>
    </row>
    <row r="48" spans="1:13" ht="15" customHeight="1" x14ac:dyDescent="0.25">
      <c r="A48" s="25"/>
      <c r="B48" s="26"/>
      <c r="C48" s="26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56" t="s">
        <v>67</v>
      </c>
      <c r="B49" s="56"/>
      <c r="C49" s="56"/>
      <c r="D49" s="56"/>
      <c r="E49" s="56"/>
      <c r="F49" s="56"/>
      <c r="G49" s="31">
        <f>G20</f>
        <v>2021</v>
      </c>
      <c r="H49" s="27" t="s">
        <v>9</v>
      </c>
      <c r="I49" s="27"/>
      <c r="J49" s="27"/>
      <c r="K49" s="27"/>
      <c r="L49" s="27"/>
      <c r="M49" s="27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43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7" t="s">
        <v>12</v>
      </c>
      <c r="C51" s="57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58">
        <v>2</v>
      </c>
      <c r="C52" s="59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2" t="s">
        <v>44</v>
      </c>
      <c r="C53" s="53"/>
      <c r="D53" s="30">
        <f>SUM(E53:H53)</f>
        <v>207.67588083654482</v>
      </c>
      <c r="E53" s="83">
        <v>31.306061751552114</v>
      </c>
      <c r="F53" s="83">
        <v>21.090288386433706</v>
      </c>
      <c r="G53" s="83">
        <v>155.27010384485158</v>
      </c>
      <c r="H53" s="83">
        <v>9.4268537074148288E-3</v>
      </c>
      <c r="I53" s="39"/>
      <c r="J53" s="43"/>
      <c r="K53" s="22"/>
      <c r="L53" s="22"/>
      <c r="M53" s="22"/>
    </row>
    <row r="54" spans="1:13" ht="15" x14ac:dyDescent="0.25">
      <c r="A54" s="24" t="s">
        <v>19</v>
      </c>
      <c r="B54" s="52" t="s">
        <v>45</v>
      </c>
      <c r="C54" s="53"/>
      <c r="D54" s="30">
        <f>SUM(E54:H54)</f>
        <v>153.42630626877599</v>
      </c>
      <c r="E54" s="30">
        <v>0</v>
      </c>
      <c r="F54" s="30">
        <v>0</v>
      </c>
      <c r="G54" s="30">
        <v>20.541786051609389</v>
      </c>
      <c r="H54" s="30">
        <v>132.8845202171666</v>
      </c>
      <c r="I54" s="22"/>
      <c r="J54" s="43"/>
      <c r="K54" s="22"/>
      <c r="L54" s="22"/>
      <c r="M54" s="22"/>
    </row>
    <row r="55" spans="1:13" ht="15" x14ac:dyDescent="0.25">
      <c r="A55" s="24" t="s">
        <v>22</v>
      </c>
      <c r="B55" s="52" t="s">
        <v>46</v>
      </c>
      <c r="C55" s="53"/>
      <c r="D55" s="30"/>
      <c r="E55" s="30"/>
      <c r="F55" s="30"/>
      <c r="G55" s="30"/>
      <c r="H55" s="30"/>
      <c r="I55" s="22"/>
      <c r="J55" s="43"/>
      <c r="K55" s="22"/>
      <c r="L55" s="22"/>
      <c r="M55" s="22"/>
    </row>
    <row r="56" spans="1:13" ht="29.25" customHeight="1" x14ac:dyDescent="0.25">
      <c r="A56" s="23"/>
      <c r="B56" s="52" t="s">
        <v>47</v>
      </c>
      <c r="C56" s="53"/>
      <c r="D56" s="30"/>
      <c r="E56" s="30"/>
      <c r="F56" s="30"/>
      <c r="G56" s="30"/>
      <c r="H56" s="30"/>
      <c r="I56" s="22"/>
      <c r="J56" s="43"/>
      <c r="K56" s="22"/>
      <c r="L56" s="22"/>
      <c r="M56" s="22"/>
    </row>
    <row r="57" spans="1:13" ht="15" x14ac:dyDescent="0.25">
      <c r="A57" s="24"/>
      <c r="B57" s="52" t="s">
        <v>48</v>
      </c>
      <c r="C57" s="53"/>
      <c r="D57" s="30">
        <f>SUM(E57:H57)</f>
        <v>207.67588083654482</v>
      </c>
      <c r="E57" s="30">
        <v>31.306061751552114</v>
      </c>
      <c r="F57" s="30">
        <v>21.090288386433706</v>
      </c>
      <c r="G57" s="30">
        <v>155.27010384485158</v>
      </c>
      <c r="H57" s="30">
        <v>9.4268537074148288E-3</v>
      </c>
      <c r="I57" s="22"/>
      <c r="J57" s="43"/>
      <c r="K57" s="22"/>
      <c r="L57" s="22"/>
      <c r="M57" s="22"/>
    </row>
    <row r="58" spans="1:13" ht="15" x14ac:dyDescent="0.25">
      <c r="A58" s="24" t="s">
        <v>28</v>
      </c>
      <c r="B58" s="52" t="s">
        <v>49</v>
      </c>
      <c r="C58" s="53"/>
      <c r="D58" s="30">
        <f t="shared" ref="D58" si="3">SUM(E58:H58)</f>
        <v>15.802419901854957</v>
      </c>
      <c r="E58" s="30">
        <v>0.1914295293202887</v>
      </c>
      <c r="F58" s="30">
        <v>0.34268845711682089</v>
      </c>
      <c r="G58" s="30">
        <v>6.1203660068052015</v>
      </c>
      <c r="H58" s="30">
        <v>9.1479359086126468</v>
      </c>
      <c r="I58" s="22"/>
      <c r="J58" s="43"/>
      <c r="K58" s="22"/>
      <c r="L58" s="22"/>
      <c r="M58" s="22"/>
    </row>
    <row r="59" spans="1:13" ht="15" x14ac:dyDescent="0.25">
      <c r="A59" s="24"/>
      <c r="B59" s="52" t="s">
        <v>50</v>
      </c>
      <c r="C59" s="53"/>
      <c r="D59" s="35">
        <f>D58/D53</f>
        <v>7.6091743721999894E-2</v>
      </c>
      <c r="E59" s="35">
        <v>6.1147751780307492E-3</v>
      </c>
      <c r="F59" s="35">
        <v>1.6248637801332993E-2</v>
      </c>
      <c r="G59" s="35">
        <v>3.4812014195454037E-2</v>
      </c>
      <c r="H59" s="35">
        <v>6.8836362454747002E-2</v>
      </c>
      <c r="I59" s="22"/>
      <c r="J59" s="43"/>
      <c r="K59" s="22"/>
      <c r="L59" s="22"/>
      <c r="M59" s="22"/>
    </row>
    <row r="60" spans="1:13" ht="30" customHeight="1" x14ac:dyDescent="0.25">
      <c r="A60" s="23" t="s">
        <v>30</v>
      </c>
      <c r="B60" s="52" t="s">
        <v>51</v>
      </c>
      <c r="C60" s="53"/>
      <c r="D60" s="30">
        <f t="shared" ref="D60" si="4">SUM(E60:H60)</f>
        <v>0</v>
      </c>
      <c r="E60" s="30"/>
      <c r="F60" s="30"/>
      <c r="G60" s="30"/>
      <c r="H60" s="30"/>
      <c r="I60" s="22"/>
      <c r="J60" s="44"/>
      <c r="K60" s="22"/>
      <c r="L60" s="22"/>
      <c r="M60" s="22"/>
    </row>
    <row r="61" spans="1:13" ht="15" x14ac:dyDescent="0.25">
      <c r="A61" s="23" t="s">
        <v>32</v>
      </c>
      <c r="B61" s="52" t="s">
        <v>52</v>
      </c>
      <c r="C61" s="53"/>
      <c r="D61" s="30">
        <f>D53-D58-D60</f>
        <v>191.87346093468986</v>
      </c>
      <c r="E61" s="30">
        <v>31.114632222231826</v>
      </c>
      <c r="F61" s="30">
        <v>0.20581387770749474</v>
      </c>
      <c r="G61" s="30">
        <v>36.807003672489188</v>
      </c>
      <c r="H61" s="30">
        <v>123.74601116226135</v>
      </c>
      <c r="I61" s="22"/>
      <c r="J61" s="45"/>
      <c r="K61" s="22"/>
      <c r="L61" s="22"/>
      <c r="M61" s="22"/>
    </row>
    <row r="62" spans="1:13" ht="60" customHeight="1" x14ac:dyDescent="0.25">
      <c r="A62" s="23" t="s">
        <v>35</v>
      </c>
      <c r="B62" s="52" t="s">
        <v>53</v>
      </c>
      <c r="C62" s="53"/>
      <c r="D62" s="30">
        <f>SUM(E62:H62)</f>
        <v>187.25798939582847</v>
      </c>
      <c r="E62" s="30">
        <v>31.114632222231826</v>
      </c>
      <c r="F62" s="30">
        <v>0.20581387770749474</v>
      </c>
      <c r="G62" s="30">
        <v>32.310800118389899</v>
      </c>
      <c r="H62" s="30">
        <v>123.62674317749924</v>
      </c>
      <c r="I62" s="22"/>
      <c r="J62" s="43"/>
      <c r="K62" s="22"/>
      <c r="L62" s="22"/>
      <c r="M62" s="22"/>
    </row>
    <row r="63" spans="1:13" ht="30" customHeight="1" x14ac:dyDescent="0.25">
      <c r="A63" s="23" t="s">
        <v>40</v>
      </c>
      <c r="B63" s="52" t="s">
        <v>54</v>
      </c>
      <c r="C63" s="53"/>
      <c r="D63" s="30"/>
      <c r="E63" s="30"/>
      <c r="F63" s="30"/>
      <c r="G63" s="30"/>
      <c r="H63" s="30"/>
      <c r="I63" s="22"/>
      <c r="J63" s="43"/>
      <c r="K63" s="22"/>
      <c r="L63" s="22"/>
      <c r="M63" s="22"/>
    </row>
    <row r="64" spans="1:13" ht="15" x14ac:dyDescent="0.25">
      <c r="A64" s="24" t="s">
        <v>42</v>
      </c>
      <c r="B64" s="52" t="s">
        <v>55</v>
      </c>
      <c r="C64" s="53"/>
      <c r="D64" s="30">
        <f>SUM(E64:H64)</f>
        <v>4.61547153886141</v>
      </c>
      <c r="E64" s="30"/>
      <c r="F64" s="30"/>
      <c r="G64" s="30">
        <v>4.496203554099286</v>
      </c>
      <c r="H64" s="30">
        <v>0.11926798476212394</v>
      </c>
      <c r="I64" s="22"/>
      <c r="J64" s="43"/>
      <c r="K64" s="22"/>
      <c r="L64" s="22"/>
      <c r="M64" s="22"/>
    </row>
    <row r="65" spans="3:13" ht="15" x14ac:dyDescent="0.25">
      <c r="D65" s="49">
        <f>D53-D58-D62-D64</f>
        <v>-2.4868995751603507E-14</v>
      </c>
      <c r="I65" s="28"/>
      <c r="J65" s="28"/>
      <c r="K65" s="28"/>
      <c r="L65" s="28"/>
      <c r="M65" s="28"/>
    </row>
    <row r="67" spans="3:13" x14ac:dyDescent="0.2">
      <c r="C67" s="50" t="s">
        <v>56</v>
      </c>
      <c r="D67" s="50"/>
      <c r="E67" s="51" t="s">
        <v>57</v>
      </c>
      <c r="F67" s="51"/>
      <c r="G67" s="51"/>
      <c r="H67" s="51"/>
      <c r="I67" s="29"/>
      <c r="K67" s="29"/>
      <c r="L67" s="29"/>
      <c r="M67" s="29"/>
    </row>
    <row r="68" spans="3:13" x14ac:dyDescent="0.2">
      <c r="C68" s="50" t="s">
        <v>58</v>
      </c>
      <c r="D68" s="50"/>
      <c r="E68" s="51" t="s">
        <v>71</v>
      </c>
      <c r="F68" s="51"/>
      <c r="G68" s="51"/>
      <c r="H68" s="51"/>
      <c r="I68" s="29"/>
      <c r="K68" s="29"/>
      <c r="L68" s="29"/>
      <c r="M68" s="29"/>
    </row>
    <row r="69" spans="3:13" x14ac:dyDescent="0.2">
      <c r="C69" s="50" t="s">
        <v>59</v>
      </c>
      <c r="D69" s="50"/>
      <c r="E69" s="51" t="s">
        <v>60</v>
      </c>
      <c r="F69" s="51"/>
      <c r="G69" s="51"/>
      <c r="H69" s="51"/>
      <c r="I69" s="29"/>
      <c r="K69" s="29"/>
      <c r="L69" s="29"/>
      <c r="M69" s="29"/>
    </row>
  </sheetData>
  <mergeCells count="67">
    <mergeCell ref="I9:M9"/>
    <mergeCell ref="F4:H4"/>
    <mergeCell ref="A1:H1"/>
    <mergeCell ref="E3:H3"/>
    <mergeCell ref="D6:H6"/>
    <mergeCell ref="B8:D8"/>
    <mergeCell ref="B9:D9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E12:H12"/>
    <mergeCell ref="A13:H13"/>
    <mergeCell ref="B15:B16"/>
    <mergeCell ref="C15:D15"/>
    <mergeCell ref="E15:G15"/>
    <mergeCell ref="E16:G16"/>
    <mergeCell ref="E17:G17"/>
    <mergeCell ref="B18:D18"/>
    <mergeCell ref="E18:G18"/>
    <mergeCell ref="A20:F20"/>
    <mergeCell ref="B24:C24"/>
    <mergeCell ref="B36:C36"/>
    <mergeCell ref="B37:C37"/>
    <mergeCell ref="B38:C38"/>
    <mergeCell ref="B42:C42"/>
    <mergeCell ref="B35:C35"/>
    <mergeCell ref="B57:C57"/>
    <mergeCell ref="B54:C54"/>
    <mergeCell ref="B55:C55"/>
    <mergeCell ref="L38:L39"/>
    <mergeCell ref="B43:C43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67:D67"/>
    <mergeCell ref="E67:H67"/>
    <mergeCell ref="B60:C60"/>
    <mergeCell ref="C69:D69"/>
    <mergeCell ref="E69:H69"/>
    <mergeCell ref="B61:C61"/>
    <mergeCell ref="B62:C62"/>
    <mergeCell ref="B63:C63"/>
    <mergeCell ref="B64:C64"/>
    <mergeCell ref="C68:D68"/>
    <mergeCell ref="E68:H68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Ждановская Юлия Сергеевна</cp:lastModifiedBy>
  <dcterms:created xsi:type="dcterms:W3CDTF">2015-03-24T11:04:37Z</dcterms:created>
  <dcterms:modified xsi:type="dcterms:W3CDTF">2022-02-18T11:35:06Z</dcterms:modified>
</cp:coreProperties>
</file>