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yakovishin\Desktop\ОДУ\РЕЖИМНЫЕ ДНИ\Режимный день 21.12.2022 г\"/>
    </mc:Choice>
  </mc:AlternateContent>
  <bookViews>
    <workbookView xWindow="435" yWindow="45" windowWidth="14805" windowHeight="11565" tabRatio="801" firstSheet="18" activeTab="128"/>
  </bookViews>
  <sheets>
    <sheet name="Содержание книги" sheetId="68" r:id="rId1"/>
    <sheet name="1" sheetId="61" r:id="rId2"/>
    <sheet name="2" sheetId="6" r:id="rId3"/>
    <sheet name="3" sheetId="63" r:id="rId4"/>
    <sheet name="4" sheetId="7" r:id="rId5"/>
    <sheet name="5" sheetId="8" r:id="rId6"/>
    <sheet name="6" sheetId="9" r:id="rId7"/>
    <sheet name="7" sheetId="10" r:id="rId8"/>
    <sheet name="8" sheetId="11" r:id="rId9"/>
    <sheet name="9" sheetId="12" r:id="rId10"/>
    <sheet name="10" sheetId="13" r:id="rId11"/>
    <sheet name="11" sheetId="86" r:id="rId12"/>
    <sheet name="12" sheetId="15" r:id="rId13"/>
    <sheet name="13" sheetId="16" r:id="rId14"/>
    <sheet name="14" sheetId="70" r:id="rId15"/>
    <sheet name="15" sheetId="17" r:id="rId16"/>
    <sheet name="16" sheetId="18" r:id="rId17"/>
    <sheet name="17" sheetId="119" r:id="rId18"/>
    <sheet name="18" sheetId="20" r:id="rId19"/>
    <sheet name="19" sheetId="21" r:id="rId20"/>
    <sheet name="20" sheetId="22" r:id="rId21"/>
    <sheet name="21" sheetId="69" r:id="rId22"/>
    <sheet name="21_1" sheetId="19" r:id="rId23"/>
    <sheet name="21_2" sheetId="145" r:id="rId24"/>
    <sheet name="21_3" sheetId="147" r:id="rId25"/>
    <sheet name="21_4" sheetId="146" r:id="rId26"/>
    <sheet name="21_5" sheetId="152" r:id="rId27"/>
    <sheet name="21_5.1" sheetId="153" r:id="rId28"/>
    <sheet name="22" sheetId="87" r:id="rId29"/>
    <sheet name="23" sheetId="88" r:id="rId30"/>
    <sheet name="24" sheetId="89" r:id="rId31"/>
    <sheet name="25" sheetId="26" r:id="rId32"/>
    <sheet name="26" sheetId="27" r:id="rId33"/>
    <sheet name="27" sheetId="28" r:id="rId34"/>
    <sheet name="28" sheetId="29" r:id="rId35"/>
    <sheet name="29" sheetId="30" r:id="rId36"/>
    <sheet name="30" sheetId="31" r:id="rId37"/>
    <sheet name="31" sheetId="32" r:id="rId38"/>
    <sheet name="32" sheetId="33" r:id="rId39"/>
    <sheet name="33" sheetId="34" r:id="rId40"/>
    <sheet name="34" sheetId="35" r:id="rId41"/>
    <sheet name="34_1" sheetId="99" r:id="rId42"/>
    <sheet name="35" sheetId="36" r:id="rId43"/>
    <sheet name="36" sheetId="37" r:id="rId44"/>
    <sheet name="37" sheetId="66" r:id="rId45"/>
    <sheet name="38" sheetId="65" r:id="rId46"/>
    <sheet name="39" sheetId="64" r:id="rId47"/>
    <sheet name="39_1" sheetId="116" r:id="rId48"/>
    <sheet name="40" sheetId="38" r:id="rId49"/>
    <sheet name="40 _1" sheetId="150" r:id="rId50"/>
    <sheet name="41" sheetId="39" r:id="rId51"/>
    <sheet name="41_1" sheetId="111" r:id="rId52"/>
    <sheet name="42" sheetId="40" r:id="rId53"/>
    <sheet name="43" sheetId="5" r:id="rId54"/>
    <sheet name="44" sheetId="4" r:id="rId55"/>
    <sheet name="45" sheetId="71" r:id="rId56"/>
    <sheet name="свод.табл.3 г.Вологда" sheetId="41" r:id="rId57"/>
    <sheet name="46" sheetId="42" r:id="rId58"/>
    <sheet name="47" sheetId="43" r:id="rId59"/>
    <sheet name="48" sheetId="44" r:id="rId60"/>
    <sheet name="48_1" sheetId="112" r:id="rId61"/>
    <sheet name="48_2" sheetId="113" r:id="rId62"/>
    <sheet name="48_3" sheetId="151" r:id="rId63"/>
    <sheet name="49" sheetId="45" r:id="rId64"/>
    <sheet name="50" sheetId="46" r:id="rId65"/>
    <sheet name="50-1" sheetId="92" r:id="rId66"/>
    <sheet name="50-2" sheetId="93" r:id="rId67"/>
    <sheet name="50-3" sheetId="100" r:id="rId68"/>
    <sheet name="51" sheetId="47" r:id="rId69"/>
    <sheet name="52" sheetId="48" r:id="rId70"/>
    <sheet name="54" sheetId="50" r:id="rId71"/>
    <sheet name="55" sheetId="94" r:id="rId72"/>
    <sheet name="55-1" sheetId="149" r:id="rId73"/>
    <sheet name="56" sheetId="52" r:id="rId74"/>
    <sheet name="57" sheetId="53" r:id="rId75"/>
    <sheet name="58" sheetId="54" r:id="rId76"/>
    <sheet name="58-1" sheetId="159" r:id="rId77"/>
    <sheet name="59" sheetId="55" r:id="rId78"/>
    <sheet name="60" sheetId="56" r:id="rId79"/>
    <sheet name="61" sheetId="57" r:id="rId80"/>
    <sheet name="62" sheetId="58" r:id="rId81"/>
    <sheet name="63" sheetId="59" r:id="rId82"/>
    <sheet name="64" sheetId="72" r:id="rId83"/>
    <sheet name="65" sheetId="74" r:id="rId84"/>
    <sheet name="66" sheetId="95" r:id="rId85"/>
    <sheet name="66_1" sheetId="118" r:id="rId86"/>
    <sheet name="67" sheetId="76" r:id="rId87"/>
    <sheet name="68" sheetId="77" r:id="rId88"/>
    <sheet name="69" sheetId="78" r:id="rId89"/>
    <sheet name="70" sheetId="79" r:id="rId90"/>
    <sheet name="70_1" sheetId="143" r:id="rId91"/>
    <sheet name="71" sheetId="80" r:id="rId92"/>
    <sheet name="72" sheetId="81" r:id="rId93"/>
    <sheet name="73" sheetId="82" r:id="rId94"/>
    <sheet name="74" sheetId="91" r:id="rId95"/>
    <sheet name="75" sheetId="83" r:id="rId96"/>
    <sheet name="76" sheetId="102" r:id="rId97"/>
    <sheet name="77" sheetId="103" r:id="rId98"/>
    <sheet name="78" sheetId="104" r:id="rId99"/>
    <sheet name="79" sheetId="105" r:id="rId100"/>
    <sheet name="80" sheetId="106" r:id="rId101"/>
    <sheet name="81" sheetId="107" r:id="rId102"/>
    <sheet name="81-1" sheetId="130" r:id="rId103"/>
    <sheet name="82" sheetId="114" r:id="rId104"/>
    <sheet name="83" sheetId="115" r:id="rId105"/>
    <sheet name="84" sheetId="128" r:id="rId106"/>
    <sheet name="85" sheetId="126" r:id="rId107"/>
    <sheet name="86" sheetId="127" r:id="rId108"/>
    <sheet name="87" sheetId="120" r:id="rId109"/>
    <sheet name="88" sheetId="121" r:id="rId110"/>
    <sheet name="89" sheetId="122" state="hidden" r:id="rId111"/>
    <sheet name="90" sheetId="123" r:id="rId112"/>
    <sheet name="90_1" sheetId="148" r:id="rId113"/>
    <sheet name="91" sheetId="124" r:id="rId114"/>
    <sheet name="92" sheetId="132" r:id="rId115"/>
    <sheet name="93" sheetId="133" r:id="rId116"/>
    <sheet name="94" sheetId="134" r:id="rId117"/>
    <sheet name="95" sheetId="135" r:id="rId118"/>
    <sheet name="96" sheetId="136" r:id="rId119"/>
    <sheet name="97" sheetId="137" r:id="rId120"/>
    <sheet name="98" sheetId="157" r:id="rId121"/>
    <sheet name="99" sheetId="160" r:id="rId122"/>
    <sheet name="100" sheetId="161" r:id="rId123"/>
    <sheet name="свод. ПО Вологодское" sheetId="60" r:id="rId124"/>
    <sheet name="ЭТУ Вожега" sheetId="129" r:id="rId125"/>
    <sheet name="ЭТУ Тотьма" sheetId="125" r:id="rId126"/>
    <sheet name="ЭСУ Вытегра" sheetId="97" r:id="rId127"/>
    <sheet name="ЭСУ Белозерск" sheetId="98" r:id="rId128"/>
    <sheet name="ЭСУ Харовск" sheetId="110" r:id="rId129"/>
    <sheet name="г. Сямжа" sheetId="139" r:id="rId130"/>
    <sheet name="г. Грязовец" sheetId="140" r:id="rId131"/>
    <sheet name="г. Сокол" sheetId="158" r:id="rId132"/>
    <sheet name="ГПП ОМЗ ЗРУ" sheetId="156" r:id="rId133"/>
    <sheet name="Лист1" sheetId="131" state="hidden" r:id="rId134"/>
  </sheets>
  <externalReferences>
    <externalReference r:id="rId135"/>
  </externalReferences>
  <definedNames>
    <definedName name="_xlnm.Print_Area" localSheetId="11">'11'!$A$1:$Q$43</definedName>
    <definedName name="_xlnm.Print_Area" localSheetId="28">'22'!$A$1:$Q$43</definedName>
    <definedName name="_xlnm.Print_Area" localSheetId="29">'23'!$A$1:$Q$43</definedName>
    <definedName name="_xlnm.Print_Area" localSheetId="30">'24'!$A$1:$Q$43</definedName>
    <definedName name="_xlnm.Print_Area" localSheetId="70">'54'!$A$1:$Q$43</definedName>
    <definedName name="_xlnm.Print_Area" localSheetId="71">'55'!$A$1:$Q$43</definedName>
    <definedName name="_xlnm.Print_Area" localSheetId="72">'55-1'!$A$1:$Q$43</definedName>
    <definedName name="_xlnm.Print_Area" localSheetId="73">'56'!$A$1:$Q$43</definedName>
    <definedName name="_xlnm.Print_Area" localSheetId="74">'57'!$A$1:$Q$43</definedName>
    <definedName name="_xlnm.Print_Area" localSheetId="75">'58'!$A$1:$Q$43</definedName>
    <definedName name="_xlnm.Print_Area" localSheetId="76">'58-1'!$A$1:$Q$43</definedName>
    <definedName name="_xlnm.Print_Area" localSheetId="77">'59'!$A$1:$Q$43</definedName>
    <definedName name="_xlnm.Print_Area" localSheetId="79">'61'!$A$1:$Q$43</definedName>
    <definedName name="_xlnm.Print_Area" localSheetId="80">'62'!$A$1:$Q$43</definedName>
    <definedName name="_xlnm.Print_Area" localSheetId="81">'63'!$A$1:$Q$43</definedName>
    <definedName name="_xlnm.Print_Area" localSheetId="82">'64'!$A$1:$Q$43</definedName>
    <definedName name="_xlnm.Print_Area" localSheetId="83">'65'!$A$1:$Q$43</definedName>
    <definedName name="_xlnm.Print_Area" localSheetId="84">'66'!$A$1:$Q$43</definedName>
    <definedName name="_xlnm.Print_Area" localSheetId="85">'66_1'!$A$1:$Q$43</definedName>
    <definedName name="_xlnm.Print_Area" localSheetId="86">'67'!$A$1:$Q$43</definedName>
    <definedName name="_xlnm.Print_Area" localSheetId="87">'68'!$A$1:$Q$43</definedName>
    <definedName name="_xlnm.Print_Area" localSheetId="88">'69'!$A$1:$Q$43</definedName>
    <definedName name="_xlnm.Print_Area" localSheetId="89">'70'!$A$1:$Q$43</definedName>
    <definedName name="_xlnm.Print_Area" localSheetId="90">'70_1'!$A$1:$Q$43</definedName>
    <definedName name="_xlnm.Print_Area" localSheetId="91">'71'!$A$1:$Q$43</definedName>
    <definedName name="_xlnm.Print_Area" localSheetId="92">'72'!$A$1:$Q$43</definedName>
    <definedName name="_xlnm.Print_Area" localSheetId="93">'73'!$A$1:$Q$43</definedName>
    <definedName name="_xlnm.Print_Area" localSheetId="94">'74'!$A$1:$Q$43</definedName>
    <definedName name="_xlnm.Print_Area" localSheetId="95">'75'!$A$1:$Q$43</definedName>
    <definedName name="_xlnm.Print_Area" localSheetId="96">'76'!$A$1:$Q$43</definedName>
    <definedName name="_xlnm.Print_Area" localSheetId="97">'77'!$A$1:$Q$43</definedName>
    <definedName name="_xlnm.Print_Area" localSheetId="98">'78'!$A$1:$Q$43</definedName>
    <definedName name="_xlnm.Print_Area" localSheetId="99">'79'!$A$1:$Q$43</definedName>
    <definedName name="_xlnm.Print_Area" localSheetId="100">'80'!$A$1:$Q$43</definedName>
    <definedName name="_xlnm.Print_Area" localSheetId="101">'81'!$A$1:$Q$43</definedName>
    <definedName name="_xlnm.Print_Area" localSheetId="102">'81-1'!$A$1:$Q$43</definedName>
    <definedName name="_xlnm.Print_Area" localSheetId="103">'82'!$A$1:$Q$43</definedName>
    <definedName name="_xlnm.Print_Area" localSheetId="104">'83'!$A$1:$Q$43</definedName>
    <definedName name="_xlnm.Print_Area" localSheetId="105">'84'!$A$1:$Q$43</definedName>
    <definedName name="_xlnm.Print_Area" localSheetId="106">'85'!$A$1:$Q$43</definedName>
    <definedName name="_xlnm.Print_Area" localSheetId="107">'86'!$A$1:$Q$43</definedName>
    <definedName name="_xlnm.Print_Area" localSheetId="56">'свод.табл.3 г.Вологда'!$A$1:$G$47</definedName>
    <definedName name="_xlnm.Print_Area" localSheetId="0">'Содержание книги'!$A$1:$C$40</definedName>
  </definedNames>
  <calcPr calcId="162913"/>
</workbook>
</file>

<file path=xl/calcChain.xml><?xml version="1.0" encoding="utf-8"?>
<calcChain xmlns="http://schemas.openxmlformats.org/spreadsheetml/2006/main">
  <c r="Q39" i="134" l="1"/>
  <c r="Q39" i="161" l="1"/>
  <c r="M39" i="161"/>
  <c r="I39" i="161"/>
  <c r="E39" i="161"/>
  <c r="N10" i="161"/>
  <c r="J10" i="161"/>
  <c r="E14" i="140"/>
  <c r="E15" i="140"/>
  <c r="E16" i="140"/>
  <c r="E17" i="140"/>
  <c r="E18" i="140"/>
  <c r="E19" i="140"/>
  <c r="E20" i="140"/>
  <c r="E21" i="140"/>
  <c r="E22" i="140"/>
  <c r="E23" i="140"/>
  <c r="E24" i="140"/>
  <c r="E25" i="140"/>
  <c r="E26" i="140"/>
  <c r="E27" i="140"/>
  <c r="E28" i="140"/>
  <c r="E29" i="140"/>
  <c r="E30" i="140"/>
  <c r="E31" i="140"/>
  <c r="E32" i="140"/>
  <c r="E33" i="140"/>
  <c r="E34" i="140"/>
  <c r="E35" i="140"/>
  <c r="E36" i="140"/>
  <c r="E13" i="140"/>
  <c r="B14" i="140"/>
  <c r="B15" i="140"/>
  <c r="B16" i="140"/>
  <c r="B17" i="140"/>
  <c r="B18" i="140"/>
  <c r="B19" i="140"/>
  <c r="B20" i="140"/>
  <c r="B21" i="140"/>
  <c r="B22" i="140"/>
  <c r="B23" i="140"/>
  <c r="B24" i="140"/>
  <c r="B25" i="140"/>
  <c r="B26" i="140"/>
  <c r="B27" i="140"/>
  <c r="B28" i="140"/>
  <c r="B29" i="140"/>
  <c r="B30" i="140"/>
  <c r="B31" i="140"/>
  <c r="B32" i="140"/>
  <c r="B33" i="140"/>
  <c r="B34" i="140"/>
  <c r="B35" i="140"/>
  <c r="B36" i="140"/>
  <c r="B13" i="140"/>
  <c r="Q39" i="160"/>
  <c r="M39" i="160"/>
  <c r="I39" i="160"/>
  <c r="E39" i="160"/>
  <c r="N10" i="160"/>
  <c r="J10" i="160"/>
  <c r="E39" i="135" l="1"/>
  <c r="Q39" i="159" l="1"/>
  <c r="M39" i="159"/>
  <c r="I39" i="159"/>
  <c r="E39" i="159"/>
  <c r="M11" i="159"/>
  <c r="N10" i="159"/>
  <c r="J10" i="159"/>
  <c r="E14" i="158" l="1"/>
  <c r="G14" i="158" s="1"/>
  <c r="E15" i="158"/>
  <c r="G15" i="158" s="1"/>
  <c r="E16" i="158"/>
  <c r="G16" i="158" s="1"/>
  <c r="E17" i="158"/>
  <c r="G17" i="158" s="1"/>
  <c r="E18" i="158"/>
  <c r="G18" i="158" s="1"/>
  <c r="E19" i="158"/>
  <c r="G19" i="158" s="1"/>
  <c r="E20" i="158"/>
  <c r="G20" i="158" s="1"/>
  <c r="E21" i="158"/>
  <c r="G21" i="158" s="1"/>
  <c r="E22" i="158"/>
  <c r="G22" i="158" s="1"/>
  <c r="E23" i="158"/>
  <c r="G23" i="158" s="1"/>
  <c r="E24" i="158"/>
  <c r="G24" i="158" s="1"/>
  <c r="E25" i="158"/>
  <c r="G25" i="158" s="1"/>
  <c r="E26" i="158"/>
  <c r="G26" i="158" s="1"/>
  <c r="E27" i="158"/>
  <c r="G27" i="158" s="1"/>
  <c r="E28" i="158"/>
  <c r="G28" i="158" s="1"/>
  <c r="E29" i="158"/>
  <c r="G29" i="158" s="1"/>
  <c r="E30" i="158"/>
  <c r="G30" i="158" s="1"/>
  <c r="E31" i="158"/>
  <c r="G31" i="158" s="1"/>
  <c r="E32" i="158"/>
  <c r="G32" i="158" s="1"/>
  <c r="E33" i="158"/>
  <c r="G33" i="158" s="1"/>
  <c r="E34" i="158"/>
  <c r="G34" i="158" s="1"/>
  <c r="E35" i="158"/>
  <c r="G35" i="158" s="1"/>
  <c r="E36" i="158"/>
  <c r="G36" i="158" s="1"/>
  <c r="E13" i="158"/>
  <c r="G13" i="158" s="1"/>
  <c r="B14" i="158"/>
  <c r="D14" i="158" s="1"/>
  <c r="B15" i="158"/>
  <c r="D15" i="158" s="1"/>
  <c r="B16" i="158"/>
  <c r="D16" i="158" s="1"/>
  <c r="B17" i="158"/>
  <c r="D17" i="158" s="1"/>
  <c r="B18" i="158"/>
  <c r="D18" i="158" s="1"/>
  <c r="B19" i="158"/>
  <c r="D19" i="158" s="1"/>
  <c r="B20" i="158"/>
  <c r="D20" i="158" s="1"/>
  <c r="B21" i="158"/>
  <c r="D21" i="158" s="1"/>
  <c r="B22" i="158"/>
  <c r="D22" i="158" s="1"/>
  <c r="B23" i="158"/>
  <c r="D23" i="158" s="1"/>
  <c r="B24" i="158"/>
  <c r="D24" i="158" s="1"/>
  <c r="B25" i="158"/>
  <c r="D25" i="158" s="1"/>
  <c r="B26" i="158"/>
  <c r="D26" i="158" s="1"/>
  <c r="B27" i="158"/>
  <c r="D27" i="158" s="1"/>
  <c r="B28" i="158"/>
  <c r="D28" i="158" s="1"/>
  <c r="B29" i="158"/>
  <c r="D29" i="158" s="1"/>
  <c r="B30" i="158"/>
  <c r="D30" i="158" s="1"/>
  <c r="B31" i="158"/>
  <c r="D31" i="158" s="1"/>
  <c r="B32" i="158"/>
  <c r="D32" i="158" s="1"/>
  <c r="B33" i="158"/>
  <c r="D33" i="158" s="1"/>
  <c r="B34" i="158"/>
  <c r="D34" i="158" s="1"/>
  <c r="B35" i="158"/>
  <c r="D35" i="158" s="1"/>
  <c r="B36" i="158"/>
  <c r="D36" i="158" s="1"/>
  <c r="B13" i="158"/>
  <c r="D13" i="158" s="1"/>
  <c r="B13" i="41"/>
  <c r="B14" i="60" s="1"/>
  <c r="D51" i="158" l="1"/>
  <c r="Q39" i="113"/>
  <c r="I39" i="113"/>
  <c r="Q39" i="157"/>
  <c r="M39" i="157"/>
  <c r="I39" i="157"/>
  <c r="E39" i="157"/>
  <c r="N10" i="157"/>
  <c r="J10" i="157"/>
  <c r="E39" i="70" l="1"/>
  <c r="I306" i="156"/>
  <c r="J306" i="156" s="1"/>
  <c r="O306" i="156" s="1"/>
  <c r="C306" i="156"/>
  <c r="D306" i="156" s="1"/>
  <c r="N306" i="156" s="1"/>
  <c r="I305" i="156"/>
  <c r="J305" i="156" s="1"/>
  <c r="O305" i="156" s="1"/>
  <c r="C305" i="156"/>
  <c r="D305" i="156" s="1"/>
  <c r="N305" i="156" s="1"/>
  <c r="I304" i="156"/>
  <c r="J304" i="156" s="1"/>
  <c r="O304" i="156" s="1"/>
  <c r="C304" i="156"/>
  <c r="D304" i="156" s="1"/>
  <c r="N304" i="156" s="1"/>
  <c r="I303" i="156"/>
  <c r="J303" i="156" s="1"/>
  <c r="O303" i="156" s="1"/>
  <c r="C303" i="156"/>
  <c r="D303" i="156" s="1"/>
  <c r="N303" i="156" s="1"/>
  <c r="N302" i="156"/>
  <c r="I302" i="156"/>
  <c r="J302" i="156" s="1"/>
  <c r="O302" i="156" s="1"/>
  <c r="C302" i="156"/>
  <c r="D302" i="156" s="1"/>
  <c r="I301" i="156"/>
  <c r="J301" i="156" s="1"/>
  <c r="O301" i="156" s="1"/>
  <c r="C301" i="156"/>
  <c r="D301" i="156" s="1"/>
  <c r="N301" i="156" s="1"/>
  <c r="I300" i="156"/>
  <c r="J300" i="156" s="1"/>
  <c r="O300" i="156" s="1"/>
  <c r="C300" i="156"/>
  <c r="D300" i="156" s="1"/>
  <c r="N300" i="156" s="1"/>
  <c r="I299" i="156"/>
  <c r="J299" i="156" s="1"/>
  <c r="O299" i="156" s="1"/>
  <c r="C299" i="156"/>
  <c r="D299" i="156" s="1"/>
  <c r="N299" i="156" s="1"/>
  <c r="N298" i="156"/>
  <c r="I298" i="156"/>
  <c r="J298" i="156" s="1"/>
  <c r="O298" i="156" s="1"/>
  <c r="C298" i="156"/>
  <c r="D298" i="156" s="1"/>
  <c r="I297" i="156"/>
  <c r="J297" i="156" s="1"/>
  <c r="O297" i="156" s="1"/>
  <c r="C297" i="156"/>
  <c r="D297" i="156" s="1"/>
  <c r="N297" i="156" s="1"/>
  <c r="I296" i="156"/>
  <c r="J296" i="156" s="1"/>
  <c r="O296" i="156" s="1"/>
  <c r="C296" i="156"/>
  <c r="D296" i="156" s="1"/>
  <c r="N296" i="156" s="1"/>
  <c r="I295" i="156"/>
  <c r="J295" i="156" s="1"/>
  <c r="O295" i="156" s="1"/>
  <c r="C295" i="156"/>
  <c r="D295" i="156" s="1"/>
  <c r="N295" i="156" s="1"/>
  <c r="I294" i="156"/>
  <c r="J294" i="156" s="1"/>
  <c r="O294" i="156" s="1"/>
  <c r="C294" i="156"/>
  <c r="D294" i="156" s="1"/>
  <c r="N294" i="156" s="1"/>
  <c r="I293" i="156"/>
  <c r="J293" i="156" s="1"/>
  <c r="O293" i="156" s="1"/>
  <c r="C293" i="156"/>
  <c r="D293" i="156" s="1"/>
  <c r="N293" i="156" s="1"/>
  <c r="I292" i="156"/>
  <c r="J292" i="156" s="1"/>
  <c r="O292" i="156" s="1"/>
  <c r="C292" i="156"/>
  <c r="D292" i="156" s="1"/>
  <c r="N292" i="156" s="1"/>
  <c r="I291" i="156"/>
  <c r="J291" i="156" s="1"/>
  <c r="O291" i="156" s="1"/>
  <c r="C291" i="156"/>
  <c r="D291" i="156" s="1"/>
  <c r="N291" i="156" s="1"/>
  <c r="I290" i="156"/>
  <c r="J290" i="156" s="1"/>
  <c r="O290" i="156" s="1"/>
  <c r="C290" i="156"/>
  <c r="D290" i="156" s="1"/>
  <c r="N290" i="156" s="1"/>
  <c r="I289" i="156"/>
  <c r="J289" i="156" s="1"/>
  <c r="O289" i="156" s="1"/>
  <c r="C289" i="156"/>
  <c r="D289" i="156" s="1"/>
  <c r="N289" i="156" s="1"/>
  <c r="I288" i="156"/>
  <c r="J288" i="156" s="1"/>
  <c r="O288" i="156" s="1"/>
  <c r="C288" i="156"/>
  <c r="D288" i="156" s="1"/>
  <c r="N288" i="156" s="1"/>
  <c r="I287" i="156"/>
  <c r="J287" i="156" s="1"/>
  <c r="O287" i="156" s="1"/>
  <c r="C287" i="156"/>
  <c r="D287" i="156" s="1"/>
  <c r="N287" i="156" s="1"/>
  <c r="N286" i="156"/>
  <c r="I286" i="156"/>
  <c r="J286" i="156" s="1"/>
  <c r="O286" i="156" s="1"/>
  <c r="C286" i="156"/>
  <c r="D286" i="156" s="1"/>
  <c r="I285" i="156"/>
  <c r="J285" i="156" s="1"/>
  <c r="O285" i="156" s="1"/>
  <c r="C285" i="156"/>
  <c r="D285" i="156" s="1"/>
  <c r="N285" i="156" s="1"/>
  <c r="I284" i="156"/>
  <c r="J284" i="156" s="1"/>
  <c r="O284" i="156" s="1"/>
  <c r="C284" i="156"/>
  <c r="D284" i="156" s="1"/>
  <c r="N284" i="156" s="1"/>
  <c r="I283" i="156"/>
  <c r="J283" i="156" s="1"/>
  <c r="C283" i="156"/>
  <c r="D283" i="156" s="1"/>
  <c r="H274" i="156"/>
  <c r="L262" i="156"/>
  <c r="M262" i="156" s="1"/>
  <c r="J262" i="156"/>
  <c r="I262" i="156"/>
  <c r="G262" i="156"/>
  <c r="F262" i="156"/>
  <c r="D262" i="156"/>
  <c r="N262" i="156" s="1"/>
  <c r="C262" i="156"/>
  <c r="M261" i="156"/>
  <c r="L261" i="156"/>
  <c r="J261" i="156"/>
  <c r="O261" i="156" s="1"/>
  <c r="I261" i="156"/>
  <c r="G261" i="156"/>
  <c r="F261" i="156"/>
  <c r="C261" i="156"/>
  <c r="D261" i="156" s="1"/>
  <c r="N261" i="156" s="1"/>
  <c r="M260" i="156"/>
  <c r="O260" i="156" s="1"/>
  <c r="L260" i="156"/>
  <c r="J260" i="156"/>
  <c r="I260" i="156"/>
  <c r="F260" i="156"/>
  <c r="G260" i="156" s="1"/>
  <c r="D260" i="156"/>
  <c r="N260" i="156" s="1"/>
  <c r="C260" i="156"/>
  <c r="O259" i="156"/>
  <c r="M259" i="156"/>
  <c r="L259" i="156"/>
  <c r="I259" i="156"/>
  <c r="J259" i="156" s="1"/>
  <c r="G259" i="156"/>
  <c r="F259" i="156"/>
  <c r="D259" i="156"/>
  <c r="N259" i="156" s="1"/>
  <c r="C259" i="156"/>
  <c r="L258" i="156"/>
  <c r="M258" i="156" s="1"/>
  <c r="J258" i="156"/>
  <c r="I258" i="156"/>
  <c r="G258" i="156"/>
  <c r="F258" i="156"/>
  <c r="D258" i="156"/>
  <c r="C258" i="156"/>
  <c r="M257" i="156"/>
  <c r="L257" i="156"/>
  <c r="J257" i="156"/>
  <c r="O257" i="156" s="1"/>
  <c r="I257" i="156"/>
  <c r="G257" i="156"/>
  <c r="F257" i="156"/>
  <c r="C257" i="156"/>
  <c r="D257" i="156" s="1"/>
  <c r="N257" i="156" s="1"/>
  <c r="M256" i="156"/>
  <c r="O256" i="156" s="1"/>
  <c r="L256" i="156"/>
  <c r="J256" i="156"/>
  <c r="I256" i="156"/>
  <c r="F256" i="156"/>
  <c r="G256" i="156" s="1"/>
  <c r="D256" i="156"/>
  <c r="N256" i="156" s="1"/>
  <c r="C256" i="156"/>
  <c r="M255" i="156"/>
  <c r="L255" i="156"/>
  <c r="I255" i="156"/>
  <c r="J255" i="156" s="1"/>
  <c r="O255" i="156" s="1"/>
  <c r="G255" i="156"/>
  <c r="F255" i="156"/>
  <c r="D255" i="156"/>
  <c r="N255" i="156" s="1"/>
  <c r="C255" i="156"/>
  <c r="L254" i="156"/>
  <c r="M254" i="156" s="1"/>
  <c r="J254" i="156"/>
  <c r="O254" i="156" s="1"/>
  <c r="I254" i="156"/>
  <c r="G254" i="156"/>
  <c r="F254" i="156"/>
  <c r="D254" i="156"/>
  <c r="C254" i="156"/>
  <c r="M253" i="156"/>
  <c r="L253" i="156"/>
  <c r="J253" i="156"/>
  <c r="O253" i="156" s="1"/>
  <c r="I253" i="156"/>
  <c r="G253" i="156"/>
  <c r="F253" i="156"/>
  <c r="C253" i="156"/>
  <c r="D253" i="156" s="1"/>
  <c r="N253" i="156" s="1"/>
  <c r="M252" i="156"/>
  <c r="O252" i="156" s="1"/>
  <c r="L252" i="156"/>
  <c r="J252" i="156"/>
  <c r="I252" i="156"/>
  <c r="F252" i="156"/>
  <c r="G252" i="156" s="1"/>
  <c r="D252" i="156"/>
  <c r="N252" i="156" s="1"/>
  <c r="C252" i="156"/>
  <c r="O251" i="156"/>
  <c r="M251" i="156"/>
  <c r="L251" i="156"/>
  <c r="I251" i="156"/>
  <c r="J251" i="156" s="1"/>
  <c r="G251" i="156"/>
  <c r="F251" i="156"/>
  <c r="D251" i="156"/>
  <c r="N251" i="156" s="1"/>
  <c r="C251" i="156"/>
  <c r="L250" i="156"/>
  <c r="M250" i="156" s="1"/>
  <c r="J250" i="156"/>
  <c r="O250" i="156" s="1"/>
  <c r="I250" i="156"/>
  <c r="G250" i="156"/>
  <c r="F250" i="156"/>
  <c r="D250" i="156"/>
  <c r="N250" i="156" s="1"/>
  <c r="C250" i="156"/>
  <c r="M249" i="156"/>
  <c r="L249" i="156"/>
  <c r="J249" i="156"/>
  <c r="O249" i="156" s="1"/>
  <c r="I249" i="156"/>
  <c r="G249" i="156"/>
  <c r="F249" i="156"/>
  <c r="C249" i="156"/>
  <c r="D249" i="156" s="1"/>
  <c r="N249" i="156" s="1"/>
  <c r="O248" i="156"/>
  <c r="M248" i="156"/>
  <c r="L248" i="156"/>
  <c r="J248" i="156"/>
  <c r="I248" i="156"/>
  <c r="F248" i="156"/>
  <c r="G248" i="156" s="1"/>
  <c r="D248" i="156"/>
  <c r="N248" i="156" s="1"/>
  <c r="C248" i="156"/>
  <c r="O247" i="156"/>
  <c r="M247" i="156"/>
  <c r="L247" i="156"/>
  <c r="I247" i="156"/>
  <c r="J247" i="156" s="1"/>
  <c r="G247" i="156"/>
  <c r="F247" i="156"/>
  <c r="D247" i="156"/>
  <c r="C247" i="156"/>
  <c r="O246" i="156"/>
  <c r="L246" i="156"/>
  <c r="M246" i="156" s="1"/>
  <c r="J246" i="156"/>
  <c r="I246" i="156"/>
  <c r="G246" i="156"/>
  <c r="F246" i="156"/>
  <c r="D246" i="156"/>
  <c r="C246" i="156"/>
  <c r="M245" i="156"/>
  <c r="L245" i="156"/>
  <c r="J245" i="156"/>
  <c r="I245" i="156"/>
  <c r="G245" i="156"/>
  <c r="F245" i="156"/>
  <c r="C245" i="156"/>
  <c r="D245" i="156" s="1"/>
  <c r="M244" i="156"/>
  <c r="L244" i="156"/>
  <c r="J244" i="156"/>
  <c r="I244" i="156"/>
  <c r="F244" i="156"/>
  <c r="G244" i="156" s="1"/>
  <c r="D244" i="156"/>
  <c r="C244" i="156"/>
  <c r="M243" i="156"/>
  <c r="L243" i="156"/>
  <c r="I243" i="156"/>
  <c r="J243" i="156" s="1"/>
  <c r="O243" i="156" s="1"/>
  <c r="G243" i="156"/>
  <c r="F243" i="156"/>
  <c r="D243" i="156"/>
  <c r="C243" i="156"/>
  <c r="L242" i="156"/>
  <c r="M242" i="156" s="1"/>
  <c r="O242" i="156" s="1"/>
  <c r="J242" i="156"/>
  <c r="I242" i="156"/>
  <c r="G242" i="156"/>
  <c r="F242" i="156"/>
  <c r="D242" i="156"/>
  <c r="C242" i="156"/>
  <c r="M241" i="156"/>
  <c r="L241" i="156"/>
  <c r="J241" i="156"/>
  <c r="I241" i="156"/>
  <c r="G241" i="156"/>
  <c r="F241" i="156"/>
  <c r="C241" i="156"/>
  <c r="D241" i="156" s="1"/>
  <c r="M240" i="156"/>
  <c r="O240" i="156" s="1"/>
  <c r="L240" i="156"/>
  <c r="J240" i="156"/>
  <c r="I240" i="156"/>
  <c r="F240" i="156"/>
  <c r="G240" i="156" s="1"/>
  <c r="D240" i="156"/>
  <c r="C240" i="156"/>
  <c r="M239" i="156"/>
  <c r="L239" i="156"/>
  <c r="L263" i="156" s="1"/>
  <c r="I239" i="156"/>
  <c r="J239" i="156" s="1"/>
  <c r="G239" i="156"/>
  <c r="F239" i="156"/>
  <c r="F263" i="156" s="1"/>
  <c r="D239" i="156"/>
  <c r="N239" i="156" s="1"/>
  <c r="C239" i="156"/>
  <c r="C263" i="156" s="1"/>
  <c r="H230" i="156"/>
  <c r="N218" i="156"/>
  <c r="L218" i="156"/>
  <c r="M218" i="156" s="1"/>
  <c r="I218" i="156"/>
  <c r="J218" i="156" s="1"/>
  <c r="F218" i="156"/>
  <c r="G218" i="156" s="1"/>
  <c r="C218" i="156"/>
  <c r="D218" i="156" s="1"/>
  <c r="L217" i="156"/>
  <c r="M217" i="156" s="1"/>
  <c r="I217" i="156"/>
  <c r="J217" i="156" s="1"/>
  <c r="F217" i="156"/>
  <c r="G217" i="156" s="1"/>
  <c r="C217" i="156"/>
  <c r="D217" i="156" s="1"/>
  <c r="N217" i="156" s="1"/>
  <c r="L216" i="156"/>
  <c r="M216" i="156" s="1"/>
  <c r="I216" i="156"/>
  <c r="J216" i="156" s="1"/>
  <c r="F216" i="156"/>
  <c r="G216" i="156" s="1"/>
  <c r="C216" i="156"/>
  <c r="D216" i="156" s="1"/>
  <c r="N216" i="156" s="1"/>
  <c r="L215" i="156"/>
  <c r="M215" i="156" s="1"/>
  <c r="I215" i="156"/>
  <c r="J215" i="156" s="1"/>
  <c r="O215" i="156" s="1"/>
  <c r="F215" i="156"/>
  <c r="G215" i="156" s="1"/>
  <c r="C215" i="156"/>
  <c r="D215" i="156" s="1"/>
  <c r="L214" i="156"/>
  <c r="M214" i="156" s="1"/>
  <c r="I214" i="156"/>
  <c r="J214" i="156" s="1"/>
  <c r="O214" i="156" s="1"/>
  <c r="F214" i="156"/>
  <c r="G214" i="156" s="1"/>
  <c r="N214" i="156" s="1"/>
  <c r="C214" i="156"/>
  <c r="D214" i="156" s="1"/>
  <c r="N213" i="156"/>
  <c r="L213" i="156"/>
  <c r="M213" i="156" s="1"/>
  <c r="I213" i="156"/>
  <c r="J213" i="156" s="1"/>
  <c r="F213" i="156"/>
  <c r="G213" i="156" s="1"/>
  <c r="C213" i="156"/>
  <c r="D213" i="156" s="1"/>
  <c r="L212" i="156"/>
  <c r="M212" i="156" s="1"/>
  <c r="I212" i="156"/>
  <c r="J212" i="156" s="1"/>
  <c r="F212" i="156"/>
  <c r="G212" i="156" s="1"/>
  <c r="C212" i="156"/>
  <c r="D212" i="156" s="1"/>
  <c r="N212" i="156" s="1"/>
  <c r="L211" i="156"/>
  <c r="M211" i="156" s="1"/>
  <c r="I211" i="156"/>
  <c r="J211" i="156" s="1"/>
  <c r="F211" i="156"/>
  <c r="G211" i="156" s="1"/>
  <c r="C211" i="156"/>
  <c r="D211" i="156" s="1"/>
  <c r="N211" i="156" s="1"/>
  <c r="N210" i="156"/>
  <c r="L210" i="156"/>
  <c r="M210" i="156" s="1"/>
  <c r="I210" i="156"/>
  <c r="J210" i="156" s="1"/>
  <c r="O210" i="156" s="1"/>
  <c r="F210" i="156"/>
  <c r="G210" i="156" s="1"/>
  <c r="C210" i="156"/>
  <c r="D210" i="156" s="1"/>
  <c r="L209" i="156"/>
  <c r="M209" i="156" s="1"/>
  <c r="I209" i="156"/>
  <c r="J209" i="156" s="1"/>
  <c r="O209" i="156" s="1"/>
  <c r="F209" i="156"/>
  <c r="G209" i="156" s="1"/>
  <c r="N209" i="156" s="1"/>
  <c r="C209" i="156"/>
  <c r="D209" i="156" s="1"/>
  <c r="N208" i="156"/>
  <c r="L208" i="156"/>
  <c r="M208" i="156" s="1"/>
  <c r="I208" i="156"/>
  <c r="J208" i="156" s="1"/>
  <c r="F208" i="156"/>
  <c r="G208" i="156" s="1"/>
  <c r="C208" i="156"/>
  <c r="D208" i="156" s="1"/>
  <c r="L207" i="156"/>
  <c r="M207" i="156" s="1"/>
  <c r="I207" i="156"/>
  <c r="J207" i="156" s="1"/>
  <c r="O207" i="156" s="1"/>
  <c r="F207" i="156"/>
  <c r="G207" i="156" s="1"/>
  <c r="C207" i="156"/>
  <c r="D207" i="156" s="1"/>
  <c r="N207" i="156" s="1"/>
  <c r="N206" i="156"/>
  <c r="L206" i="156"/>
  <c r="M206" i="156" s="1"/>
  <c r="I206" i="156"/>
  <c r="J206" i="156" s="1"/>
  <c r="F206" i="156"/>
  <c r="G206" i="156" s="1"/>
  <c r="C206" i="156"/>
  <c r="D206" i="156" s="1"/>
  <c r="N205" i="156"/>
  <c r="L205" i="156"/>
  <c r="M205" i="156" s="1"/>
  <c r="I205" i="156"/>
  <c r="J205" i="156" s="1"/>
  <c r="O205" i="156" s="1"/>
  <c r="F205" i="156"/>
  <c r="G205" i="156" s="1"/>
  <c r="C205" i="156"/>
  <c r="D205" i="156" s="1"/>
  <c r="L204" i="156"/>
  <c r="M204" i="156" s="1"/>
  <c r="I204" i="156"/>
  <c r="J204" i="156" s="1"/>
  <c r="O204" i="156" s="1"/>
  <c r="F204" i="156"/>
  <c r="G204" i="156" s="1"/>
  <c r="N204" i="156" s="1"/>
  <c r="C204" i="156"/>
  <c r="D204" i="156" s="1"/>
  <c r="L203" i="156"/>
  <c r="M203" i="156" s="1"/>
  <c r="I203" i="156"/>
  <c r="J203" i="156" s="1"/>
  <c r="O203" i="156" s="1"/>
  <c r="F203" i="156"/>
  <c r="G203" i="156" s="1"/>
  <c r="C203" i="156"/>
  <c r="D203" i="156" s="1"/>
  <c r="L202" i="156"/>
  <c r="M202" i="156" s="1"/>
  <c r="I202" i="156"/>
  <c r="J202" i="156" s="1"/>
  <c r="O202" i="156" s="1"/>
  <c r="F202" i="156"/>
  <c r="G202" i="156" s="1"/>
  <c r="C202" i="156"/>
  <c r="D202" i="156" s="1"/>
  <c r="N202" i="156" s="1"/>
  <c r="N201" i="156"/>
  <c r="L201" i="156"/>
  <c r="M201" i="156" s="1"/>
  <c r="I201" i="156"/>
  <c r="J201" i="156" s="1"/>
  <c r="F201" i="156"/>
  <c r="G201" i="156" s="1"/>
  <c r="C201" i="156"/>
  <c r="D201" i="156" s="1"/>
  <c r="N200" i="156"/>
  <c r="L200" i="156"/>
  <c r="M200" i="156" s="1"/>
  <c r="I200" i="156"/>
  <c r="J200" i="156" s="1"/>
  <c r="O200" i="156" s="1"/>
  <c r="F200" i="156"/>
  <c r="G200" i="156" s="1"/>
  <c r="C200" i="156"/>
  <c r="D200" i="156" s="1"/>
  <c r="L199" i="156"/>
  <c r="M199" i="156" s="1"/>
  <c r="I199" i="156"/>
  <c r="J199" i="156" s="1"/>
  <c r="O199" i="156" s="1"/>
  <c r="F199" i="156"/>
  <c r="G199" i="156" s="1"/>
  <c r="C199" i="156"/>
  <c r="D199" i="156" s="1"/>
  <c r="N199" i="156" s="1"/>
  <c r="L198" i="156"/>
  <c r="M198" i="156" s="1"/>
  <c r="I198" i="156"/>
  <c r="J198" i="156" s="1"/>
  <c r="O198" i="156" s="1"/>
  <c r="F198" i="156"/>
  <c r="G198" i="156" s="1"/>
  <c r="C198" i="156"/>
  <c r="D198" i="156" s="1"/>
  <c r="N198" i="156" s="1"/>
  <c r="L197" i="156"/>
  <c r="M197" i="156" s="1"/>
  <c r="I197" i="156"/>
  <c r="J197" i="156" s="1"/>
  <c r="O197" i="156" s="1"/>
  <c r="F197" i="156"/>
  <c r="G197" i="156" s="1"/>
  <c r="C197" i="156"/>
  <c r="D197" i="156" s="1"/>
  <c r="N197" i="156" s="1"/>
  <c r="N196" i="156"/>
  <c r="L196" i="156"/>
  <c r="M196" i="156" s="1"/>
  <c r="I196" i="156"/>
  <c r="J196" i="156" s="1"/>
  <c r="F196" i="156"/>
  <c r="G196" i="156" s="1"/>
  <c r="C196" i="156"/>
  <c r="D196" i="156" s="1"/>
  <c r="L195" i="156"/>
  <c r="I195" i="156"/>
  <c r="J195" i="156" s="1"/>
  <c r="F195" i="156"/>
  <c r="G195" i="156" s="1"/>
  <c r="C195" i="156"/>
  <c r="D195" i="156" s="1"/>
  <c r="H186" i="156"/>
  <c r="M172" i="156"/>
  <c r="O172" i="156" s="1"/>
  <c r="L172" i="156"/>
  <c r="I172" i="156"/>
  <c r="J172" i="156" s="1"/>
  <c r="G172" i="156"/>
  <c r="F172" i="156"/>
  <c r="D172" i="156"/>
  <c r="N172" i="156" s="1"/>
  <c r="C172" i="156"/>
  <c r="L171" i="156"/>
  <c r="M171" i="156" s="1"/>
  <c r="J171" i="156"/>
  <c r="O171" i="156" s="1"/>
  <c r="I171" i="156"/>
  <c r="G171" i="156"/>
  <c r="F171" i="156"/>
  <c r="D171" i="156"/>
  <c r="N171" i="156" s="1"/>
  <c r="C171" i="156"/>
  <c r="M170" i="156"/>
  <c r="L170" i="156"/>
  <c r="J170" i="156"/>
  <c r="I170" i="156"/>
  <c r="G170" i="156"/>
  <c r="N170" i="156" s="1"/>
  <c r="F170" i="156"/>
  <c r="C170" i="156"/>
  <c r="D170" i="156" s="1"/>
  <c r="M169" i="156"/>
  <c r="O169" i="156" s="1"/>
  <c r="L169" i="156"/>
  <c r="J169" i="156"/>
  <c r="I169" i="156"/>
  <c r="F169" i="156"/>
  <c r="G169" i="156" s="1"/>
  <c r="D169" i="156"/>
  <c r="N169" i="156" s="1"/>
  <c r="C169" i="156"/>
  <c r="M168" i="156"/>
  <c r="O168" i="156" s="1"/>
  <c r="L168" i="156"/>
  <c r="I168" i="156"/>
  <c r="J168" i="156" s="1"/>
  <c r="G168" i="156"/>
  <c r="F168" i="156"/>
  <c r="D168" i="156"/>
  <c r="N168" i="156" s="1"/>
  <c r="C168" i="156"/>
  <c r="L167" i="156"/>
  <c r="M167" i="156" s="1"/>
  <c r="J167" i="156"/>
  <c r="O167" i="156" s="1"/>
  <c r="I167" i="156"/>
  <c r="G167" i="156"/>
  <c r="F167" i="156"/>
  <c r="D167" i="156"/>
  <c r="N167" i="156" s="1"/>
  <c r="C167" i="156"/>
  <c r="M166" i="156"/>
  <c r="L166" i="156"/>
  <c r="J166" i="156"/>
  <c r="I166" i="156"/>
  <c r="G166" i="156"/>
  <c r="N166" i="156" s="1"/>
  <c r="F166" i="156"/>
  <c r="C166" i="156"/>
  <c r="D166" i="156" s="1"/>
  <c r="M165" i="156"/>
  <c r="O165" i="156" s="1"/>
  <c r="L165" i="156"/>
  <c r="J165" i="156"/>
  <c r="I165" i="156"/>
  <c r="F165" i="156"/>
  <c r="G165" i="156" s="1"/>
  <c r="D165" i="156"/>
  <c r="N165" i="156" s="1"/>
  <c r="C165" i="156"/>
  <c r="M164" i="156"/>
  <c r="O164" i="156" s="1"/>
  <c r="L164" i="156"/>
  <c r="I164" i="156"/>
  <c r="J164" i="156" s="1"/>
  <c r="G164" i="156"/>
  <c r="F164" i="156"/>
  <c r="D164" i="156"/>
  <c r="N164" i="156" s="1"/>
  <c r="C164" i="156"/>
  <c r="L163" i="156"/>
  <c r="M163" i="156" s="1"/>
  <c r="J163" i="156"/>
  <c r="I163" i="156"/>
  <c r="F163" i="156"/>
  <c r="G163" i="156" s="1"/>
  <c r="D163" i="156"/>
  <c r="C163" i="156"/>
  <c r="M162" i="156"/>
  <c r="L162" i="156"/>
  <c r="J162" i="156"/>
  <c r="I162" i="156"/>
  <c r="G162" i="156"/>
  <c r="N162" i="156" s="1"/>
  <c r="F162" i="156"/>
  <c r="C162" i="156"/>
  <c r="D162" i="156" s="1"/>
  <c r="M161" i="156"/>
  <c r="O161" i="156" s="1"/>
  <c r="L161" i="156"/>
  <c r="J161" i="156"/>
  <c r="I161" i="156"/>
  <c r="F161" i="156"/>
  <c r="G161" i="156" s="1"/>
  <c r="D161" i="156"/>
  <c r="N161" i="156" s="1"/>
  <c r="C161" i="156"/>
  <c r="M160" i="156"/>
  <c r="O160" i="156" s="1"/>
  <c r="L160" i="156"/>
  <c r="I160" i="156"/>
  <c r="J160" i="156" s="1"/>
  <c r="G160" i="156"/>
  <c r="F160" i="156"/>
  <c r="C160" i="156"/>
  <c r="D160" i="156" s="1"/>
  <c r="N160" i="156" s="1"/>
  <c r="O159" i="156"/>
  <c r="L159" i="156"/>
  <c r="M159" i="156" s="1"/>
  <c r="J159" i="156"/>
  <c r="I159" i="156"/>
  <c r="F159" i="156"/>
  <c r="G159" i="156" s="1"/>
  <c r="D159" i="156"/>
  <c r="C159" i="156"/>
  <c r="N158" i="156"/>
  <c r="M158" i="156"/>
  <c r="L158" i="156"/>
  <c r="I158" i="156"/>
  <c r="J158" i="156" s="1"/>
  <c r="O158" i="156" s="1"/>
  <c r="G158" i="156"/>
  <c r="F158" i="156"/>
  <c r="C158" i="156"/>
  <c r="D158" i="156" s="1"/>
  <c r="M157" i="156"/>
  <c r="O157" i="156" s="1"/>
  <c r="L157" i="156"/>
  <c r="J157" i="156"/>
  <c r="I157" i="156"/>
  <c r="F157" i="156"/>
  <c r="G157" i="156" s="1"/>
  <c r="D157" i="156"/>
  <c r="C157" i="156"/>
  <c r="O156" i="156"/>
  <c r="N156" i="156"/>
  <c r="M156" i="156"/>
  <c r="L156" i="156"/>
  <c r="I156" i="156"/>
  <c r="J156" i="156" s="1"/>
  <c r="G156" i="156"/>
  <c r="F156" i="156"/>
  <c r="C156" i="156"/>
  <c r="D156" i="156" s="1"/>
  <c r="O155" i="156"/>
  <c r="L155" i="156"/>
  <c r="M155" i="156" s="1"/>
  <c r="J155" i="156"/>
  <c r="I155" i="156"/>
  <c r="G155" i="156"/>
  <c r="F155" i="156"/>
  <c r="D155" i="156"/>
  <c r="C155" i="156"/>
  <c r="M154" i="156"/>
  <c r="L154" i="156"/>
  <c r="I154" i="156"/>
  <c r="J154" i="156" s="1"/>
  <c r="O154" i="156" s="1"/>
  <c r="G154" i="156"/>
  <c r="F154" i="156"/>
  <c r="C154" i="156"/>
  <c r="D154" i="156" s="1"/>
  <c r="N154" i="156" s="1"/>
  <c r="O153" i="156"/>
  <c r="M153" i="156"/>
  <c r="L153" i="156"/>
  <c r="J153" i="156"/>
  <c r="I153" i="156"/>
  <c r="F153" i="156"/>
  <c r="G153" i="156" s="1"/>
  <c r="D153" i="156"/>
  <c r="N153" i="156" s="1"/>
  <c r="C153" i="156"/>
  <c r="M152" i="156"/>
  <c r="L152" i="156"/>
  <c r="I152" i="156"/>
  <c r="J152" i="156" s="1"/>
  <c r="O152" i="156" s="1"/>
  <c r="G152" i="156"/>
  <c r="F152" i="156"/>
  <c r="C152" i="156"/>
  <c r="D152" i="156" s="1"/>
  <c r="N152" i="156" s="1"/>
  <c r="L151" i="156"/>
  <c r="M151" i="156" s="1"/>
  <c r="J151" i="156"/>
  <c r="O151" i="156" s="1"/>
  <c r="I151" i="156"/>
  <c r="F151" i="156"/>
  <c r="G151" i="156" s="1"/>
  <c r="D151" i="156"/>
  <c r="C151" i="156"/>
  <c r="M150" i="156"/>
  <c r="L150" i="156"/>
  <c r="J150" i="156"/>
  <c r="O150" i="156" s="1"/>
  <c r="I150" i="156"/>
  <c r="G150" i="156"/>
  <c r="F150" i="156"/>
  <c r="C150" i="156"/>
  <c r="D150" i="156" s="1"/>
  <c r="N150" i="156" s="1"/>
  <c r="L149" i="156"/>
  <c r="J149" i="156"/>
  <c r="I149" i="156"/>
  <c r="F149" i="156"/>
  <c r="G149" i="156" s="1"/>
  <c r="D149" i="156"/>
  <c r="C149" i="156"/>
  <c r="C173" i="156" s="1"/>
  <c r="H140" i="156"/>
  <c r="M128" i="156"/>
  <c r="L128" i="156"/>
  <c r="I128" i="156"/>
  <c r="J128" i="156" s="1"/>
  <c r="O128" i="156" s="1"/>
  <c r="G128" i="156"/>
  <c r="F128" i="156"/>
  <c r="C128" i="156"/>
  <c r="D128" i="156" s="1"/>
  <c r="O127" i="156"/>
  <c r="L127" i="156"/>
  <c r="M127" i="156" s="1"/>
  <c r="I127" i="156"/>
  <c r="J127" i="156" s="1"/>
  <c r="F127" i="156"/>
  <c r="G127" i="156" s="1"/>
  <c r="C127" i="156"/>
  <c r="D127" i="156" s="1"/>
  <c r="N127" i="156" s="1"/>
  <c r="N126" i="156"/>
  <c r="M126" i="156"/>
  <c r="L126" i="156"/>
  <c r="I126" i="156"/>
  <c r="J126" i="156" s="1"/>
  <c r="F126" i="156"/>
  <c r="G126" i="156" s="1"/>
  <c r="C126" i="156"/>
  <c r="D126" i="156" s="1"/>
  <c r="L125" i="156"/>
  <c r="M125" i="156" s="1"/>
  <c r="O125" i="156" s="1"/>
  <c r="J125" i="156"/>
  <c r="I125" i="156"/>
  <c r="F125" i="156"/>
  <c r="G125" i="156" s="1"/>
  <c r="C125" i="156"/>
  <c r="D125" i="156" s="1"/>
  <c r="N125" i="156" s="1"/>
  <c r="M124" i="156"/>
  <c r="L124" i="156"/>
  <c r="J124" i="156"/>
  <c r="I124" i="156"/>
  <c r="F124" i="156"/>
  <c r="G124" i="156" s="1"/>
  <c r="C124" i="156"/>
  <c r="D124" i="156" s="1"/>
  <c r="M123" i="156"/>
  <c r="L123" i="156"/>
  <c r="I123" i="156"/>
  <c r="J123" i="156" s="1"/>
  <c r="F123" i="156"/>
  <c r="G123" i="156" s="1"/>
  <c r="C123" i="156"/>
  <c r="D123" i="156" s="1"/>
  <c r="N123" i="156" s="1"/>
  <c r="O122" i="156"/>
  <c r="M122" i="156"/>
  <c r="L122" i="156"/>
  <c r="I122" i="156"/>
  <c r="J122" i="156" s="1"/>
  <c r="G122" i="156"/>
  <c r="F122" i="156"/>
  <c r="C122" i="156"/>
  <c r="D122" i="156" s="1"/>
  <c r="N122" i="156" s="1"/>
  <c r="O121" i="156"/>
  <c r="L121" i="156"/>
  <c r="M121" i="156" s="1"/>
  <c r="I121" i="156"/>
  <c r="J121" i="156" s="1"/>
  <c r="F121" i="156"/>
  <c r="G121" i="156" s="1"/>
  <c r="D121" i="156"/>
  <c r="N121" i="156" s="1"/>
  <c r="C121" i="156"/>
  <c r="M120" i="156"/>
  <c r="L120" i="156"/>
  <c r="I120" i="156"/>
  <c r="J120" i="156" s="1"/>
  <c r="O120" i="156" s="1"/>
  <c r="F120" i="156"/>
  <c r="G120" i="156" s="1"/>
  <c r="C120" i="156"/>
  <c r="D120" i="156" s="1"/>
  <c r="N120" i="156" s="1"/>
  <c r="L119" i="156"/>
  <c r="M119" i="156" s="1"/>
  <c r="O119" i="156" s="1"/>
  <c r="J119" i="156"/>
  <c r="I119" i="156"/>
  <c r="F119" i="156"/>
  <c r="G119" i="156" s="1"/>
  <c r="D119" i="156"/>
  <c r="N119" i="156" s="1"/>
  <c r="C119" i="156"/>
  <c r="L118" i="156"/>
  <c r="M118" i="156" s="1"/>
  <c r="O118" i="156" s="1"/>
  <c r="I118" i="156"/>
  <c r="J118" i="156" s="1"/>
  <c r="F118" i="156"/>
  <c r="G118" i="156" s="1"/>
  <c r="D118" i="156"/>
  <c r="C118" i="156"/>
  <c r="L117" i="156"/>
  <c r="M117" i="156" s="1"/>
  <c r="I117" i="156"/>
  <c r="J117" i="156" s="1"/>
  <c r="F117" i="156"/>
  <c r="G117" i="156" s="1"/>
  <c r="N117" i="156" s="1"/>
  <c r="D117" i="156"/>
  <c r="C117" i="156"/>
  <c r="L116" i="156"/>
  <c r="M116" i="156" s="1"/>
  <c r="I116" i="156"/>
  <c r="J116" i="156" s="1"/>
  <c r="G116" i="156"/>
  <c r="F116" i="156"/>
  <c r="C116" i="156"/>
  <c r="D116" i="156" s="1"/>
  <c r="M115" i="156"/>
  <c r="L115" i="156"/>
  <c r="I115" i="156"/>
  <c r="J115" i="156" s="1"/>
  <c r="O115" i="156" s="1"/>
  <c r="F115" i="156"/>
  <c r="G115" i="156" s="1"/>
  <c r="N115" i="156" s="1"/>
  <c r="D115" i="156"/>
  <c r="C115" i="156"/>
  <c r="N114" i="156"/>
  <c r="L114" i="156"/>
  <c r="M114" i="156" s="1"/>
  <c r="I114" i="156"/>
  <c r="J114" i="156" s="1"/>
  <c r="O114" i="156" s="1"/>
  <c r="G114" i="156"/>
  <c r="F114" i="156"/>
  <c r="C114" i="156"/>
  <c r="D114" i="156" s="1"/>
  <c r="L113" i="156"/>
  <c r="M113" i="156" s="1"/>
  <c r="J113" i="156"/>
  <c r="O113" i="156" s="1"/>
  <c r="I113" i="156"/>
  <c r="F113" i="156"/>
  <c r="G113" i="156" s="1"/>
  <c r="D113" i="156"/>
  <c r="C113" i="156"/>
  <c r="M112" i="156"/>
  <c r="L112" i="156"/>
  <c r="I112" i="156"/>
  <c r="J112" i="156" s="1"/>
  <c r="O112" i="156" s="1"/>
  <c r="G112" i="156"/>
  <c r="F112" i="156"/>
  <c r="C112" i="156"/>
  <c r="D112" i="156" s="1"/>
  <c r="N112" i="156" s="1"/>
  <c r="O111" i="156"/>
  <c r="L111" i="156"/>
  <c r="M111" i="156" s="1"/>
  <c r="J111" i="156"/>
  <c r="I111" i="156"/>
  <c r="F111" i="156"/>
  <c r="G111" i="156" s="1"/>
  <c r="D111" i="156"/>
  <c r="C111" i="156"/>
  <c r="M110" i="156"/>
  <c r="L110" i="156"/>
  <c r="I110" i="156"/>
  <c r="J110" i="156" s="1"/>
  <c r="G110" i="156"/>
  <c r="F110" i="156"/>
  <c r="C110" i="156"/>
  <c r="D110" i="156" s="1"/>
  <c r="N110" i="156" s="1"/>
  <c r="L109" i="156"/>
  <c r="M109" i="156" s="1"/>
  <c r="O109" i="156" s="1"/>
  <c r="J109" i="156"/>
  <c r="I109" i="156"/>
  <c r="F109" i="156"/>
  <c r="G109" i="156" s="1"/>
  <c r="D109" i="156"/>
  <c r="C109" i="156"/>
  <c r="N108" i="156"/>
  <c r="M108" i="156"/>
  <c r="L108" i="156"/>
  <c r="I108" i="156"/>
  <c r="J108" i="156" s="1"/>
  <c r="G108" i="156"/>
  <c r="F108" i="156"/>
  <c r="C108" i="156"/>
  <c r="D108" i="156" s="1"/>
  <c r="L107" i="156"/>
  <c r="M107" i="156" s="1"/>
  <c r="O107" i="156" s="1"/>
  <c r="J107" i="156"/>
  <c r="I107" i="156"/>
  <c r="F107" i="156"/>
  <c r="G107" i="156" s="1"/>
  <c r="D107" i="156"/>
  <c r="N107" i="156" s="1"/>
  <c r="C107" i="156"/>
  <c r="M106" i="156"/>
  <c r="L106" i="156"/>
  <c r="I106" i="156"/>
  <c r="J106" i="156" s="1"/>
  <c r="O106" i="156" s="1"/>
  <c r="G106" i="156"/>
  <c r="F106" i="156"/>
  <c r="C106" i="156"/>
  <c r="D106" i="156" s="1"/>
  <c r="L105" i="156"/>
  <c r="J105" i="156"/>
  <c r="I105" i="156"/>
  <c r="F105" i="156"/>
  <c r="F129" i="156" s="1"/>
  <c r="D105" i="156"/>
  <c r="D129" i="156" s="1"/>
  <c r="C105" i="156"/>
  <c r="H96" i="156"/>
  <c r="L84" i="156"/>
  <c r="M84" i="156" s="1"/>
  <c r="I84" i="156"/>
  <c r="J84" i="156" s="1"/>
  <c r="F84" i="156"/>
  <c r="G84" i="156" s="1"/>
  <c r="D84" i="156"/>
  <c r="C84" i="156"/>
  <c r="N83" i="156"/>
  <c r="L83" i="156"/>
  <c r="M83" i="156" s="1"/>
  <c r="J83" i="156"/>
  <c r="I83" i="156"/>
  <c r="G83" i="156"/>
  <c r="F83" i="156"/>
  <c r="C83" i="156"/>
  <c r="D83" i="156" s="1"/>
  <c r="L82" i="156"/>
  <c r="M82" i="156" s="1"/>
  <c r="J82" i="156"/>
  <c r="I82" i="156"/>
  <c r="F82" i="156"/>
  <c r="G82" i="156" s="1"/>
  <c r="C82" i="156"/>
  <c r="D82" i="156" s="1"/>
  <c r="M81" i="156"/>
  <c r="L81" i="156"/>
  <c r="I81" i="156"/>
  <c r="J81" i="156" s="1"/>
  <c r="O81" i="156" s="1"/>
  <c r="F81" i="156"/>
  <c r="G81" i="156" s="1"/>
  <c r="D81" i="156"/>
  <c r="N81" i="156" s="1"/>
  <c r="C81" i="156"/>
  <c r="L80" i="156"/>
  <c r="M80" i="156" s="1"/>
  <c r="I80" i="156"/>
  <c r="J80" i="156" s="1"/>
  <c r="F80" i="156"/>
  <c r="G80" i="156" s="1"/>
  <c r="D80" i="156"/>
  <c r="C80" i="156"/>
  <c r="L79" i="156"/>
  <c r="M79" i="156" s="1"/>
  <c r="J79" i="156"/>
  <c r="O79" i="156" s="1"/>
  <c r="I79" i="156"/>
  <c r="G79" i="156"/>
  <c r="F79" i="156"/>
  <c r="C79" i="156"/>
  <c r="D79" i="156" s="1"/>
  <c r="N79" i="156" s="1"/>
  <c r="M78" i="156"/>
  <c r="L78" i="156"/>
  <c r="J78" i="156"/>
  <c r="I78" i="156"/>
  <c r="F78" i="156"/>
  <c r="G78" i="156" s="1"/>
  <c r="C78" i="156"/>
  <c r="D78" i="156" s="1"/>
  <c r="O77" i="156"/>
  <c r="N77" i="156"/>
  <c r="M77" i="156"/>
  <c r="L77" i="156"/>
  <c r="I77" i="156"/>
  <c r="J77" i="156" s="1"/>
  <c r="F77" i="156"/>
  <c r="G77" i="156" s="1"/>
  <c r="D77" i="156"/>
  <c r="C77" i="156"/>
  <c r="L76" i="156"/>
  <c r="M76" i="156" s="1"/>
  <c r="I76" i="156"/>
  <c r="J76" i="156" s="1"/>
  <c r="O76" i="156" s="1"/>
  <c r="G76" i="156"/>
  <c r="F76" i="156"/>
  <c r="D76" i="156"/>
  <c r="C76" i="156"/>
  <c r="L75" i="156"/>
  <c r="M75" i="156" s="1"/>
  <c r="J75" i="156"/>
  <c r="O75" i="156" s="1"/>
  <c r="I75" i="156"/>
  <c r="G75" i="156"/>
  <c r="F75" i="156"/>
  <c r="D75" i="156"/>
  <c r="N75" i="156" s="1"/>
  <c r="C75" i="156"/>
  <c r="L74" i="156"/>
  <c r="M74" i="156" s="1"/>
  <c r="J74" i="156"/>
  <c r="I74" i="156"/>
  <c r="F74" i="156"/>
  <c r="G74" i="156" s="1"/>
  <c r="C74" i="156"/>
  <c r="D74" i="156" s="1"/>
  <c r="N74" i="156" s="1"/>
  <c r="N73" i="156"/>
  <c r="M73" i="156"/>
  <c r="L73" i="156"/>
  <c r="J73" i="156"/>
  <c r="O73" i="156" s="1"/>
  <c r="I73" i="156"/>
  <c r="F73" i="156"/>
  <c r="G73" i="156" s="1"/>
  <c r="D73" i="156"/>
  <c r="C73" i="156"/>
  <c r="L72" i="156"/>
  <c r="M72" i="156" s="1"/>
  <c r="I72" i="156"/>
  <c r="J72" i="156" s="1"/>
  <c r="G72" i="156"/>
  <c r="F72" i="156"/>
  <c r="D72" i="156"/>
  <c r="N72" i="156" s="1"/>
  <c r="C72" i="156"/>
  <c r="N71" i="156"/>
  <c r="L71" i="156"/>
  <c r="M71" i="156" s="1"/>
  <c r="J71" i="156"/>
  <c r="O71" i="156" s="1"/>
  <c r="I71" i="156"/>
  <c r="G71" i="156"/>
  <c r="F71" i="156"/>
  <c r="D71" i="156"/>
  <c r="C71" i="156"/>
  <c r="N70" i="156"/>
  <c r="M70" i="156"/>
  <c r="L70" i="156"/>
  <c r="J70" i="156"/>
  <c r="I70" i="156"/>
  <c r="G70" i="156"/>
  <c r="F70" i="156"/>
  <c r="C70" i="156"/>
  <c r="D70" i="156" s="1"/>
  <c r="M69" i="156"/>
  <c r="L69" i="156"/>
  <c r="I69" i="156"/>
  <c r="J69" i="156" s="1"/>
  <c r="O69" i="156" s="1"/>
  <c r="F69" i="156"/>
  <c r="G69" i="156" s="1"/>
  <c r="C69" i="156"/>
  <c r="D69" i="156" s="1"/>
  <c r="N69" i="156" s="1"/>
  <c r="M68" i="156"/>
  <c r="L68" i="156"/>
  <c r="I68" i="156"/>
  <c r="J68" i="156" s="1"/>
  <c r="F68" i="156"/>
  <c r="G68" i="156" s="1"/>
  <c r="D68" i="156"/>
  <c r="C68" i="156"/>
  <c r="O67" i="156"/>
  <c r="L67" i="156"/>
  <c r="M67" i="156" s="1"/>
  <c r="J67" i="156"/>
  <c r="I67" i="156"/>
  <c r="G67" i="156"/>
  <c r="F67" i="156"/>
  <c r="C67" i="156"/>
  <c r="D67" i="156" s="1"/>
  <c r="N67" i="156" s="1"/>
  <c r="N66" i="156"/>
  <c r="M66" i="156"/>
  <c r="L66" i="156"/>
  <c r="J66" i="156"/>
  <c r="I66" i="156"/>
  <c r="G66" i="156"/>
  <c r="F66" i="156"/>
  <c r="C66" i="156"/>
  <c r="D66" i="156" s="1"/>
  <c r="O65" i="156"/>
  <c r="M65" i="156"/>
  <c r="L65" i="156"/>
  <c r="J65" i="156"/>
  <c r="I65" i="156"/>
  <c r="F65" i="156"/>
  <c r="G65" i="156" s="1"/>
  <c r="C65" i="156"/>
  <c r="C85" i="156" s="1"/>
  <c r="M64" i="156"/>
  <c r="L64" i="156"/>
  <c r="I64" i="156"/>
  <c r="J64" i="156" s="1"/>
  <c r="O64" i="156" s="1"/>
  <c r="G64" i="156"/>
  <c r="F64" i="156"/>
  <c r="D64" i="156"/>
  <c r="N64" i="156" s="1"/>
  <c r="C64" i="156"/>
  <c r="L63" i="156"/>
  <c r="M63" i="156" s="1"/>
  <c r="J63" i="156"/>
  <c r="O63" i="156" s="1"/>
  <c r="I63" i="156"/>
  <c r="G63" i="156"/>
  <c r="F63" i="156"/>
  <c r="D63" i="156"/>
  <c r="N63" i="156" s="1"/>
  <c r="C63" i="156"/>
  <c r="L62" i="156"/>
  <c r="M62" i="156" s="1"/>
  <c r="J62" i="156"/>
  <c r="I62" i="156"/>
  <c r="F62" i="156"/>
  <c r="G62" i="156" s="1"/>
  <c r="C62" i="156"/>
  <c r="D62" i="156" s="1"/>
  <c r="N62" i="156" s="1"/>
  <c r="M61" i="156"/>
  <c r="L61" i="156"/>
  <c r="I61" i="156"/>
  <c r="I85" i="156" s="1"/>
  <c r="F61" i="156"/>
  <c r="D61" i="156"/>
  <c r="C61" i="156"/>
  <c r="H52" i="156"/>
  <c r="M40" i="156"/>
  <c r="L40" i="156"/>
  <c r="I40" i="156"/>
  <c r="J40" i="156" s="1"/>
  <c r="O40" i="156" s="1"/>
  <c r="F40" i="156"/>
  <c r="G40" i="156" s="1"/>
  <c r="D40" i="156"/>
  <c r="C40" i="156"/>
  <c r="M39" i="156"/>
  <c r="L39" i="156"/>
  <c r="I39" i="156"/>
  <c r="J39" i="156" s="1"/>
  <c r="O39" i="156" s="1"/>
  <c r="G39" i="156"/>
  <c r="N39" i="156" s="1"/>
  <c r="F39" i="156"/>
  <c r="D39" i="156"/>
  <c r="C39" i="156"/>
  <c r="L38" i="156"/>
  <c r="M38" i="156" s="1"/>
  <c r="J38" i="156"/>
  <c r="O38" i="156" s="1"/>
  <c r="I38" i="156"/>
  <c r="G38" i="156"/>
  <c r="F38" i="156"/>
  <c r="C38" i="156"/>
  <c r="D38" i="156" s="1"/>
  <c r="N38" i="156" s="1"/>
  <c r="M37" i="156"/>
  <c r="L37" i="156"/>
  <c r="J37" i="156"/>
  <c r="O37" i="156" s="1"/>
  <c r="I37" i="156"/>
  <c r="G37" i="156"/>
  <c r="F37" i="156"/>
  <c r="C37" i="156"/>
  <c r="D37" i="156" s="1"/>
  <c r="N37" i="156" s="1"/>
  <c r="L36" i="156"/>
  <c r="M36" i="156" s="1"/>
  <c r="J36" i="156"/>
  <c r="I36" i="156"/>
  <c r="F36" i="156"/>
  <c r="G36" i="156" s="1"/>
  <c r="D36" i="156"/>
  <c r="C36" i="156"/>
  <c r="L35" i="156"/>
  <c r="M35" i="156" s="1"/>
  <c r="I35" i="156"/>
  <c r="J35" i="156" s="1"/>
  <c r="G35" i="156"/>
  <c r="F35" i="156"/>
  <c r="D35" i="156"/>
  <c r="N35" i="156" s="1"/>
  <c r="C35" i="156"/>
  <c r="L34" i="156"/>
  <c r="M34" i="156" s="1"/>
  <c r="J34" i="156"/>
  <c r="O34" i="156" s="1"/>
  <c r="I34" i="156"/>
  <c r="F34" i="156"/>
  <c r="G34" i="156" s="1"/>
  <c r="N34" i="156" s="1"/>
  <c r="D34" i="156"/>
  <c r="C34" i="156"/>
  <c r="N33" i="156"/>
  <c r="M33" i="156"/>
  <c r="L33" i="156"/>
  <c r="J33" i="156"/>
  <c r="I33" i="156"/>
  <c r="G33" i="156"/>
  <c r="F33" i="156"/>
  <c r="C33" i="156"/>
  <c r="D33" i="156" s="1"/>
  <c r="M32" i="156"/>
  <c r="O32" i="156" s="1"/>
  <c r="L32" i="156"/>
  <c r="J32" i="156"/>
  <c r="I32" i="156"/>
  <c r="F32" i="156"/>
  <c r="G32" i="156" s="1"/>
  <c r="D32" i="156"/>
  <c r="C32" i="156"/>
  <c r="L31" i="156"/>
  <c r="M31" i="156" s="1"/>
  <c r="O31" i="156" s="1"/>
  <c r="I31" i="156"/>
  <c r="J31" i="156" s="1"/>
  <c r="G31" i="156"/>
  <c r="F31" i="156"/>
  <c r="C31" i="156"/>
  <c r="D31" i="156" s="1"/>
  <c r="N31" i="156" s="1"/>
  <c r="O30" i="156"/>
  <c r="L30" i="156"/>
  <c r="M30" i="156" s="1"/>
  <c r="J30" i="156"/>
  <c r="I30" i="156"/>
  <c r="G30" i="156"/>
  <c r="F30" i="156"/>
  <c r="C30" i="156"/>
  <c r="D30" i="156" s="1"/>
  <c r="N30" i="156" s="1"/>
  <c r="M29" i="156"/>
  <c r="L29" i="156"/>
  <c r="J29" i="156"/>
  <c r="O29" i="156" s="1"/>
  <c r="I29" i="156"/>
  <c r="F29" i="156"/>
  <c r="G29" i="156" s="1"/>
  <c r="C29" i="156"/>
  <c r="D29" i="156" s="1"/>
  <c r="M28" i="156"/>
  <c r="L28" i="156"/>
  <c r="J28" i="156"/>
  <c r="O28" i="156" s="1"/>
  <c r="I28" i="156"/>
  <c r="F28" i="156"/>
  <c r="G28" i="156" s="1"/>
  <c r="D28" i="156"/>
  <c r="N28" i="156" s="1"/>
  <c r="C28" i="156"/>
  <c r="L27" i="156"/>
  <c r="M27" i="156" s="1"/>
  <c r="O27" i="156" s="1"/>
  <c r="I27" i="156"/>
  <c r="J27" i="156" s="1"/>
  <c r="G27" i="156"/>
  <c r="F27" i="156"/>
  <c r="D27" i="156"/>
  <c r="N27" i="156" s="1"/>
  <c r="C27" i="156"/>
  <c r="L26" i="156"/>
  <c r="M26" i="156" s="1"/>
  <c r="O26" i="156" s="1"/>
  <c r="J26" i="156"/>
  <c r="I26" i="156"/>
  <c r="F26" i="156"/>
  <c r="G26" i="156" s="1"/>
  <c r="C26" i="156"/>
  <c r="D26" i="156" s="1"/>
  <c r="N26" i="156" s="1"/>
  <c r="M25" i="156"/>
  <c r="L25" i="156"/>
  <c r="I25" i="156"/>
  <c r="J25" i="156" s="1"/>
  <c r="O25" i="156" s="1"/>
  <c r="G25" i="156"/>
  <c r="F25" i="156"/>
  <c r="C25" i="156"/>
  <c r="D25" i="156" s="1"/>
  <c r="N25" i="156" s="1"/>
  <c r="M24" i="156"/>
  <c r="L24" i="156"/>
  <c r="I24" i="156"/>
  <c r="J24" i="156" s="1"/>
  <c r="O24" i="156" s="1"/>
  <c r="F24" i="156"/>
  <c r="G24" i="156" s="1"/>
  <c r="D24" i="156"/>
  <c r="C24" i="156"/>
  <c r="M23" i="156"/>
  <c r="L23" i="156"/>
  <c r="I23" i="156"/>
  <c r="J23" i="156" s="1"/>
  <c r="O23" i="156" s="1"/>
  <c r="G23" i="156"/>
  <c r="N23" i="156" s="1"/>
  <c r="F23" i="156"/>
  <c r="D23" i="156"/>
  <c r="C23" i="156"/>
  <c r="L22" i="156"/>
  <c r="M22" i="156" s="1"/>
  <c r="J22" i="156"/>
  <c r="O22" i="156" s="1"/>
  <c r="I22" i="156"/>
  <c r="F22" i="156"/>
  <c r="G22" i="156" s="1"/>
  <c r="C22" i="156"/>
  <c r="D22" i="156" s="1"/>
  <c r="N22" i="156" s="1"/>
  <c r="M21" i="156"/>
  <c r="L21" i="156"/>
  <c r="J21" i="156"/>
  <c r="O21" i="156" s="1"/>
  <c r="I21" i="156"/>
  <c r="G21" i="156"/>
  <c r="F21" i="156"/>
  <c r="C21" i="156"/>
  <c r="D21" i="156" s="1"/>
  <c r="N21" i="156" s="1"/>
  <c r="L20" i="156"/>
  <c r="M20" i="156" s="1"/>
  <c r="J20" i="156"/>
  <c r="O20" i="156" s="1"/>
  <c r="I20" i="156"/>
  <c r="F20" i="156"/>
  <c r="G20" i="156" s="1"/>
  <c r="D20" i="156"/>
  <c r="C20" i="156"/>
  <c r="L19" i="156"/>
  <c r="M19" i="156" s="1"/>
  <c r="I19" i="156"/>
  <c r="J19" i="156" s="1"/>
  <c r="O19" i="156" s="1"/>
  <c r="G19" i="156"/>
  <c r="F19" i="156"/>
  <c r="D19" i="156"/>
  <c r="N19" i="156" s="1"/>
  <c r="C19" i="156"/>
  <c r="L18" i="156"/>
  <c r="M18" i="156" s="1"/>
  <c r="J18" i="156"/>
  <c r="O18" i="156" s="1"/>
  <c r="I18" i="156"/>
  <c r="F18" i="156"/>
  <c r="F41" i="156" s="1"/>
  <c r="D18" i="156"/>
  <c r="C18" i="156"/>
  <c r="M17" i="156"/>
  <c r="M41" i="156" s="1"/>
  <c r="L17" i="156"/>
  <c r="J17" i="156"/>
  <c r="I17" i="156"/>
  <c r="G17" i="156"/>
  <c r="N17" i="156" s="1"/>
  <c r="F17" i="156"/>
  <c r="C17" i="156"/>
  <c r="D17" i="156" s="1"/>
  <c r="H8" i="156"/>
  <c r="N29" i="156" l="1"/>
  <c r="N61" i="156"/>
  <c r="N85" i="156" s="1"/>
  <c r="O36" i="156"/>
  <c r="J41" i="156"/>
  <c r="O35" i="156"/>
  <c r="I41" i="156"/>
  <c r="D65" i="156"/>
  <c r="N65" i="156" s="1"/>
  <c r="D85" i="156"/>
  <c r="D41" i="156"/>
  <c r="J61" i="156"/>
  <c r="N78" i="156"/>
  <c r="N109" i="156"/>
  <c r="O116" i="156"/>
  <c r="N149" i="156"/>
  <c r="D173" i="156"/>
  <c r="O163" i="156"/>
  <c r="I129" i="156"/>
  <c r="N32" i="156"/>
  <c r="L85" i="156"/>
  <c r="O62" i="156"/>
  <c r="N68" i="156"/>
  <c r="O80" i="156"/>
  <c r="N84" i="156"/>
  <c r="L129" i="156"/>
  <c r="M105" i="156"/>
  <c r="O110" i="156"/>
  <c r="N118" i="156"/>
  <c r="O123" i="156"/>
  <c r="F173" i="156"/>
  <c r="F85" i="156"/>
  <c r="G61" i="156"/>
  <c r="G85" i="156" s="1"/>
  <c r="M85" i="156"/>
  <c r="G18" i="156"/>
  <c r="N20" i="156"/>
  <c r="N36" i="156"/>
  <c r="O66" i="156"/>
  <c r="N76" i="156"/>
  <c r="O78" i="156"/>
  <c r="N82" i="156"/>
  <c r="N106" i="156"/>
  <c r="O108" i="156"/>
  <c r="N113" i="156"/>
  <c r="C129" i="156"/>
  <c r="J173" i="156"/>
  <c r="O17" i="156"/>
  <c r="O33" i="156"/>
  <c r="C41" i="156"/>
  <c r="O68" i="156"/>
  <c r="O70" i="156"/>
  <c r="O84" i="156"/>
  <c r="I219" i="156"/>
  <c r="L41" i="156"/>
  <c r="N24" i="156"/>
  <c r="N40" i="156"/>
  <c r="O72" i="156"/>
  <c r="O74" i="156"/>
  <c r="O83" i="156"/>
  <c r="N111" i="156"/>
  <c r="J129" i="156"/>
  <c r="N151" i="156"/>
  <c r="N163" i="156"/>
  <c r="O244" i="156"/>
  <c r="N80" i="156"/>
  <c r="O82" i="156"/>
  <c r="O117" i="156"/>
  <c r="M195" i="156"/>
  <c r="M219" i="156" s="1"/>
  <c r="L219" i="156"/>
  <c r="N124" i="156"/>
  <c r="I173" i="156"/>
  <c r="N157" i="156"/>
  <c r="N159" i="156"/>
  <c r="O195" i="156"/>
  <c r="J219" i="156"/>
  <c r="O212" i="156"/>
  <c r="O217" i="156"/>
  <c r="F219" i="156"/>
  <c r="J263" i="156"/>
  <c r="O241" i="156"/>
  <c r="O258" i="156"/>
  <c r="L173" i="156"/>
  <c r="M263" i="156"/>
  <c r="N283" i="156"/>
  <c r="N307" i="156" s="1"/>
  <c r="D307" i="156"/>
  <c r="G105" i="156"/>
  <c r="G129" i="156" s="1"/>
  <c r="O126" i="156"/>
  <c r="M149" i="156"/>
  <c r="M173" i="156" s="1"/>
  <c r="O216" i="156"/>
  <c r="O239" i="156"/>
  <c r="O263" i="156" s="1"/>
  <c r="N245" i="156"/>
  <c r="N246" i="156"/>
  <c r="N247" i="156"/>
  <c r="O283" i="156"/>
  <c r="O307" i="156" s="1"/>
  <c r="J307" i="156"/>
  <c r="N116" i="156"/>
  <c r="O124" i="156"/>
  <c r="O162" i="156"/>
  <c r="O166" i="156"/>
  <c r="O170" i="156"/>
  <c r="O196" i="156"/>
  <c r="O201" i="156"/>
  <c r="N203" i="156"/>
  <c r="O206" i="156"/>
  <c r="O211" i="156"/>
  <c r="N241" i="156"/>
  <c r="N242" i="156"/>
  <c r="N243" i="156"/>
  <c r="N244" i="156"/>
  <c r="N258" i="156"/>
  <c r="O208" i="156"/>
  <c r="O213" i="156"/>
  <c r="N215" i="156"/>
  <c r="O218" i="156"/>
  <c r="N240" i="156"/>
  <c r="N263" i="156" s="1"/>
  <c r="O262" i="156"/>
  <c r="D219" i="156"/>
  <c r="N195" i="156"/>
  <c r="N128" i="156"/>
  <c r="G173" i="156"/>
  <c r="N155" i="156"/>
  <c r="G219" i="156"/>
  <c r="G263" i="156"/>
  <c r="O245" i="156"/>
  <c r="N254" i="156"/>
  <c r="D263" i="156"/>
  <c r="C307" i="156"/>
  <c r="I263" i="156"/>
  <c r="C219" i="156"/>
  <c r="I307" i="156"/>
  <c r="N18" i="156" l="1"/>
  <c r="N41" i="156" s="1"/>
  <c r="G41" i="156"/>
  <c r="N219" i="156"/>
  <c r="O41" i="156"/>
  <c r="N173" i="156"/>
  <c r="O219" i="156"/>
  <c r="J85" i="156"/>
  <c r="O61" i="156"/>
  <c r="O85" i="156" s="1"/>
  <c r="M129" i="156"/>
  <c r="O105" i="156"/>
  <c r="O129" i="156" s="1"/>
  <c r="O149" i="156"/>
  <c r="O173" i="156" s="1"/>
  <c r="N105" i="156"/>
  <c r="N129" i="156" s="1"/>
  <c r="Q39" i="153" l="1"/>
  <c r="M39" i="153"/>
  <c r="I39" i="153"/>
  <c r="E39" i="153"/>
  <c r="Q39" i="152" l="1"/>
  <c r="M39" i="152"/>
  <c r="I39" i="152"/>
  <c r="E39" i="152"/>
  <c r="M39" i="151" l="1"/>
  <c r="E39" i="151"/>
  <c r="E39" i="147" l="1"/>
  <c r="Q39" i="150"/>
  <c r="M39" i="150"/>
  <c r="I39" i="150"/>
  <c r="E39" i="150"/>
  <c r="Q11" i="150"/>
  <c r="M11" i="150"/>
  <c r="B22" i="41" l="1"/>
  <c r="B23" i="60" s="1"/>
  <c r="Q39" i="35"/>
  <c r="I39" i="35"/>
  <c r="Q39" i="20" l="1"/>
  <c r="Q39" i="21"/>
  <c r="B24" i="41" l="1"/>
  <c r="B25" i="60" s="1"/>
  <c r="M39" i="126"/>
  <c r="E39" i="126"/>
  <c r="E39" i="128"/>
  <c r="M39" i="128"/>
  <c r="D24" i="41" l="1"/>
  <c r="Q39" i="149"/>
  <c r="I39" i="149"/>
  <c r="M39" i="149" l="1"/>
  <c r="E39" i="149"/>
  <c r="B14" i="125" l="1"/>
  <c r="M39" i="148"/>
  <c r="E39" i="148"/>
  <c r="Q39" i="100" l="1"/>
  <c r="I39" i="58" l="1"/>
  <c r="Q39" i="58"/>
  <c r="I39" i="70" l="1"/>
  <c r="E15" i="41" l="1"/>
  <c r="E16" i="60" s="1"/>
  <c r="E16" i="41"/>
  <c r="E17" i="60" s="1"/>
  <c r="E17" i="41"/>
  <c r="E18" i="60" s="1"/>
  <c r="E18" i="41"/>
  <c r="E19" i="60" s="1"/>
  <c r="E19" i="41"/>
  <c r="E20" i="60" s="1"/>
  <c r="E20" i="41"/>
  <c r="E21" i="60" s="1"/>
  <c r="E21" i="41"/>
  <c r="E22" i="60" s="1"/>
  <c r="E22" i="41"/>
  <c r="E23" i="60" s="1"/>
  <c r="E23" i="41"/>
  <c r="E24" i="60" s="1"/>
  <c r="E24" i="41"/>
  <c r="E25" i="60" s="1"/>
  <c r="E25" i="41"/>
  <c r="E26" i="60" s="1"/>
  <c r="E26" i="41"/>
  <c r="E27" i="60" s="1"/>
  <c r="E27" i="41"/>
  <c r="E28" i="60" s="1"/>
  <c r="E28" i="41"/>
  <c r="E29" i="60" s="1"/>
  <c r="E29" i="41"/>
  <c r="E30" i="60" s="1"/>
  <c r="E30" i="41"/>
  <c r="E31" i="60" s="1"/>
  <c r="E31" i="41"/>
  <c r="E32" i="60" s="1"/>
  <c r="E32" i="41"/>
  <c r="E33" i="60" s="1"/>
  <c r="E33" i="41"/>
  <c r="E34" i="60" s="1"/>
  <c r="E34" i="41"/>
  <c r="E35" i="60" s="1"/>
  <c r="E35" i="41"/>
  <c r="E36" i="60" s="1"/>
  <c r="E36" i="41"/>
  <c r="E37" i="60" s="1"/>
  <c r="E15" i="129"/>
  <c r="G15" i="129" s="1"/>
  <c r="E16" i="129"/>
  <c r="G16" i="129" s="1"/>
  <c r="E17" i="129"/>
  <c r="G17" i="129" s="1"/>
  <c r="E18" i="129"/>
  <c r="G18" i="129" s="1"/>
  <c r="E19" i="129"/>
  <c r="G19" i="129" s="1"/>
  <c r="E20" i="129"/>
  <c r="G20" i="129" s="1"/>
  <c r="E21" i="129"/>
  <c r="G21" i="129" s="1"/>
  <c r="E22" i="129"/>
  <c r="G22" i="129" s="1"/>
  <c r="E23" i="129"/>
  <c r="G23" i="129" s="1"/>
  <c r="E24" i="129"/>
  <c r="G24" i="129" s="1"/>
  <c r="E25" i="129"/>
  <c r="G25" i="129" s="1"/>
  <c r="E26" i="129"/>
  <c r="G26" i="129" s="1"/>
  <c r="E27" i="129"/>
  <c r="G27" i="129" s="1"/>
  <c r="E28" i="129"/>
  <c r="G28" i="129" s="1"/>
  <c r="E29" i="129"/>
  <c r="G29" i="129" s="1"/>
  <c r="E30" i="129"/>
  <c r="G30" i="129" s="1"/>
  <c r="E31" i="129"/>
  <c r="G31" i="129" s="1"/>
  <c r="E32" i="129"/>
  <c r="G32" i="129" s="1"/>
  <c r="E33" i="129"/>
  <c r="G33" i="129" s="1"/>
  <c r="E34" i="129"/>
  <c r="G34" i="129" s="1"/>
  <c r="E35" i="129"/>
  <c r="G35" i="129" s="1"/>
  <c r="E36" i="129"/>
  <c r="G36" i="129" s="1"/>
  <c r="E15" i="125"/>
  <c r="G15" i="125" s="1"/>
  <c r="E16" i="125"/>
  <c r="G16" i="125" s="1"/>
  <c r="E17" i="125"/>
  <c r="G17" i="125" s="1"/>
  <c r="E18" i="125"/>
  <c r="G18" i="125" s="1"/>
  <c r="E19" i="125"/>
  <c r="G19" i="125" s="1"/>
  <c r="E20" i="125"/>
  <c r="G20" i="125" s="1"/>
  <c r="E21" i="125"/>
  <c r="G21" i="125" s="1"/>
  <c r="E22" i="125"/>
  <c r="G22" i="125" s="1"/>
  <c r="E23" i="125"/>
  <c r="G23" i="125" s="1"/>
  <c r="E24" i="125"/>
  <c r="G24" i="125" s="1"/>
  <c r="E25" i="125"/>
  <c r="G25" i="125" s="1"/>
  <c r="E26" i="125"/>
  <c r="G26" i="125" s="1"/>
  <c r="E27" i="125"/>
  <c r="G27" i="125" s="1"/>
  <c r="E28" i="125"/>
  <c r="G28" i="125" s="1"/>
  <c r="E29" i="125"/>
  <c r="G29" i="125" s="1"/>
  <c r="E30" i="125"/>
  <c r="G30" i="125" s="1"/>
  <c r="E31" i="125"/>
  <c r="G31" i="125" s="1"/>
  <c r="E32" i="125"/>
  <c r="G32" i="125" s="1"/>
  <c r="E33" i="125"/>
  <c r="G33" i="125" s="1"/>
  <c r="E34" i="125"/>
  <c r="G34" i="125" s="1"/>
  <c r="E35" i="125"/>
  <c r="G35" i="125" s="1"/>
  <c r="E36" i="125"/>
  <c r="G36" i="125" s="1"/>
  <c r="E15" i="97"/>
  <c r="G15" i="97" s="1"/>
  <c r="E16" i="97"/>
  <c r="G16" i="97" s="1"/>
  <c r="E17" i="97"/>
  <c r="G17" i="97" s="1"/>
  <c r="E18" i="97"/>
  <c r="G18" i="97" s="1"/>
  <c r="E19" i="97"/>
  <c r="G19" i="97" s="1"/>
  <c r="E20" i="97"/>
  <c r="G20" i="97" s="1"/>
  <c r="E21" i="97"/>
  <c r="G21" i="97" s="1"/>
  <c r="E22" i="97"/>
  <c r="G22" i="97" s="1"/>
  <c r="E23" i="97"/>
  <c r="G23" i="97" s="1"/>
  <c r="E24" i="97"/>
  <c r="G24" i="97" s="1"/>
  <c r="E25" i="97"/>
  <c r="G25" i="97" s="1"/>
  <c r="E26" i="97"/>
  <c r="G26" i="97" s="1"/>
  <c r="E27" i="97"/>
  <c r="G27" i="97" s="1"/>
  <c r="E28" i="97"/>
  <c r="G28" i="97" s="1"/>
  <c r="E29" i="97"/>
  <c r="G29" i="97" s="1"/>
  <c r="E30" i="97"/>
  <c r="G30" i="97" s="1"/>
  <c r="E31" i="97"/>
  <c r="G31" i="97" s="1"/>
  <c r="E32" i="97"/>
  <c r="G32" i="97" s="1"/>
  <c r="E33" i="97"/>
  <c r="G33" i="97" s="1"/>
  <c r="E34" i="97"/>
  <c r="G34" i="97" s="1"/>
  <c r="E35" i="97"/>
  <c r="G35" i="97" s="1"/>
  <c r="E36" i="97"/>
  <c r="G36" i="97" s="1"/>
  <c r="E15" i="98"/>
  <c r="G15" i="98" s="1"/>
  <c r="E16" i="98"/>
  <c r="G16" i="98" s="1"/>
  <c r="E17" i="98"/>
  <c r="G17" i="98" s="1"/>
  <c r="E18" i="98"/>
  <c r="G18" i="98" s="1"/>
  <c r="E19" i="98"/>
  <c r="G19" i="98" s="1"/>
  <c r="E20" i="98"/>
  <c r="G20" i="98" s="1"/>
  <c r="E21" i="98"/>
  <c r="G21" i="98" s="1"/>
  <c r="E22" i="98"/>
  <c r="G22" i="98" s="1"/>
  <c r="E23" i="98"/>
  <c r="G23" i="98" s="1"/>
  <c r="E24" i="98"/>
  <c r="G24" i="98" s="1"/>
  <c r="E25" i="98"/>
  <c r="G25" i="98" s="1"/>
  <c r="E26" i="98"/>
  <c r="G26" i="98" s="1"/>
  <c r="E27" i="98"/>
  <c r="G27" i="98" s="1"/>
  <c r="E28" i="98"/>
  <c r="G28" i="98" s="1"/>
  <c r="E29" i="98"/>
  <c r="G29" i="98" s="1"/>
  <c r="E30" i="98"/>
  <c r="G30" i="98" s="1"/>
  <c r="E31" i="98"/>
  <c r="G31" i="98" s="1"/>
  <c r="E32" i="98"/>
  <c r="G32" i="98" s="1"/>
  <c r="E33" i="98"/>
  <c r="G33" i="98" s="1"/>
  <c r="E34" i="98"/>
  <c r="G34" i="98" s="1"/>
  <c r="E35" i="98"/>
  <c r="G35" i="98" s="1"/>
  <c r="E36" i="98"/>
  <c r="G36" i="98" s="1"/>
  <c r="E15" i="110"/>
  <c r="G15" i="110" s="1"/>
  <c r="E16" i="110"/>
  <c r="G16" i="110" s="1"/>
  <c r="E17" i="110"/>
  <c r="G17" i="110" s="1"/>
  <c r="E18" i="110"/>
  <c r="G18" i="110" s="1"/>
  <c r="E19" i="110"/>
  <c r="G19" i="110" s="1"/>
  <c r="E20" i="110"/>
  <c r="G20" i="110" s="1"/>
  <c r="E21" i="110"/>
  <c r="G21" i="110" s="1"/>
  <c r="E22" i="110"/>
  <c r="G22" i="110" s="1"/>
  <c r="E23" i="110"/>
  <c r="G23" i="110" s="1"/>
  <c r="E24" i="110"/>
  <c r="G24" i="110" s="1"/>
  <c r="E25" i="110"/>
  <c r="G25" i="110" s="1"/>
  <c r="E26" i="110"/>
  <c r="G26" i="110" s="1"/>
  <c r="E27" i="110"/>
  <c r="G27" i="110" s="1"/>
  <c r="E28" i="110"/>
  <c r="G28" i="110" s="1"/>
  <c r="E29" i="110"/>
  <c r="G29" i="110" s="1"/>
  <c r="E30" i="110"/>
  <c r="G30" i="110" s="1"/>
  <c r="E31" i="110"/>
  <c r="G31" i="110" s="1"/>
  <c r="E32" i="110"/>
  <c r="G32" i="110" s="1"/>
  <c r="E33" i="110"/>
  <c r="G33" i="110" s="1"/>
  <c r="E34" i="110"/>
  <c r="G34" i="110" s="1"/>
  <c r="E35" i="110"/>
  <c r="G35" i="110" s="1"/>
  <c r="E36" i="110"/>
  <c r="G36" i="110" s="1"/>
  <c r="E15" i="139"/>
  <c r="G15" i="139" s="1"/>
  <c r="E16" i="139"/>
  <c r="G16" i="139" s="1"/>
  <c r="E17" i="139"/>
  <c r="G17" i="139" s="1"/>
  <c r="E18" i="139"/>
  <c r="G18" i="139" s="1"/>
  <c r="E19" i="139"/>
  <c r="G19" i="139" s="1"/>
  <c r="E20" i="139"/>
  <c r="G20" i="139" s="1"/>
  <c r="E21" i="139"/>
  <c r="G21" i="139" s="1"/>
  <c r="E22" i="139"/>
  <c r="G22" i="139" s="1"/>
  <c r="E23" i="139"/>
  <c r="G23" i="139" s="1"/>
  <c r="E24" i="139"/>
  <c r="G24" i="139" s="1"/>
  <c r="E25" i="139"/>
  <c r="G25" i="139" s="1"/>
  <c r="E26" i="139"/>
  <c r="G26" i="139" s="1"/>
  <c r="E27" i="139"/>
  <c r="G27" i="139" s="1"/>
  <c r="E28" i="139"/>
  <c r="G28" i="139" s="1"/>
  <c r="E29" i="139"/>
  <c r="G29" i="139" s="1"/>
  <c r="E30" i="139"/>
  <c r="G30" i="139" s="1"/>
  <c r="E31" i="139"/>
  <c r="G31" i="139" s="1"/>
  <c r="E32" i="139"/>
  <c r="G32" i="139" s="1"/>
  <c r="E33" i="139"/>
  <c r="G33" i="139" s="1"/>
  <c r="E34" i="139"/>
  <c r="G34" i="139" s="1"/>
  <c r="E35" i="139"/>
  <c r="G35" i="139" s="1"/>
  <c r="E36" i="139"/>
  <c r="G36" i="139" s="1"/>
  <c r="G15" i="140"/>
  <c r="G16" i="140"/>
  <c r="G17" i="140"/>
  <c r="G18" i="140"/>
  <c r="G19" i="140"/>
  <c r="G20" i="140"/>
  <c r="G21" i="140"/>
  <c r="G22" i="140"/>
  <c r="G23" i="140"/>
  <c r="G24" i="140"/>
  <c r="G25" i="140"/>
  <c r="G26" i="140"/>
  <c r="G27" i="140"/>
  <c r="G28" i="140"/>
  <c r="G29" i="140"/>
  <c r="G30" i="140"/>
  <c r="G31" i="140"/>
  <c r="G32" i="140"/>
  <c r="G33" i="140"/>
  <c r="G34" i="140"/>
  <c r="G35" i="140"/>
  <c r="G36" i="140"/>
  <c r="B15" i="41"/>
  <c r="B16" i="60" s="1"/>
  <c r="B16" i="41"/>
  <c r="B17" i="60" s="1"/>
  <c r="B15" i="129"/>
  <c r="D15" i="129" s="1"/>
  <c r="B16" i="129"/>
  <c r="D16" i="129" s="1"/>
  <c r="B17" i="129"/>
  <c r="D17" i="129" s="1"/>
  <c r="B18" i="129"/>
  <c r="D18" i="129" s="1"/>
  <c r="B19" i="129"/>
  <c r="D19" i="129" s="1"/>
  <c r="B20" i="129"/>
  <c r="D20" i="129" s="1"/>
  <c r="B21" i="129"/>
  <c r="D21" i="129" s="1"/>
  <c r="B22" i="129"/>
  <c r="D22" i="129" s="1"/>
  <c r="B23" i="129"/>
  <c r="D23" i="129" s="1"/>
  <c r="B15" i="125"/>
  <c r="D15" i="125" s="1"/>
  <c r="B16" i="125"/>
  <c r="D16" i="125" s="1"/>
  <c r="B17" i="125"/>
  <c r="D17" i="125" s="1"/>
  <c r="B18" i="125"/>
  <c r="D18" i="125" s="1"/>
  <c r="B19" i="125"/>
  <c r="D19" i="125" s="1"/>
  <c r="B20" i="125"/>
  <c r="D20" i="125" s="1"/>
  <c r="B21" i="125"/>
  <c r="D21" i="125" s="1"/>
  <c r="B22" i="125"/>
  <c r="D22" i="125" s="1"/>
  <c r="B23" i="125"/>
  <c r="D23" i="125" s="1"/>
  <c r="B24" i="125"/>
  <c r="D24" i="125" s="1"/>
  <c r="B25" i="125"/>
  <c r="D25" i="125" s="1"/>
  <c r="B26" i="125"/>
  <c r="D26" i="125" s="1"/>
  <c r="B27" i="125"/>
  <c r="D27" i="125" s="1"/>
  <c r="B28" i="125"/>
  <c r="D28" i="125" s="1"/>
  <c r="B29" i="125"/>
  <c r="D29" i="125" s="1"/>
  <c r="B30" i="125"/>
  <c r="D30" i="125" s="1"/>
  <c r="B31" i="125"/>
  <c r="D31" i="125" s="1"/>
  <c r="B32" i="125"/>
  <c r="D32" i="125" s="1"/>
  <c r="B33" i="125"/>
  <c r="D33" i="125" s="1"/>
  <c r="B34" i="125"/>
  <c r="D34" i="125" s="1"/>
  <c r="B35" i="125"/>
  <c r="D35" i="125" s="1"/>
  <c r="B36" i="125"/>
  <c r="D36" i="125" s="1"/>
  <c r="B15" i="97"/>
  <c r="D15" i="97" s="1"/>
  <c r="B16" i="97"/>
  <c r="D16" i="97" s="1"/>
  <c r="B17" i="97"/>
  <c r="D17" i="97" s="1"/>
  <c r="B18" i="97"/>
  <c r="D18" i="97" s="1"/>
  <c r="B19" i="97"/>
  <c r="D19" i="97" s="1"/>
  <c r="B20" i="97"/>
  <c r="D20" i="97" s="1"/>
  <c r="B21" i="97"/>
  <c r="D21" i="97" s="1"/>
  <c r="B22" i="97"/>
  <c r="D22" i="97" s="1"/>
  <c r="B23" i="97"/>
  <c r="D23" i="97" s="1"/>
  <c r="B24" i="97"/>
  <c r="D24" i="97" s="1"/>
  <c r="B25" i="97"/>
  <c r="D25" i="97" s="1"/>
  <c r="B26" i="97"/>
  <c r="D26" i="97" s="1"/>
  <c r="B27" i="97"/>
  <c r="D27" i="97" s="1"/>
  <c r="B28" i="97"/>
  <c r="D28" i="97" s="1"/>
  <c r="B29" i="97"/>
  <c r="D29" i="97" s="1"/>
  <c r="B30" i="97"/>
  <c r="D30" i="97" s="1"/>
  <c r="B31" i="97"/>
  <c r="D31" i="97" s="1"/>
  <c r="B32" i="97"/>
  <c r="D32" i="97" s="1"/>
  <c r="B33" i="97"/>
  <c r="D33" i="97" s="1"/>
  <c r="B34" i="97"/>
  <c r="D34" i="97" s="1"/>
  <c r="B35" i="97"/>
  <c r="D35" i="97" s="1"/>
  <c r="B36" i="97"/>
  <c r="D36" i="97" s="1"/>
  <c r="B15" i="98"/>
  <c r="D15" i="98" s="1"/>
  <c r="B16" i="98"/>
  <c r="D16" i="98" s="1"/>
  <c r="B17" i="98"/>
  <c r="D17" i="98" s="1"/>
  <c r="B18" i="98"/>
  <c r="D18" i="98" s="1"/>
  <c r="B19" i="98"/>
  <c r="D19" i="98" s="1"/>
  <c r="B20" i="98"/>
  <c r="D20" i="98" s="1"/>
  <c r="B21" i="98"/>
  <c r="D21" i="98" s="1"/>
  <c r="B22" i="98"/>
  <c r="D22" i="98" s="1"/>
  <c r="B23" i="98"/>
  <c r="D23" i="98" s="1"/>
  <c r="B24" i="98"/>
  <c r="D24" i="98" s="1"/>
  <c r="B25" i="98"/>
  <c r="D25" i="98" s="1"/>
  <c r="B26" i="98"/>
  <c r="D26" i="98" s="1"/>
  <c r="B27" i="98"/>
  <c r="D27" i="98" s="1"/>
  <c r="B28" i="98"/>
  <c r="D28" i="98" s="1"/>
  <c r="B29" i="98"/>
  <c r="D29" i="98" s="1"/>
  <c r="B30" i="98"/>
  <c r="D30" i="98" s="1"/>
  <c r="B31" i="98"/>
  <c r="D31" i="98" s="1"/>
  <c r="B32" i="98"/>
  <c r="D32" i="98" s="1"/>
  <c r="B33" i="98"/>
  <c r="D33" i="98" s="1"/>
  <c r="B34" i="98"/>
  <c r="D34" i="98" s="1"/>
  <c r="B35" i="98"/>
  <c r="D35" i="98" s="1"/>
  <c r="B36" i="98"/>
  <c r="D36" i="98" s="1"/>
  <c r="B15" i="110"/>
  <c r="D15" i="110" s="1"/>
  <c r="B16" i="110"/>
  <c r="D16" i="110" s="1"/>
  <c r="B17" i="110"/>
  <c r="D17" i="110" s="1"/>
  <c r="B18" i="110"/>
  <c r="D18" i="110" s="1"/>
  <c r="B19" i="110"/>
  <c r="D19" i="110" s="1"/>
  <c r="B20" i="110"/>
  <c r="D20" i="110" s="1"/>
  <c r="B21" i="110"/>
  <c r="D21" i="110" s="1"/>
  <c r="B22" i="110"/>
  <c r="D22" i="110" s="1"/>
  <c r="B23" i="110"/>
  <c r="D23" i="110" s="1"/>
  <c r="B24" i="110"/>
  <c r="D24" i="110" s="1"/>
  <c r="B25" i="110"/>
  <c r="D25" i="110" s="1"/>
  <c r="B26" i="110"/>
  <c r="D26" i="110" s="1"/>
  <c r="B27" i="110"/>
  <c r="D27" i="110" s="1"/>
  <c r="B28" i="110"/>
  <c r="D28" i="110" s="1"/>
  <c r="B29" i="110"/>
  <c r="D29" i="110" s="1"/>
  <c r="B30" i="110"/>
  <c r="D30" i="110" s="1"/>
  <c r="B31" i="110"/>
  <c r="D31" i="110" s="1"/>
  <c r="B32" i="110"/>
  <c r="D32" i="110" s="1"/>
  <c r="B33" i="110"/>
  <c r="D33" i="110" s="1"/>
  <c r="B34" i="110"/>
  <c r="D34" i="110" s="1"/>
  <c r="B35" i="110"/>
  <c r="D35" i="110" s="1"/>
  <c r="B36" i="110"/>
  <c r="D36" i="110" s="1"/>
  <c r="B15" i="139"/>
  <c r="D15" i="139" s="1"/>
  <c r="B16" i="139"/>
  <c r="D16" i="139" s="1"/>
  <c r="B17" i="139"/>
  <c r="D17" i="139" s="1"/>
  <c r="B18" i="139"/>
  <c r="D18" i="139" s="1"/>
  <c r="B19" i="139"/>
  <c r="D19" i="139" s="1"/>
  <c r="B20" i="139"/>
  <c r="D20" i="139" s="1"/>
  <c r="B21" i="139"/>
  <c r="D21" i="139" s="1"/>
  <c r="B22" i="139"/>
  <c r="D22" i="139" s="1"/>
  <c r="B23" i="139"/>
  <c r="D23" i="139" s="1"/>
  <c r="B24" i="139"/>
  <c r="D24" i="139" s="1"/>
  <c r="B25" i="139"/>
  <c r="D25" i="139" s="1"/>
  <c r="B26" i="139"/>
  <c r="D26" i="139" s="1"/>
  <c r="B27" i="139"/>
  <c r="D27" i="139" s="1"/>
  <c r="B28" i="139"/>
  <c r="D28" i="139" s="1"/>
  <c r="B29" i="139"/>
  <c r="D29" i="139" s="1"/>
  <c r="B30" i="139"/>
  <c r="D30" i="139" s="1"/>
  <c r="B31" i="139"/>
  <c r="D31" i="139" s="1"/>
  <c r="B32" i="139"/>
  <c r="D32" i="139" s="1"/>
  <c r="B33" i="139"/>
  <c r="D33" i="139" s="1"/>
  <c r="B34" i="139"/>
  <c r="D34" i="139" s="1"/>
  <c r="B35" i="139"/>
  <c r="D35" i="139" s="1"/>
  <c r="B36" i="139"/>
  <c r="D36" i="139" s="1"/>
  <c r="D15" i="140"/>
  <c r="D16" i="140"/>
  <c r="D17" i="140"/>
  <c r="D18" i="140"/>
  <c r="D19" i="140"/>
  <c r="D20" i="140"/>
  <c r="D21" i="140"/>
  <c r="D22" i="140"/>
  <c r="D23" i="140"/>
  <c r="D24" i="140"/>
  <c r="D25" i="140"/>
  <c r="D26" i="140"/>
  <c r="D27" i="140"/>
  <c r="D28" i="140"/>
  <c r="D29" i="140"/>
  <c r="D30" i="140"/>
  <c r="D31" i="140"/>
  <c r="D32" i="140"/>
  <c r="D33" i="140"/>
  <c r="D34" i="140"/>
  <c r="D35" i="140"/>
  <c r="D36" i="140"/>
  <c r="G22" i="60" l="1"/>
  <c r="G36" i="41"/>
  <c r="G37" i="60"/>
  <c r="G28" i="41"/>
  <c r="G29" i="60"/>
  <c r="G20" i="41"/>
  <c r="G21" i="60"/>
  <c r="G30" i="41"/>
  <c r="G31" i="60"/>
  <c r="G36" i="60"/>
  <c r="G28" i="60"/>
  <c r="G20" i="60"/>
  <c r="G30" i="60"/>
  <c r="G34" i="41"/>
  <c r="G35" i="60"/>
  <c r="G26" i="41"/>
  <c r="G27" i="60"/>
  <c r="G18" i="41"/>
  <c r="G19" i="60"/>
  <c r="G22" i="41"/>
  <c r="G23" i="60"/>
  <c r="G34" i="60"/>
  <c r="G26" i="60"/>
  <c r="G18" i="60"/>
  <c r="D16" i="41"/>
  <c r="D17" i="60"/>
  <c r="G32" i="41"/>
  <c r="G33" i="60"/>
  <c r="G24" i="41"/>
  <c r="G25" i="60"/>
  <c r="G16" i="41"/>
  <c r="G17" i="60"/>
  <c r="D16" i="60"/>
  <c r="G32" i="60"/>
  <c r="G24" i="60"/>
  <c r="G16" i="60"/>
  <c r="B24" i="129"/>
  <c r="D24" i="129" s="1"/>
  <c r="B17" i="41"/>
  <c r="B18" i="60" s="1"/>
  <c r="G33" i="41"/>
  <c r="G29" i="41"/>
  <c r="G25" i="41"/>
  <c r="G21" i="41"/>
  <c r="G17" i="41"/>
  <c r="G35" i="41"/>
  <c r="G31" i="41"/>
  <c r="G27" i="41"/>
  <c r="G23" i="41"/>
  <c r="G19" i="41"/>
  <c r="G15" i="41"/>
  <c r="D15" i="41"/>
  <c r="G14" i="140"/>
  <c r="D14" i="140"/>
  <c r="E14" i="139"/>
  <c r="G14" i="139" s="1"/>
  <c r="B14" i="139"/>
  <c r="D14" i="139" s="1"/>
  <c r="E14" i="110"/>
  <c r="G14" i="110" s="1"/>
  <c r="B14" i="110"/>
  <c r="D14" i="110" s="1"/>
  <c r="E14" i="98"/>
  <c r="G14" i="98" s="1"/>
  <c r="B14" i="98"/>
  <c r="D14" i="98" s="1"/>
  <c r="E14" i="97"/>
  <c r="G14" i="97" s="1"/>
  <c r="B14" i="97"/>
  <c r="D14" i="97" s="1"/>
  <c r="Q39" i="120"/>
  <c r="M39" i="120"/>
  <c r="I39" i="120"/>
  <c r="E39" i="120"/>
  <c r="D18" i="60" l="1"/>
  <c r="B25" i="129"/>
  <c r="D25" i="129" s="1"/>
  <c r="B26" i="129"/>
  <c r="D26" i="129" s="1"/>
  <c r="D17" i="41"/>
  <c r="B18" i="41"/>
  <c r="B19" i="60" s="1"/>
  <c r="E14" i="41"/>
  <c r="E15" i="60" s="1"/>
  <c r="B14" i="41"/>
  <c r="B15" i="60" s="1"/>
  <c r="G15" i="60" l="1"/>
  <c r="D15" i="60"/>
  <c r="B28" i="129"/>
  <c r="D28" i="129" s="1"/>
  <c r="B19" i="41"/>
  <c r="B20" i="60" s="1"/>
  <c r="D18" i="41"/>
  <c r="D19" i="60"/>
  <c r="D14" i="41"/>
  <c r="G14" i="41"/>
  <c r="M39" i="127"/>
  <c r="E39" i="127"/>
  <c r="I39" i="130"/>
  <c r="E39" i="130"/>
  <c r="B27" i="129" l="1"/>
  <c r="D27" i="129" s="1"/>
  <c r="B29" i="129"/>
  <c r="D29" i="129" s="1"/>
  <c r="B20" i="41"/>
  <c r="B21" i="60" s="1"/>
  <c r="D20" i="60"/>
  <c r="D19" i="41"/>
  <c r="Q39" i="147"/>
  <c r="M39" i="147"/>
  <c r="I39" i="147"/>
  <c r="Q39" i="146"/>
  <c r="M39" i="146"/>
  <c r="I39" i="146"/>
  <c r="E39" i="146"/>
  <c r="Q39" i="145"/>
  <c r="M39" i="145"/>
  <c r="I39" i="145"/>
  <c r="E39" i="145"/>
  <c r="B30" i="129" l="1"/>
  <c r="D30" i="129" s="1"/>
  <c r="D20" i="41"/>
  <c r="D21" i="60"/>
  <c r="B21" i="41"/>
  <c r="B22" i="60" s="1"/>
  <c r="E13" i="41"/>
  <c r="E14" i="60" s="1"/>
  <c r="B31" i="129" l="1"/>
  <c r="D31" i="129" s="1"/>
  <c r="D22" i="60"/>
  <c r="D21" i="41"/>
  <c r="Q39" i="57"/>
  <c r="M39" i="37"/>
  <c r="E39" i="37"/>
  <c r="B32" i="129" l="1"/>
  <c r="D32" i="129" s="1"/>
  <c r="D22" i="41"/>
  <c r="D23" i="60"/>
  <c r="B23" i="41"/>
  <c r="B24" i="60" s="1"/>
  <c r="Q39" i="50"/>
  <c r="I39" i="50"/>
  <c r="M39" i="47"/>
  <c r="M39" i="92"/>
  <c r="E39" i="33"/>
  <c r="E39" i="119"/>
  <c r="I39" i="6"/>
  <c r="B33" i="129" l="1"/>
  <c r="D33" i="129" s="1"/>
  <c r="D24" i="60"/>
  <c r="D23" i="41"/>
  <c r="Q39" i="8"/>
  <c r="M39" i="8"/>
  <c r="Q39" i="9"/>
  <c r="M39" i="9"/>
  <c r="Q39" i="10"/>
  <c r="M39" i="10"/>
  <c r="Q39" i="11"/>
  <c r="M39" i="11"/>
  <c r="Q39" i="12"/>
  <c r="M39" i="12"/>
  <c r="B34" i="129" l="1"/>
  <c r="D34" i="129" s="1"/>
  <c r="D25" i="60"/>
  <c r="B25" i="41"/>
  <c r="B26" i="60" s="1"/>
  <c r="I39" i="12"/>
  <c r="E39" i="12"/>
  <c r="I39" i="11"/>
  <c r="E39" i="11"/>
  <c r="I39" i="10"/>
  <c r="E39" i="10"/>
  <c r="I39" i="9"/>
  <c r="E39" i="9"/>
  <c r="I39" i="8"/>
  <c r="E39" i="8"/>
  <c r="B35" i="129" l="1"/>
  <c r="D35" i="129" s="1"/>
  <c r="B36" i="129"/>
  <c r="D36" i="129" s="1"/>
  <c r="B26" i="41"/>
  <c r="B27" i="60" s="1"/>
  <c r="D26" i="60"/>
  <c r="D25" i="41"/>
  <c r="Q39" i="137"/>
  <c r="M39" i="137"/>
  <c r="Q39" i="136"/>
  <c r="I39" i="136"/>
  <c r="D26" i="41" l="1"/>
  <c r="D27" i="60"/>
  <c r="B27" i="41"/>
  <c r="B28" i="60" s="1"/>
  <c r="I39" i="137"/>
  <c r="E39" i="137"/>
  <c r="M39" i="136"/>
  <c r="E39" i="136"/>
  <c r="B28" i="41" l="1"/>
  <c r="B29" i="60" s="1"/>
  <c r="D28" i="60"/>
  <c r="D27" i="41"/>
  <c r="Q39" i="71"/>
  <c r="I39" i="71"/>
  <c r="M39" i="71"/>
  <c r="E39" i="71"/>
  <c r="Q39" i="4"/>
  <c r="I39" i="4"/>
  <c r="M39" i="4"/>
  <c r="E39" i="4"/>
  <c r="I39" i="47"/>
  <c r="E39" i="47"/>
  <c r="Q39" i="48"/>
  <c r="I39" i="48"/>
  <c r="M39" i="48"/>
  <c r="E39" i="48"/>
  <c r="D28" i="41" l="1"/>
  <c r="D29" i="60"/>
  <c r="B29" i="41"/>
  <c r="B30" i="60" s="1"/>
  <c r="Q39" i="132"/>
  <c r="M39" i="132"/>
  <c r="I39" i="132"/>
  <c r="E39" i="132"/>
  <c r="Q39" i="135"/>
  <c r="M39" i="135"/>
  <c r="I39" i="135"/>
  <c r="M39" i="134"/>
  <c r="I39" i="134"/>
  <c r="E39" i="134"/>
  <c r="Q39" i="133"/>
  <c r="M39" i="133"/>
  <c r="I39" i="133"/>
  <c r="E39" i="133"/>
  <c r="M39" i="124"/>
  <c r="E39" i="124"/>
  <c r="Q39" i="121"/>
  <c r="M39" i="121"/>
  <c r="I39" i="121"/>
  <c r="E39" i="121"/>
  <c r="M39" i="123"/>
  <c r="Q39" i="123"/>
  <c r="I39" i="123"/>
  <c r="E39" i="123"/>
  <c r="B30" i="41" l="1"/>
  <c r="B31" i="60" s="1"/>
  <c r="D30" i="60"/>
  <c r="D29" i="41"/>
  <c r="Q39" i="130"/>
  <c r="M39" i="130"/>
  <c r="D30" i="41" l="1"/>
  <c r="D31" i="60"/>
  <c r="B31" i="41"/>
  <c r="B32" i="60" s="1"/>
  <c r="Q39" i="107"/>
  <c r="I39" i="107"/>
  <c r="B32" i="41" l="1"/>
  <c r="B33" i="60" s="1"/>
  <c r="D32" i="60"/>
  <c r="D31" i="41"/>
  <c r="M39" i="83"/>
  <c r="E39" i="83"/>
  <c r="Q39" i="69"/>
  <c r="I39" i="69"/>
  <c r="M39" i="111"/>
  <c r="E39" i="111"/>
  <c r="M39" i="107"/>
  <c r="E39" i="107"/>
  <c r="M39" i="69"/>
  <c r="E39" i="69"/>
  <c r="M39" i="27"/>
  <c r="E39" i="27"/>
  <c r="Q39" i="27"/>
  <c r="I39" i="27"/>
  <c r="M39" i="29"/>
  <c r="E39" i="29"/>
  <c r="Q39" i="29"/>
  <c r="I39" i="29"/>
  <c r="Q39" i="26"/>
  <c r="I39" i="26"/>
  <c r="M39" i="26"/>
  <c r="E39" i="26"/>
  <c r="Q39" i="30"/>
  <c r="I39" i="30"/>
  <c r="M39" i="30"/>
  <c r="E39" i="30"/>
  <c r="M39" i="28"/>
  <c r="E39" i="28"/>
  <c r="Q39" i="89"/>
  <c r="I39" i="89"/>
  <c r="M39" i="89"/>
  <c r="E39" i="89"/>
  <c r="Q39" i="88"/>
  <c r="I39" i="88"/>
  <c r="M39" i="88"/>
  <c r="E39" i="88"/>
  <c r="Q39" i="86"/>
  <c r="I39" i="86"/>
  <c r="M39" i="86"/>
  <c r="E39" i="86"/>
  <c r="M39" i="57"/>
  <c r="E39" i="57"/>
  <c r="Q39" i="56"/>
  <c r="I39" i="56"/>
  <c r="M39" i="56"/>
  <c r="E39" i="56"/>
  <c r="M39" i="59"/>
  <c r="E39" i="59"/>
  <c r="Q39" i="59"/>
  <c r="I39" i="59"/>
  <c r="I39" i="57"/>
  <c r="M39" i="58"/>
  <c r="E39" i="58"/>
  <c r="I39" i="52"/>
  <c r="Q39" i="52"/>
  <c r="M39" i="52"/>
  <c r="E39" i="52"/>
  <c r="Q39" i="53"/>
  <c r="I39" i="53"/>
  <c r="M39" i="53"/>
  <c r="E39" i="53"/>
  <c r="M39" i="55"/>
  <c r="E39" i="55"/>
  <c r="M39" i="94"/>
  <c r="E39" i="94"/>
  <c r="M39" i="50"/>
  <c r="E39" i="50"/>
  <c r="Q39" i="37"/>
  <c r="I39" i="37"/>
  <c r="Q39" i="13"/>
  <c r="I39" i="13"/>
  <c r="M39" i="13"/>
  <c r="E39" i="13"/>
  <c r="M39" i="22"/>
  <c r="E39" i="22"/>
  <c r="Q39" i="22"/>
  <c r="I39" i="22"/>
  <c r="M39" i="35"/>
  <c r="E39" i="35"/>
  <c r="Q39" i="32"/>
  <c r="I39" i="32"/>
  <c r="M39" i="32"/>
  <c r="E39" i="32"/>
  <c r="Q39" i="33"/>
  <c r="I39" i="33"/>
  <c r="M39" i="33"/>
  <c r="Q39" i="31"/>
  <c r="I39" i="31"/>
  <c r="M39" i="31"/>
  <c r="E39" i="31"/>
  <c r="Q39" i="34"/>
  <c r="E39" i="34"/>
  <c r="M39" i="34"/>
  <c r="I39" i="34"/>
  <c r="M39" i="99"/>
  <c r="E39" i="99"/>
  <c r="Q39" i="99"/>
  <c r="I39" i="99"/>
  <c r="I39" i="102"/>
  <c r="Q39" i="102"/>
  <c r="M39" i="102"/>
  <c r="E39" i="102"/>
  <c r="E39" i="104"/>
  <c r="M39" i="104"/>
  <c r="Q39" i="104"/>
  <c r="I39" i="104"/>
  <c r="M39" i="105"/>
  <c r="E39" i="105"/>
  <c r="I39" i="103"/>
  <c r="Q39" i="103"/>
  <c r="M39" i="103"/>
  <c r="E39" i="103"/>
  <c r="M39" i="87"/>
  <c r="E39" i="87"/>
  <c r="M39" i="54"/>
  <c r="E39" i="54"/>
  <c r="Q39" i="54"/>
  <c r="I39" i="54"/>
  <c r="M39" i="106"/>
  <c r="E39" i="106"/>
  <c r="Q39" i="77"/>
  <c r="I39" i="77"/>
  <c r="M39" i="77"/>
  <c r="E39" i="77"/>
  <c r="M39" i="44"/>
  <c r="E39" i="44"/>
  <c r="E39" i="43"/>
  <c r="M39" i="43"/>
  <c r="I39" i="43"/>
  <c r="Q39" i="43"/>
  <c r="Q39" i="44"/>
  <c r="I39" i="44"/>
  <c r="M39" i="80"/>
  <c r="E39" i="80"/>
  <c r="M39" i="7"/>
  <c r="E39" i="7"/>
  <c r="Q39" i="39"/>
  <c r="I39" i="39"/>
  <c r="M39" i="38"/>
  <c r="E39" i="38"/>
  <c r="M39" i="39"/>
  <c r="E39" i="39"/>
  <c r="Q39" i="38"/>
  <c r="I39" i="38"/>
  <c r="Q39" i="42"/>
  <c r="I39" i="42"/>
  <c r="M39" i="42"/>
  <c r="E39" i="42"/>
  <c r="M39" i="46"/>
  <c r="E39" i="46"/>
  <c r="M39" i="93"/>
  <c r="E39" i="93"/>
  <c r="E39" i="92"/>
  <c r="Q39" i="92"/>
  <c r="I39" i="92"/>
  <c r="E39" i="100"/>
  <c r="M39" i="100"/>
  <c r="Q39" i="93"/>
  <c r="I39" i="93"/>
  <c r="Q39" i="46"/>
  <c r="I39" i="46"/>
  <c r="M39" i="45"/>
  <c r="E39" i="45"/>
  <c r="I39" i="100"/>
  <c r="M39" i="63"/>
  <c r="E39" i="63"/>
  <c r="Q39" i="40"/>
  <c r="I39" i="40"/>
  <c r="M39" i="40"/>
  <c r="E39" i="40"/>
  <c r="E39" i="91"/>
  <c r="M39" i="91"/>
  <c r="M39" i="81"/>
  <c r="E39" i="81"/>
  <c r="I39" i="82"/>
  <c r="Q39" i="82"/>
  <c r="M39" i="82"/>
  <c r="E39" i="82"/>
  <c r="Q39" i="81"/>
  <c r="I39" i="81"/>
  <c r="M39" i="143"/>
  <c r="E39" i="143"/>
  <c r="M39" i="79"/>
  <c r="E39" i="79"/>
  <c r="M39" i="78"/>
  <c r="E39" i="78"/>
  <c r="Q39" i="78"/>
  <c r="I39" i="78"/>
  <c r="Q39" i="79"/>
  <c r="I39" i="79"/>
  <c r="Q39" i="65"/>
  <c r="I39" i="65"/>
  <c r="Q39" i="66"/>
  <c r="I39" i="66"/>
  <c r="M39" i="65"/>
  <c r="E39" i="65"/>
  <c r="Q39" i="64"/>
  <c r="I39" i="64"/>
  <c r="M39" i="64"/>
  <c r="E39" i="64"/>
  <c r="M39" i="116"/>
  <c r="E39" i="116"/>
  <c r="M39" i="66"/>
  <c r="E39" i="66"/>
  <c r="M39" i="17"/>
  <c r="E39" i="17"/>
  <c r="M39" i="19"/>
  <c r="E39" i="19"/>
  <c r="Q39" i="17"/>
  <c r="I39" i="17"/>
  <c r="Q39" i="119"/>
  <c r="I39" i="119"/>
  <c r="M39" i="21"/>
  <c r="E39" i="21"/>
  <c r="Q39" i="18"/>
  <c r="I39" i="18"/>
  <c r="M39" i="119"/>
  <c r="I39" i="21"/>
  <c r="M39" i="18"/>
  <c r="E39" i="18"/>
  <c r="I39" i="20"/>
  <c r="M39" i="20"/>
  <c r="E39" i="20"/>
  <c r="Q39" i="128"/>
  <c r="I39" i="128"/>
  <c r="Q39" i="115"/>
  <c r="I39" i="115"/>
  <c r="M39" i="115"/>
  <c r="E39" i="115"/>
  <c r="Q39" i="114"/>
  <c r="I39" i="114"/>
  <c r="M39" i="114"/>
  <c r="E39" i="114"/>
  <c r="Q39" i="118"/>
  <c r="I39" i="118"/>
  <c r="M39" i="118"/>
  <c r="E39" i="118"/>
  <c r="E39" i="76"/>
  <c r="M39" i="76"/>
  <c r="Q39" i="76"/>
  <c r="I39" i="76"/>
  <c r="M39" i="74"/>
  <c r="E39" i="74"/>
  <c r="Q39" i="72"/>
  <c r="I39" i="72"/>
  <c r="M39" i="72"/>
  <c r="E39" i="72"/>
  <c r="Q39" i="74"/>
  <c r="I39" i="74"/>
  <c r="M39" i="61"/>
  <c r="E39" i="61"/>
  <c r="Q39" i="6"/>
  <c r="M39" i="6"/>
  <c r="E39" i="6"/>
  <c r="Q39" i="112"/>
  <c r="I39" i="112"/>
  <c r="M39" i="112"/>
  <c r="E39" i="112"/>
  <c r="M39" i="113"/>
  <c r="E39" i="113"/>
  <c r="I39" i="36"/>
  <c r="Q39" i="36"/>
  <c r="M39" i="36"/>
  <c r="E39" i="36"/>
  <c r="E39" i="5"/>
  <c r="M39" i="5"/>
  <c r="M39" i="70"/>
  <c r="M39" i="15"/>
  <c r="E39" i="15"/>
  <c r="Q39" i="15"/>
  <c r="I39" i="15"/>
  <c r="Q39" i="70"/>
  <c r="Q39" i="16"/>
  <c r="I39" i="16"/>
  <c r="M39" i="16"/>
  <c r="E39" i="16"/>
  <c r="Q39" i="95"/>
  <c r="I39" i="95"/>
  <c r="E39" i="95"/>
  <c r="M39" i="95"/>
  <c r="D32" i="41" l="1"/>
  <c r="D33" i="60"/>
  <c r="B33" i="41"/>
  <c r="B34" i="60" s="1"/>
  <c r="J10" i="143"/>
  <c r="B34" i="41" l="1"/>
  <c r="B35" i="60" s="1"/>
  <c r="B35" i="41"/>
  <c r="B36" i="60" s="1"/>
  <c r="D34" i="60"/>
  <c r="D33" i="41"/>
  <c r="B13" i="97"/>
  <c r="M11" i="143"/>
  <c r="N10" i="143"/>
  <c r="D34" i="41" l="1"/>
  <c r="D35" i="60"/>
  <c r="D36" i="60"/>
  <c r="D35" i="41"/>
  <c r="B36" i="41"/>
  <c r="B37" i="60" s="1"/>
  <c r="E13" i="110"/>
  <c r="B13" i="110"/>
  <c r="N10" i="137"/>
  <c r="J10" i="137"/>
  <c r="J10" i="136"/>
  <c r="D36" i="41" l="1"/>
  <c r="D37" i="60"/>
  <c r="D13" i="140"/>
  <c r="G13" i="140"/>
  <c r="E13" i="139"/>
  <c r="B13" i="139"/>
  <c r="D13" i="139" s="1"/>
  <c r="D51" i="140" l="1"/>
  <c r="D51" i="139"/>
  <c r="G13" i="139"/>
  <c r="M11" i="130" l="1"/>
  <c r="E14" i="129" l="1"/>
  <c r="B14" i="129"/>
  <c r="D14" i="129" s="1"/>
  <c r="M11" i="127"/>
  <c r="G14" i="129" l="1"/>
  <c r="E14" i="125"/>
  <c r="Q39" i="122"/>
  <c r="M39" i="122"/>
  <c r="I39" i="122"/>
  <c r="E39" i="122"/>
  <c r="Q11" i="120"/>
  <c r="G14" i="125" l="1"/>
  <c r="D14" i="125"/>
  <c r="E13" i="98"/>
  <c r="B13" i="98"/>
  <c r="Q11" i="118"/>
  <c r="M11" i="118"/>
  <c r="N10" i="118"/>
  <c r="J10" i="118"/>
  <c r="M11" i="115" l="1"/>
  <c r="M11" i="114"/>
  <c r="N10" i="54"/>
  <c r="J10" i="54"/>
  <c r="G13" i="41"/>
  <c r="N10" i="79"/>
  <c r="M11" i="77"/>
  <c r="G13" i="110"/>
  <c r="D13" i="110"/>
  <c r="D51" i="110" s="1"/>
  <c r="Q11" i="104"/>
  <c r="Q11" i="103"/>
  <c r="N10" i="103"/>
  <c r="N10" i="104"/>
  <c r="N10" i="105"/>
  <c r="N10" i="102"/>
  <c r="J10" i="103"/>
  <c r="J10" i="104"/>
  <c r="J10" i="105"/>
  <c r="J10" i="106"/>
  <c r="J10" i="102"/>
  <c r="M11" i="106"/>
  <c r="M11" i="107"/>
  <c r="M11" i="104"/>
  <c r="M11" i="105"/>
  <c r="M11" i="103"/>
  <c r="M11" i="102"/>
  <c r="N10" i="48"/>
  <c r="N10" i="18"/>
  <c r="J10" i="18"/>
  <c r="J10" i="17"/>
  <c r="N10" i="17"/>
  <c r="D13" i="98"/>
  <c r="G13" i="98"/>
  <c r="D13" i="97"/>
  <c r="J10" i="83"/>
  <c r="M11" i="83"/>
  <c r="J10" i="91"/>
  <c r="M11" i="91"/>
  <c r="J10" i="82"/>
  <c r="N10" i="82"/>
  <c r="M11" i="82"/>
  <c r="J10" i="81"/>
  <c r="N10" i="81"/>
  <c r="M11" i="81"/>
  <c r="J10" i="80"/>
  <c r="M11" i="80"/>
  <c r="J10" i="79"/>
  <c r="M11" i="79"/>
  <c r="J10" i="78"/>
  <c r="N10" i="78"/>
  <c r="M11" i="78"/>
  <c r="Q11" i="78"/>
  <c r="N10" i="77"/>
  <c r="Q11" i="77"/>
  <c r="J10" i="76"/>
  <c r="N10" i="76"/>
  <c r="M11" i="76"/>
  <c r="Q11" i="76"/>
  <c r="J10" i="95"/>
  <c r="N10" i="95"/>
  <c r="M11" i="95"/>
  <c r="Q11" i="95"/>
  <c r="M11" i="74"/>
  <c r="J10" i="72"/>
  <c r="M11" i="72"/>
  <c r="Q11" i="72"/>
  <c r="I11" i="54"/>
  <c r="M11" i="54"/>
  <c r="I11" i="53"/>
  <c r="M11" i="53"/>
  <c r="M11" i="52"/>
  <c r="Q11" i="52"/>
  <c r="M11" i="94"/>
  <c r="Q11" i="50"/>
  <c r="M11" i="48"/>
  <c r="M11" i="47"/>
  <c r="M11" i="100"/>
  <c r="M11" i="93"/>
  <c r="M11" i="92"/>
  <c r="M11" i="46"/>
  <c r="M11" i="71"/>
  <c r="Q11" i="71"/>
  <c r="M11" i="4"/>
  <c r="Q11" i="4"/>
  <c r="M11" i="5"/>
  <c r="Q11" i="5"/>
  <c r="M11" i="40"/>
  <c r="Q11" i="40"/>
  <c r="M11" i="39"/>
  <c r="Q11" i="39"/>
  <c r="M11" i="38"/>
  <c r="Q11" i="38"/>
  <c r="M11" i="64"/>
  <c r="Q11" i="64"/>
  <c r="M11" i="65"/>
  <c r="Q11" i="65"/>
  <c r="M11" i="66"/>
  <c r="Q11" i="66"/>
  <c r="M11" i="37"/>
  <c r="M11" i="36"/>
  <c r="Q11" i="36"/>
  <c r="M11" i="99"/>
  <c r="Q11" i="99"/>
  <c r="M11" i="35"/>
  <c r="Q11" i="35"/>
  <c r="M11" i="34"/>
  <c r="M11" i="33"/>
  <c r="Q11" i="33"/>
  <c r="M11" i="32"/>
  <c r="Q11" i="32"/>
  <c r="M11" i="31"/>
  <c r="Q11" i="31"/>
  <c r="M11" i="30"/>
  <c r="Q11" i="30"/>
  <c r="M11" i="29"/>
  <c r="Q11" i="29"/>
  <c r="M11" i="28"/>
  <c r="Q11" i="28"/>
  <c r="M11" i="27"/>
  <c r="Q11" i="27"/>
  <c r="M11" i="26"/>
  <c r="Q11" i="26"/>
  <c r="M11" i="89"/>
  <c r="Q11" i="89"/>
  <c r="M11" i="88"/>
  <c r="Q11" i="88"/>
  <c r="I11" i="87"/>
  <c r="M11" i="87"/>
  <c r="M11" i="69"/>
  <c r="Q11" i="69"/>
  <c r="M11" i="22"/>
  <c r="Q11" i="22"/>
  <c r="M11" i="21"/>
  <c r="Q11" i="21"/>
  <c r="M11" i="20"/>
  <c r="Q11" i="20"/>
  <c r="M11" i="19"/>
  <c r="Q11" i="19"/>
  <c r="M11" i="18"/>
  <c r="Q11" i="18"/>
  <c r="M11" i="17"/>
  <c r="Q11" i="17"/>
  <c r="M11" i="70"/>
  <c r="Q11" i="70"/>
  <c r="M11" i="16"/>
  <c r="Q11" i="16"/>
  <c r="M11" i="15"/>
  <c r="Q11" i="15"/>
  <c r="M11" i="86"/>
  <c r="Q11" i="86"/>
  <c r="M11" i="13"/>
  <c r="Q11" i="13"/>
  <c r="M11" i="12"/>
  <c r="Q11" i="12"/>
  <c r="M11" i="11"/>
  <c r="Q11" i="11"/>
  <c r="M11" i="10"/>
  <c r="Q11" i="10"/>
  <c r="M11" i="9"/>
  <c r="Q11" i="9"/>
  <c r="M11" i="8"/>
  <c r="Q11" i="8"/>
  <c r="M11" i="7"/>
  <c r="Q11" i="7"/>
  <c r="M11" i="63"/>
  <c r="Q11" i="63"/>
  <c r="M11" i="6"/>
  <c r="Q11" i="6"/>
  <c r="M11" i="61"/>
  <c r="E13" i="97"/>
  <c r="D51" i="97" l="1"/>
  <c r="D51" i="98"/>
  <c r="G48" i="41"/>
  <c r="G13" i="97"/>
  <c r="D13" i="41"/>
  <c r="D14" i="60"/>
  <c r="G14" i="60"/>
  <c r="D52" i="60" l="1"/>
  <c r="D48" i="41"/>
</calcChain>
</file>

<file path=xl/sharedStrings.xml><?xml version="1.0" encoding="utf-8"?>
<sst xmlns="http://schemas.openxmlformats.org/spreadsheetml/2006/main" count="5608" uniqueCount="740">
  <si>
    <t>ГПП 2  220/10 кВ  "ЗАО ВПЗ"</t>
  </si>
  <si>
    <t>наименование предприятия</t>
  </si>
  <si>
    <t>наименование источника питания</t>
  </si>
  <si>
    <t>_________________________________</t>
  </si>
  <si>
    <t>ул. Горького, 99</t>
  </si>
  <si>
    <t>Таблица № 1</t>
  </si>
  <si>
    <t>ТП 535; ТП 536</t>
  </si>
  <si>
    <t>адрес</t>
  </si>
  <si>
    <t xml:space="preserve">почасовых записей показаний электрических счетчиков </t>
  </si>
  <si>
    <t>часы суток</t>
  </si>
  <si>
    <t>Активная энергия</t>
  </si>
  <si>
    <t>Реактивная энергия</t>
  </si>
  <si>
    <t>ЯЧ. 6 - ТП 535</t>
  </si>
  <si>
    <t>ЯЧ. 24 - ТП 536</t>
  </si>
  <si>
    <t>Расчет. Коэф.</t>
  </si>
  <si>
    <t>расчетный коэф.</t>
  </si>
  <si>
    <t>показания счетчика</t>
  </si>
  <si>
    <t>разность</t>
  </si>
  <si>
    <t>расход эл.энергии за час</t>
  </si>
  <si>
    <t>Итого</t>
  </si>
  <si>
    <t>1.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</si>
  <si>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эл.потребления и т.д.) последние необходимо перечислить.</t>
  </si>
  <si>
    <t>2. При наличии нескольких источников питания и большого количества вводов таблица</t>
  </si>
  <si>
    <t>составляется самим предприятием с соблюдением всех пунктов настоящей таблицы.</t>
  </si>
  <si>
    <t>ГПП 2  ЗАО ВПЗ</t>
  </si>
  <si>
    <t>ВЛ 10 кВ № 8</t>
  </si>
  <si>
    <t>ЯЧ. 53 - ВЛ № 8</t>
  </si>
  <si>
    <t>ПС "АНАНЬИНО"</t>
  </si>
  <si>
    <t xml:space="preserve">               </t>
  </si>
  <si>
    <t>ЯЧ. № 2 - Ф."Овощехранилище"</t>
  </si>
  <si>
    <t>ЯЧ. № 8 - Ф."Городской"</t>
  </si>
  <si>
    <t>ПС "ЗАПАДНАЯ</t>
  </si>
  <si>
    <t xml:space="preserve">              </t>
  </si>
  <si>
    <t>ПС "ЗАПАДНАЯ"</t>
  </si>
  <si>
    <t>РП 16</t>
  </si>
  <si>
    <t>РП 7</t>
  </si>
  <si>
    <t xml:space="preserve">               _</t>
  </si>
  <si>
    <t>РП 35; РП 37</t>
  </si>
  <si>
    <t>РП 28</t>
  </si>
  <si>
    <t>ПС "СЕВЕРНАЯ 35/6 кВ</t>
  </si>
  <si>
    <t>РП 5</t>
  </si>
  <si>
    <t>Т 1 -РП 5 Ф 3 ввод № 1</t>
  </si>
  <si>
    <t>Т 2 - РП 5 Ф 17 ввод № 2</t>
  </si>
  <si>
    <t>ТП 438</t>
  </si>
  <si>
    <t>ЯЧ. 3 - ф. "Микрорайон-1" ввод № 1</t>
  </si>
  <si>
    <t xml:space="preserve">яч. 13 - ф. "Микрорайон-2" ввод № 2 </t>
  </si>
  <si>
    <t>ГПП 110/10 кВ "ВОМЗ"</t>
  </si>
  <si>
    <t>РП 29</t>
  </si>
  <si>
    <t>ЯЧ.47 - РП 29 ввод № 1</t>
  </si>
  <si>
    <t xml:space="preserve">ЯЧ.31 - РП 29 ввод № 2 </t>
  </si>
  <si>
    <t>ГПП 110/10 кВ  "ВОМЗ"</t>
  </si>
  <si>
    <t>РП 14</t>
  </si>
  <si>
    <t>ПС ВОЛОГДА-ЮЖНАЯ РУ - 6 кВ</t>
  </si>
  <si>
    <t>ТП 450</t>
  </si>
  <si>
    <t>ПС ВОЛОГДА-ЮЖНАЯ РУ-10 кВ</t>
  </si>
  <si>
    <t>РП 32</t>
  </si>
  <si>
    <t>ПС ВОЛОГДА-ЮЖНАЯ РУ- 6 кВ</t>
  </si>
  <si>
    <t>ТП 461</t>
  </si>
  <si>
    <t>РП 26</t>
  </si>
  <si>
    <t xml:space="preserve">          </t>
  </si>
  <si>
    <t>ПС ВОЛОГДА-ЮЖНАЯ  РУ-10 кВ</t>
  </si>
  <si>
    <t>РП 27</t>
  </si>
  <si>
    <t>ЯЧ. 1 - ТП 450</t>
  </si>
  <si>
    <t>ТГК -2 "ВТЭЦ" РП 6 кВ танзит через ТП 10 СЖД ОАО РЖД</t>
  </si>
  <si>
    <t>ТП 238; ТП 651</t>
  </si>
  <si>
    <t>ЯЧ.5 - ТП 238</t>
  </si>
  <si>
    <t xml:space="preserve">ЯЧ.7 - ТП 651 </t>
  </si>
  <si>
    <t>ТП 660; ТП 662</t>
  </si>
  <si>
    <t>ЯЧ.2 - ТП 660</t>
  </si>
  <si>
    <t>ЯЧ.6 - ТП 662</t>
  </si>
  <si>
    <t>ТГК- 2  ВТЭЦ РП 6 кВ</t>
  </si>
  <si>
    <t>ЯЧ.10 - РП 3 ввод № 1</t>
  </si>
  <si>
    <t xml:space="preserve">ЯЧ. 115 - РП 3  ввод № 2 </t>
  </si>
  <si>
    <t>РП 23</t>
  </si>
  <si>
    <t>ЯЧ. 114 - РП 23 ввод № 1</t>
  </si>
  <si>
    <t xml:space="preserve">ЯЧ. 107 - РП 23 ввод № 2 </t>
  </si>
  <si>
    <t>ТГК-2  ВТЭЦ РП 6 кВ</t>
  </si>
  <si>
    <t>РП 1</t>
  </si>
  <si>
    <t>ПС "ЦЕНТРАЛЬНАЯ" 110/6 кВ</t>
  </si>
  <si>
    <t>ТП 54</t>
  </si>
  <si>
    <t>ЯЧ.4 - ТП 54 -Ι  ввод № 1</t>
  </si>
  <si>
    <t xml:space="preserve">ЯЧ. 30 - ТП 54 - ΙΙ  ввод № 2 </t>
  </si>
  <si>
    <t>РП 13</t>
  </si>
  <si>
    <t xml:space="preserve">ЯЧ. 14 - РП 13- Ι </t>
  </si>
  <si>
    <t xml:space="preserve">ЯЧ. 22 - РП 13- ΙΙ  </t>
  </si>
  <si>
    <t>РП 4</t>
  </si>
  <si>
    <t xml:space="preserve">ЯЧ.12 - РП 4 -Ι  </t>
  </si>
  <si>
    <t xml:space="preserve">ЯЧ. 24 - РП 4 -ΙΙ  </t>
  </si>
  <si>
    <t xml:space="preserve">ЯЧ. 24 - РП 4 -ΙΙ </t>
  </si>
  <si>
    <t>ПС "ЦЕНТРАЛЬНАЯ" 110/10 кВ</t>
  </si>
  <si>
    <t>ТП 11</t>
  </si>
  <si>
    <t>ЯЧ.28 - ТП 11 -ΙΙ</t>
  </si>
  <si>
    <t xml:space="preserve">ПС "ГОРОДСКАЯ"  35/6 кВ </t>
  </si>
  <si>
    <t>Т-1, Т-3 (ЗРУ 6 кВ)</t>
  </si>
  <si>
    <t>Т-1 - ЗРУ Ф.1 ввод № 1</t>
  </si>
  <si>
    <t>Т-3 - ЗРУ Ф.20 ввод № 2 .</t>
  </si>
  <si>
    <t>ПС "ГОРОДСКАЯ" 35/6 кВ</t>
  </si>
  <si>
    <t>Т-2 (РП 9)</t>
  </si>
  <si>
    <t xml:space="preserve">Т-2 - РП 9 ф. 11  </t>
  </si>
  <si>
    <t>ПС "ЛУГОВАЯ"</t>
  </si>
  <si>
    <t>РП 19</t>
  </si>
  <si>
    <t xml:space="preserve">ЯЧ. 23 - ф "ГОРОД-2  </t>
  </si>
  <si>
    <t xml:space="preserve">ЯЧ. 2 - ф "ГОРОД-3" </t>
  </si>
  <si>
    <t>РП 38</t>
  </si>
  <si>
    <t xml:space="preserve">ЯЧ.10 - ф "ГОРОД-1"  </t>
  </si>
  <si>
    <t xml:space="preserve">ЯЧ.25 - ф "ГОРОД-4"  </t>
  </si>
  <si>
    <t>РП "ГОРКА"</t>
  </si>
  <si>
    <t>ВЛ - 10кВ № 37</t>
  </si>
  <si>
    <t>ЯЧ. 4 - ф,"ЛОСТА-1"</t>
  </si>
  <si>
    <t>ЯЧ. 8 - ф."ЛОСТА-2"</t>
  </si>
  <si>
    <t xml:space="preserve">           Таблица № 3</t>
  </si>
  <si>
    <t>часы     суток</t>
  </si>
  <si>
    <t>Суммарный расход эл.энергии по всем вводам</t>
  </si>
  <si>
    <t>Суммарный расход эл.энергии всеми сторонними потребителями</t>
  </si>
  <si>
    <t>Расход эл.энергии предприятием    (2-3)</t>
  </si>
  <si>
    <t>уч-к "Кубенское"</t>
  </si>
  <si>
    <t>ПС "Молочное" 35/10 кВ</t>
  </si>
  <si>
    <t>уч-к п. Молочное</t>
  </si>
  <si>
    <t xml:space="preserve">яч 18  - ф.Молочное-3 </t>
  </si>
  <si>
    <t xml:space="preserve">яч 10. - ф.Очистные </t>
  </si>
  <si>
    <t>яч. 18 - ф.Молочное-3</t>
  </si>
  <si>
    <t xml:space="preserve">яч 10 - ф.Очистные </t>
  </si>
  <si>
    <t>РТП "КОРНИЛОВО" 35/10 кВ</t>
  </si>
  <si>
    <t>уч-к "Устье-Кубенское"</t>
  </si>
  <si>
    <t>ф. "КОММУНАЛЬНЫЙ"</t>
  </si>
  <si>
    <t>ПС  "ШУЙСКОЕ"  35/ 10 кВ</t>
  </si>
  <si>
    <t>уч-к "Шуйское"</t>
  </si>
  <si>
    <t>яч.№ 16 - ф. "Биокомплекс"</t>
  </si>
  <si>
    <t>яч. 14 - ф. "Школа"</t>
  </si>
  <si>
    <t xml:space="preserve"> ПС "ГДЗ" 110/6 кВ </t>
  </si>
  <si>
    <t>уч -к г. Сокол</t>
  </si>
  <si>
    <t xml:space="preserve">ОАО "СОКОЛРЕММАШ" </t>
  </si>
  <si>
    <t xml:space="preserve">ОАО "Сокольский" ЦБК" ГПП 35/6 кВ </t>
  </si>
  <si>
    <t xml:space="preserve">ОАО "Сокольский" ЦБК" ГПП  110/6 кВ </t>
  </si>
  <si>
    <t>ТП 77</t>
  </si>
  <si>
    <t xml:space="preserve">ООО "Сухонский ЦБК" ГПП 110/6 кВ </t>
  </si>
  <si>
    <t>РУ-1 яч 1 - ТП 3</t>
  </si>
  <si>
    <t>РУ-1 яч 14 - ЛЭП 3</t>
  </si>
  <si>
    <t>РУ-3 яч 4 - ТП 7</t>
  </si>
  <si>
    <t>РУ - 6 кВ "Механического завода"</t>
  </si>
  <si>
    <t>г. ВОЛОГДА</t>
  </si>
  <si>
    <t>ЯЧ. № 7 - Ф."Город 7"</t>
  </si>
  <si>
    <t>ф. "СХТ"</t>
  </si>
  <si>
    <t>ПС "ИСКРА"</t>
  </si>
  <si>
    <t>ВЛ-10кВ № 2</t>
  </si>
  <si>
    <t>ПС "ВОСТОЧНАЯ" 110/35/10 кВ</t>
  </si>
  <si>
    <t>РП 31</t>
  </si>
  <si>
    <t>ЯЧ. № 11- "ГОРОД-1"</t>
  </si>
  <si>
    <t>ЯЧ. № 28- "ГОРОД-2"</t>
  </si>
  <si>
    <t>РП 30</t>
  </si>
  <si>
    <t>ЯЧ.№15 - "РМЗ-1"</t>
  </si>
  <si>
    <t>ЯЧ.№32 - "РМЗ-2"</t>
  </si>
  <si>
    <t>РП 39</t>
  </si>
  <si>
    <t>ЯЧ.№2 - "РП 39-1"</t>
  </si>
  <si>
    <t>ЯЧ.№ 21 - "РП 39-2"</t>
  </si>
  <si>
    <t>№ листа</t>
  </si>
  <si>
    <t>Центр питания</t>
  </si>
  <si>
    <t>Электросетевой участок</t>
  </si>
  <si>
    <t>г. Вологда</t>
  </si>
  <si>
    <t>РТП "ТЕПЛИЧНОГО ХОЗ - ВА"</t>
  </si>
  <si>
    <t>ГПП ВОЛОГДА - ТЯГОВАЯ  110/27,5/6 кВ</t>
  </si>
  <si>
    <t>ТП 10 СЖД ОАО РЖД</t>
  </si>
  <si>
    <t>ТП 34 СЖД ОАО РЖД</t>
  </si>
  <si>
    <t xml:space="preserve"> 1, 2</t>
  </si>
  <si>
    <t>ПС ВОЛОГДА-ЮЖНАЯ РУ - 6 -10 кВ</t>
  </si>
  <si>
    <t>1 а</t>
  </si>
  <si>
    <t>ОАО "БМЗ"</t>
  </si>
  <si>
    <t>ТП 630</t>
  </si>
  <si>
    <t>Т1, Т2</t>
  </si>
  <si>
    <t>яч. 7 - ГДЗ-1 -РТП 6</t>
  </si>
  <si>
    <t>РТП 6</t>
  </si>
  <si>
    <t>код  900151</t>
  </si>
  <si>
    <t>ПС "Кубенское"</t>
  </si>
  <si>
    <t>РП 36 ф 16; ТП 360</t>
  </si>
  <si>
    <t>ЯЧ.5 - РП 14 ввод № 1</t>
  </si>
  <si>
    <t xml:space="preserve">ЯЧ.22 - РП 14 ввод № 2 </t>
  </si>
  <si>
    <t>ЯЧ.5 - РП 14  ввод № 1</t>
  </si>
  <si>
    <t xml:space="preserve">ЯЧ.22 - РП 14  ввод № 2 </t>
  </si>
  <si>
    <t xml:space="preserve">Содержание </t>
  </si>
  <si>
    <t>РП 10 ф7</t>
  </si>
  <si>
    <t>РП 36 ф17</t>
  </si>
  <si>
    <t>ПС "МАЕГА"</t>
  </si>
  <si>
    <t>яч. 18 ф."РУБЦОВО"</t>
  </si>
  <si>
    <t>яч. 13 - Ф НИКИТИНО</t>
  </si>
  <si>
    <t>яч. 13 - Ф НИКИТИНО-СВ - ВЛ№27</t>
  </si>
  <si>
    <t>РП 2</t>
  </si>
  <si>
    <t>ЯЧ.44 - РП 2 ввод № 1</t>
  </si>
  <si>
    <t>ЯЧ.44 - РП 2  ввод № 1</t>
  </si>
  <si>
    <t xml:space="preserve">ЯЧ.26в - РП 2 ввод № 2 </t>
  </si>
  <si>
    <t>ГПП 1 110/10 кВ  "ЗАО ВПЗ"</t>
  </si>
  <si>
    <t>12,13, 14</t>
  </si>
  <si>
    <t>15,16,17,18,19,20, 21</t>
  </si>
  <si>
    <t>25,26,27,28,29</t>
  </si>
  <si>
    <t>35, 36</t>
  </si>
  <si>
    <t xml:space="preserve"> 37, 38, 39</t>
  </si>
  <si>
    <t>40, 41</t>
  </si>
  <si>
    <t>ГПП   110/10 кВ  "ВОМЗ"</t>
  </si>
  <si>
    <t>ГПП 1  ЗАО ВПЗ</t>
  </si>
  <si>
    <t>43, 44</t>
  </si>
  <si>
    <t>47, 48</t>
  </si>
  <si>
    <t>49, 50</t>
  </si>
  <si>
    <t>51, 52, 53</t>
  </si>
  <si>
    <t xml:space="preserve">56, 57, 58, </t>
  </si>
  <si>
    <t>60, 61, 62, 63</t>
  </si>
  <si>
    <t>ПС "Белозерск" 110/10 кВ</t>
  </si>
  <si>
    <t>ПС "Белозерск"</t>
  </si>
  <si>
    <t>РП 20</t>
  </si>
  <si>
    <t>ПС "Белоусово"</t>
  </si>
  <si>
    <t>уч -к г. Вытегра</t>
  </si>
  <si>
    <t>ВЛ-6кВ Ф-9 Погрузка</t>
  </si>
  <si>
    <t>ВЛ-6 кВ Ф-7 ЛПХ</t>
  </si>
  <si>
    <t>ПС "Ольховская"</t>
  </si>
  <si>
    <t>ВЛ-10 кВ Ф-3 Мирный</t>
  </si>
  <si>
    <t>ПС "Восточная"</t>
  </si>
  <si>
    <t>ВЛ-10 кВ Центр</t>
  </si>
  <si>
    <t>ВЛ-10 кВ Воинская часть</t>
  </si>
  <si>
    <t>ВЛ-10 кВ Шестово</t>
  </si>
  <si>
    <t>ПС "Мегра"</t>
  </si>
  <si>
    <t>ВЛ-10 кВ Н. Склад</t>
  </si>
  <si>
    <t>ПС "Вытегра"</t>
  </si>
  <si>
    <t>ВЛ-6 кВ Ф-8 пр. Победы</t>
  </si>
  <si>
    <t>ВЛ-6 кВ Ф-2 пр. Больница</t>
  </si>
  <si>
    <t>ВЛ-6 кВ Город</t>
  </si>
  <si>
    <t>ВЛ-6 кВ Ф-13 Заречье</t>
  </si>
  <si>
    <t>ВЛ-10кВ.фид. Аэропорт КТП-46</t>
  </si>
  <si>
    <t>ВЛ-10кВ.фид. Аэропорт КТП-47</t>
  </si>
  <si>
    <t>64, 65, 66</t>
  </si>
  <si>
    <t>67, 68, 69, 70, 71, 72,</t>
  </si>
  <si>
    <t>уч -к г. Белозерск</t>
  </si>
  <si>
    <t>ВЛ-6 кВ Ф-5 Леспромхоз</t>
  </si>
  <si>
    <t>73, 74, 75</t>
  </si>
  <si>
    <t>Расход эл.энергии предприятием    (5-6)</t>
  </si>
  <si>
    <t xml:space="preserve"> ПС "Вологда-Южная"РУ 6кВ - транзит через "БМЗ"</t>
  </si>
  <si>
    <t>ВЛ-6 кВ Ф-1 Военкомат</t>
  </si>
  <si>
    <t>ПС "Вытегра" ф. "ВЛ-6кВ Город" - в ремонте</t>
  </si>
  <si>
    <t>ПС"Анненская"</t>
  </si>
  <si>
    <t>ПС "Анненская"</t>
  </si>
  <si>
    <t>ПС "Вытегра" ф. "ВЛ-6кВ Заречье" - в резерве</t>
  </si>
  <si>
    <t xml:space="preserve"> 5,6, 7, 8, 9</t>
  </si>
  <si>
    <t>ф.7 - КТП-21</t>
  </si>
  <si>
    <t>ф.7 - КТП-16</t>
  </si>
  <si>
    <t>ф.7 - КТП-4</t>
  </si>
  <si>
    <t>ф.14 - ТП-24</t>
  </si>
  <si>
    <t>ЛПК-1</t>
  </si>
  <si>
    <t>67-75</t>
  </si>
  <si>
    <t>филиал в г. Вытегре</t>
  </si>
  <si>
    <t>филиал в г. Белозерске</t>
  </si>
  <si>
    <t>РП-21</t>
  </si>
  <si>
    <t>ЯЧ.22 - РП 21- Ι</t>
  </si>
  <si>
    <t>ЯЧ.7 - РП 21- ΙI</t>
  </si>
  <si>
    <t>30,31,32,33,34,34-1</t>
  </si>
  <si>
    <t>яч. №7 - ф."Райцентр"</t>
  </si>
  <si>
    <t xml:space="preserve"> яч. 6 - ТП-40</t>
  </si>
  <si>
    <t>ф.1 - КТП-36</t>
  </si>
  <si>
    <t>ПС ВОЛОГДА-ЮЖНАЯ РУ - 10 кВ</t>
  </si>
  <si>
    <t>Расход эл.энергии предприятием      (2-3)</t>
  </si>
  <si>
    <t>Расход эл.энергии предприятием      (5-6)</t>
  </si>
  <si>
    <t>ЯЧ. 5 - РП 8 ввод № 1</t>
  </si>
  <si>
    <t xml:space="preserve">ЯЧ. 12 - РП 8 ввод № 2 </t>
  </si>
  <si>
    <t>РП 8</t>
  </si>
  <si>
    <t xml:space="preserve">            ПС "Сокол" 220/110/35/10 кВ           </t>
  </si>
  <si>
    <t>КТП-90, КТП-91</t>
  </si>
  <si>
    <t>ф.7 - КТП25</t>
  </si>
  <si>
    <t>ф.7 - ТП-25</t>
  </si>
  <si>
    <t>яч.2 - РТП 2 яч. 15</t>
  </si>
  <si>
    <t>яч. 3 - РТП 2 яч. 2</t>
  </si>
  <si>
    <t>яч. 14  - ТП-77 (Михайлево)</t>
  </si>
  <si>
    <t>ЯЧ.№ 206 - "ГОРОД-15"</t>
  </si>
  <si>
    <t>ЯЧ.№103 - "ТУБДИСПАНСЕР"</t>
  </si>
  <si>
    <t>ЯЧ.№206 - "ГОРОД-10"</t>
  </si>
  <si>
    <t>ЯЧ.№404- "ГОРОД-14"</t>
  </si>
  <si>
    <t>ЯЧ.№203 - "ГОРОД 20"</t>
  </si>
  <si>
    <t xml:space="preserve">ЯЧ. № 107- ф."ГОРОД 7" </t>
  </si>
  <si>
    <t xml:space="preserve">ЯЧ. № 204 - ф."ГОРОД 17" </t>
  </si>
  <si>
    <t>ЯЧ.№ 407 - "ГОРОД-3"</t>
  </si>
  <si>
    <t>ЯЧ.№ 407- "ГОРОД-3"</t>
  </si>
  <si>
    <t>ЯЧ.№ 305 - "ГОРОД-5"</t>
  </si>
  <si>
    <t>ЯЧ.№ 305- "ГОРОД-5"</t>
  </si>
  <si>
    <t>ЯЧ. № 408 - "ГОРОД -1"</t>
  </si>
  <si>
    <t>ЯЧ.№ 105 - "РП 27"</t>
  </si>
  <si>
    <t>уч -к г. Харовск</t>
  </si>
  <si>
    <t>ПС "Харовск-Р"</t>
  </si>
  <si>
    <t>КЛ-10 кВ "Центральный"</t>
  </si>
  <si>
    <t>КЛ-10 кВ "Город-1"</t>
  </si>
  <si>
    <t>КЛ-10 кВ "Город-2"</t>
  </si>
  <si>
    <t>КЛ-10 кВ "Северный"</t>
  </si>
  <si>
    <t>КЛ-10 кВ "Город-4"</t>
  </si>
  <si>
    <t>КЛ-10 кВ "Город"</t>
  </si>
  <si>
    <t>КЛ-10 кВ "Город-3"</t>
  </si>
  <si>
    <t>ВЛ-10 кВ "Семигородняя"</t>
  </si>
  <si>
    <t>п. Ситинский</t>
  </si>
  <si>
    <t>ф.1 Город</t>
  </si>
  <si>
    <t>филиал в г. Харовск</t>
  </si>
  <si>
    <t>ГПП ВОЛОГДА -ТЯГОВАЯ СЖД 110 /27,5/6 кВ транзит через ТП 34 СЖД ОАО РЖД</t>
  </si>
  <si>
    <t>ПС "ВОЛОГДА-ЮЖНАЯ" 110/6 транзит через РТП "ТЕПЛИЧНОГО ХОЗ - ВА"</t>
  </si>
  <si>
    <t>ПС  ВОЛОГДА - ТЯГОВАЯ  110/27,5/6 кВ</t>
  </si>
  <si>
    <t>ф. 4 (Обросово) - КТП-91 (д. Бережок)</t>
  </si>
  <si>
    <t>ф. 4 (Обросово) - КТП-90 (дачн. общ.)</t>
  </si>
  <si>
    <t xml:space="preserve">ООО "Сокольский ЦБК" ГПП 110/6 кВ </t>
  </si>
  <si>
    <t>368</t>
  </si>
  <si>
    <t>370</t>
  </si>
  <si>
    <t>365</t>
  </si>
  <si>
    <t>371</t>
  </si>
  <si>
    <t>367</t>
  </si>
  <si>
    <t>129</t>
  </si>
  <si>
    <t>130</t>
  </si>
  <si>
    <t>366</t>
  </si>
  <si>
    <t>325</t>
  </si>
  <si>
    <t>328</t>
  </si>
  <si>
    <t>635</t>
  </si>
  <si>
    <t>634</t>
  </si>
  <si>
    <t>613</t>
  </si>
  <si>
    <t>610</t>
  </si>
  <si>
    <t>614</t>
  </si>
  <si>
    <t>615</t>
  </si>
  <si>
    <t>612</t>
  </si>
  <si>
    <t>611</t>
  </si>
  <si>
    <t>591</t>
  </si>
  <si>
    <t>595</t>
  </si>
  <si>
    <t>590</t>
  </si>
  <si>
    <t>593</t>
  </si>
  <si>
    <t>594</t>
  </si>
  <si>
    <t>589</t>
  </si>
  <si>
    <t>592</t>
  </si>
  <si>
    <t>597</t>
  </si>
  <si>
    <t>596</t>
  </si>
  <si>
    <t>636</t>
  </si>
  <si>
    <t>640</t>
  </si>
  <si>
    <t>641</t>
  </si>
  <si>
    <t>637</t>
  </si>
  <si>
    <t>639</t>
  </si>
  <si>
    <t>381</t>
  </si>
  <si>
    <t>384</t>
  </si>
  <si>
    <t>385</t>
  </si>
  <si>
    <t>383</t>
  </si>
  <si>
    <t>375</t>
  </si>
  <si>
    <t>378</t>
  </si>
  <si>
    <t>382</t>
  </si>
  <si>
    <t>380</t>
  </si>
  <si>
    <t>379</t>
  </si>
  <si>
    <t>910</t>
  </si>
  <si>
    <t>300</t>
  </si>
  <si>
    <t>297</t>
  </si>
  <si>
    <t>304</t>
  </si>
  <si>
    <t>618</t>
  </si>
  <si>
    <t>616</t>
  </si>
  <si>
    <t>617</t>
  </si>
  <si>
    <t>606</t>
  </si>
  <si>
    <t>607</t>
  </si>
  <si>
    <t>393</t>
  </si>
  <si>
    <t>392</t>
  </si>
  <si>
    <t>389</t>
  </si>
  <si>
    <t>388</t>
  </si>
  <si>
    <t>390</t>
  </si>
  <si>
    <t>391</t>
  </si>
  <si>
    <t>816</t>
  </si>
  <si>
    <t>907</t>
  </si>
  <si>
    <t>358</t>
  </si>
  <si>
    <t>360</t>
  </si>
  <si>
    <t>359</t>
  </si>
  <si>
    <t>400</t>
  </si>
  <si>
    <t>397</t>
  </si>
  <si>
    <t>398</t>
  </si>
  <si>
    <t>399</t>
  </si>
  <si>
    <t>396</t>
  </si>
  <si>
    <t>395</t>
  </si>
  <si>
    <t>487</t>
  </si>
  <si>
    <t>1198</t>
  </si>
  <si>
    <t>1199</t>
  </si>
  <si>
    <t>1197</t>
  </si>
  <si>
    <t>1200</t>
  </si>
  <si>
    <t>1196</t>
  </si>
  <si>
    <t>1201</t>
  </si>
  <si>
    <t>1202</t>
  </si>
  <si>
    <t>737</t>
  </si>
  <si>
    <t>738</t>
  </si>
  <si>
    <t>739</t>
  </si>
  <si>
    <t>852</t>
  </si>
  <si>
    <t>851</t>
  </si>
  <si>
    <t>855</t>
  </si>
  <si>
    <t>854</t>
  </si>
  <si>
    <t>856</t>
  </si>
  <si>
    <t>951</t>
  </si>
  <si>
    <t>853</t>
  </si>
  <si>
    <t>849</t>
  </si>
  <si>
    <t>846</t>
  </si>
  <si>
    <t>847</t>
  </si>
  <si>
    <t>848</t>
  </si>
  <si>
    <t>850</t>
  </si>
  <si>
    <t>1211</t>
  </si>
  <si>
    <t>1210</t>
  </si>
  <si>
    <t>1212</t>
  </si>
  <si>
    <t>1207</t>
  </si>
  <si>
    <t>1209</t>
  </si>
  <si>
    <t>1213</t>
  </si>
  <si>
    <t>1208</t>
  </si>
  <si>
    <t>1214</t>
  </si>
  <si>
    <t>1195</t>
  </si>
  <si>
    <t>ЭСУ "Кубенское"</t>
  </si>
  <si>
    <t>ЭСУ п. Молочное</t>
  </si>
  <si>
    <t>ЭСУ "Устье-Кубенское"</t>
  </si>
  <si>
    <t>ЭСУ "Шуйское"</t>
  </si>
  <si>
    <t>ЭСУ г. Сокол</t>
  </si>
  <si>
    <t>ЭСУ "Белозерск"</t>
  </si>
  <si>
    <t>ЭСУ "Вытегра"</t>
  </si>
  <si>
    <t>ЭСУ "Харовск"</t>
  </si>
  <si>
    <t xml:space="preserve"> яч.17 - ф.Молочное-1</t>
  </si>
  <si>
    <t xml:space="preserve"> яч.12 - ф.Молочное-2</t>
  </si>
  <si>
    <t>АО "Вологдаоблэнерго"</t>
  </si>
  <si>
    <t>о потреблении электрической энергии по АО "Вологдаоблэнерго"</t>
  </si>
  <si>
    <t>ТГК-2  ВТЭЦ  РП 6 кВ</t>
  </si>
  <si>
    <t>ф.Родина - КТП-663</t>
  </si>
  <si>
    <t>КТП-906</t>
  </si>
  <si>
    <t>ф. Ивлево, ф. Майский - ТП28 Т2</t>
  </si>
  <si>
    <t>ф. Ивлево, ф. Майский - ТП27 Т1</t>
  </si>
  <si>
    <t>10 кВ База</t>
  </si>
  <si>
    <t>10 кВ Восточный</t>
  </si>
  <si>
    <t>10 кВ Заводской</t>
  </si>
  <si>
    <t>10 кВ Западный</t>
  </si>
  <si>
    <t>ЯЧ. № 5- "ГОРОД-3"</t>
  </si>
  <si>
    <t>ф. Красная Звезда - КТП-297</t>
  </si>
  <si>
    <t>ПС "Вашки" 110/10 кВ</t>
  </si>
  <si>
    <t>яч. 307 ф "Охмыльцево-1"</t>
  </si>
  <si>
    <t>яч. 409 ф "Охмыльцево-2"</t>
  </si>
  <si>
    <t>РП-44</t>
  </si>
  <si>
    <t>яч. 406 ф "РОДИОНЦЕВО" - ПКУ</t>
  </si>
  <si>
    <t>ЭТУ "Тотьма" АО "Вологдаоблэнерго"</t>
  </si>
  <si>
    <t xml:space="preserve">ПС 110/35/10 кВ Тотьма 1 </t>
  </si>
  <si>
    <t>г. Тотьма, ул. Ленина, 53а</t>
  </si>
  <si>
    <t>ввод № 1 фидер "город Тотьма"</t>
  </si>
  <si>
    <t>ввод № 2 фидер "ДОЗ"</t>
  </si>
  <si>
    <t>Главный инженер _____________________</t>
  </si>
  <si>
    <t xml:space="preserve">ПС 110/10 кВ Тотьма 2 </t>
  </si>
  <si>
    <t>ввод № 1 фидер "РП-2"</t>
  </si>
  <si>
    <t>ввод № 2 фидер "Мясокомбинат"</t>
  </si>
  <si>
    <t>ввод № 1 ТП-43 "Нефтебаза"</t>
  </si>
  <si>
    <t>ввод № 2 ТП-42 "Пономарево"</t>
  </si>
  <si>
    <t>ПС 110/10 кВ Погорелово</t>
  </si>
  <si>
    <t>ввод № 1 фидер "Туровец"</t>
  </si>
  <si>
    <t xml:space="preserve"> </t>
  </si>
  <si>
    <t>ЭТУ "Тотьма"</t>
  </si>
  <si>
    <t xml:space="preserve">Главный инженер ___________________ </t>
  </si>
  <si>
    <t>ПС 35/10 кВ «Сурково»</t>
  </si>
  <si>
    <t>ВЛ10 кВ Вперед, отпайка в сторону КТП-160кВА «Бекетово-42»</t>
  </si>
  <si>
    <t>КТП-160кВА «Бекетово-42»</t>
  </si>
  <si>
    <t>ПС 110/35/10 кВ «Вожега»</t>
  </si>
  <si>
    <t>КТП-25кВА «Сямба»</t>
  </si>
  <si>
    <t>ПС Тяговая 220/27/510 кВ Кадниковский</t>
  </si>
  <si>
    <t>фидер 3, 4 - ЛПХ 10 кВ</t>
  </si>
  <si>
    <t>фидер 4 - ЛПХ 10 кВ</t>
  </si>
  <si>
    <t>фидер 3 - ЛПХ 10 кВ</t>
  </si>
  <si>
    <t>ЭТУ "Вожега"</t>
  </si>
  <si>
    <t>ПС 110/35/10 кВ Тотьма 1</t>
  </si>
  <si>
    <t>ПО "Вологодское"</t>
  </si>
  <si>
    <t>Яч. 21 - "РМЗ-1"</t>
  </si>
  <si>
    <t>Яч. 28 - "РМЗ-2"</t>
  </si>
  <si>
    <t>яч. 22 - "ОЧИСТНЫЕ-2"</t>
  </si>
  <si>
    <t>яч. 16 - ф."ОЧИСТНЫЕ-1"</t>
  </si>
  <si>
    <t>яч. 24 - "ГОРОД-1"</t>
  </si>
  <si>
    <t>яч. 3 "П/Я-1"</t>
  </si>
  <si>
    <t>яч. 10 "П/Я-2"</t>
  </si>
  <si>
    <t>яч. 15 "РП -35"</t>
  </si>
  <si>
    <t>яч. 35 "РП-37"</t>
  </si>
  <si>
    <t>яч. 17 "ГОРОД-2"</t>
  </si>
  <si>
    <t>ЯЧ. 10 - РП42 ф.1</t>
  </si>
  <si>
    <t>РП42</t>
  </si>
  <si>
    <t>ЯЧ. 34 - РП42 ф.6</t>
  </si>
  <si>
    <t>ПС Харовск-Тяговая (РЖД)</t>
  </si>
  <si>
    <t>яч. 1 - ТП-13</t>
  </si>
  <si>
    <t>яч. 2 - ТП-13</t>
  </si>
  <si>
    <t>Отсутствуют данные в АСКУЭ: ПС Западная  яч.21: code=372; page name: 5</t>
  </si>
  <si>
    <t>Отсутствуют данные в АСКУЭ: ПС Западная  яч.28: code=368; page name: 5</t>
  </si>
  <si>
    <t>Отсутствуют данные в АСКУЭ: ПС Западная  яч.16: code=370; page name: 6</t>
  </si>
  <si>
    <t>Отсутствуют данные в АСКУЭ: ПС Западная  яч.24: code=365; page name: 6</t>
  </si>
  <si>
    <t>Отсутствуют данные в АСКУЭ: ПС Западная  яч.3: code=371; page name: 7</t>
  </si>
  <si>
    <t>Отсутствуют данные в АСКУЭ: ПС Западная  яч.10: code=367; page name: 7</t>
  </si>
  <si>
    <t>Отсутствуют данные в АСКУЭ: ПС Западная  яч.15: code=129; page name: 8</t>
  </si>
  <si>
    <t>Отсутствуют данные в АСКУЭ: ПС Западная  яч.35: code=130; page name: 8</t>
  </si>
  <si>
    <t>Отсутствуют данные в АСКУЭ: ПС Западная  яч.17: code=366; page name: 9</t>
  </si>
  <si>
    <t>Отсутствуют данные в АСКУЭ: ПС Западная  яч.22: code=369; page name: 9</t>
  </si>
  <si>
    <t>not found - code=100000; page name: 21_1</t>
  </si>
  <si>
    <t>not found - code=100001; page name: 21_1</t>
  </si>
  <si>
    <t>Отсутствуют данные в АСКУЭ: ТЭЦ РП6кВ яч.10: code=381; page name: 25</t>
  </si>
  <si>
    <t>Отсутствуют данные в АСКУЭ: ТЭЦ РП6кВ яч.115: code=384; page name: 25</t>
  </si>
  <si>
    <t>Отсутствуют данные в АСКУЭ: ТЭЦ РП6кВ яч.114: code=385; page name: 26</t>
  </si>
  <si>
    <t>Отсутствуют данные в АСКУЭ: ТЭЦ РП6кВ яч.107: code=383; page name: 26</t>
  </si>
  <si>
    <t>Отсутствуют данные в АСКУЭ: ТЭЦ РП6кВ яч.3: code=375; page name: 27</t>
  </si>
  <si>
    <t>Отсутствуют данные в АСКУЭ: ТЭЦ РП6кВ яч.5: code=378; page name: 28</t>
  </si>
  <si>
    <t>Отсутствуют данные в АСКУЭ: ТЭЦ РП6кВ яч.12: code=382; page name: 28</t>
  </si>
  <si>
    <t>Отсутствуют данные в АСКУЭ: ТЭЦ РП6кВ яч.4: code=380; page name: 29</t>
  </si>
  <si>
    <t>Отсутствуют данные в АСКУЭ: ТЭЦ РП6кВ яч.7: code=379; page name: 29</t>
  </si>
  <si>
    <t>Отсутствуют данные в АСКУЭ: ГПП-2 ВПЗ яч.53: code=618; page name: 43</t>
  </si>
  <si>
    <t>Отсутствуют данные в АСКУЭ: ГПП-2 ВПЗ яч.6: code=616; page name: 44</t>
  </si>
  <si>
    <t>Отсутствуют данные в АСКУЭ: ГПП-2 ВПЗ яч.24: code=617; page name: 44</t>
  </si>
  <si>
    <t>Отсутствуют данные в АСКУЭ: ГПП-1 ВПЗ яч.10: code=606; page name: 45</t>
  </si>
  <si>
    <t>Отсутствуют данные в АСКУЭ: ГПП-1 ВПЗ яч.34: code=607; page name: 45</t>
  </si>
  <si>
    <t>page have not code. Page name: 68</t>
  </si>
  <si>
    <t>page have not code. Page name: 75</t>
  </si>
  <si>
    <t>page have not code. Page name: 84</t>
  </si>
  <si>
    <t>page have not code. Page name: 85</t>
  </si>
  <si>
    <t>page have not code. Page name: 86</t>
  </si>
  <si>
    <t>page have not code. Page name: 87</t>
  </si>
  <si>
    <t>page have not code. Page name: 88</t>
  </si>
  <si>
    <t>page have not code. Page name: 89</t>
  </si>
  <si>
    <t>page have not code. Page name: 90</t>
  </si>
  <si>
    <t>page have not code. Page name: 91</t>
  </si>
  <si>
    <t>10 кВ Центральный</t>
  </si>
  <si>
    <t>Вологодская обл. с. Сямжа ул. Новая 2</t>
  </si>
  <si>
    <t>ЭСУ "Сямжа" АО "Вологдаоблэнерго"</t>
  </si>
  <si>
    <t>РТП 110/35/10 кВ «Сямжа»</t>
  </si>
  <si>
    <t>«Центр 1»</t>
  </si>
  <si>
    <t>«Центр 2»</t>
  </si>
  <si>
    <t>Ф.10 кВ «Нестериха» ТП-25</t>
  </si>
  <si>
    <t>Ф.10кВ. «Житьево»  ТП-20</t>
  </si>
  <si>
    <t>Ф.10 кВ «Ратино» ТП-31</t>
  </si>
  <si>
    <t>Ф.10 кВ «Истоминская» ТП-3</t>
  </si>
  <si>
    <t>Ф.10 кВ «Волна» ТП-1</t>
  </si>
  <si>
    <t>Ф.10кВ. «Коробицино» ТП-26</t>
  </si>
  <si>
    <t>филиал в г. Сямжа</t>
  </si>
  <si>
    <t>ПС  110/35/10 кВ "Грязовец"</t>
  </si>
  <si>
    <t>Вологодская обл.,г.Грязовец, ул.Победы, д.50</t>
  </si>
  <si>
    <t>ЭСУ "Грязовец" АО "Вологдаоблэнерго"</t>
  </si>
  <si>
    <t>76-81_1</t>
  </si>
  <si>
    <t>82-86</t>
  </si>
  <si>
    <t>87-91</t>
  </si>
  <si>
    <t>92-95</t>
  </si>
  <si>
    <t>96-97</t>
  </si>
  <si>
    <t>ЭСУ "Сямжа"</t>
  </si>
  <si>
    <t>ЭСУ "Грязовец"</t>
  </si>
  <si>
    <t>1, 2</t>
  </si>
  <si>
    <t>в режимный день19 ИЮНЯ 2019 г..</t>
  </si>
  <si>
    <t xml:space="preserve">  яч. 4 - ТП 2  </t>
  </si>
  <si>
    <t xml:space="preserve"> яч 7 - ТП 1  </t>
  </si>
  <si>
    <t xml:space="preserve">  яч. 4 - ТП 2   </t>
  </si>
  <si>
    <t xml:space="preserve"> яч 7 - ТП 1 </t>
  </si>
  <si>
    <t>ЯЧ. 4- РП 20 ввод № 1</t>
  </si>
  <si>
    <t xml:space="preserve">ТП 65 </t>
  </si>
  <si>
    <t>ТП 65</t>
  </si>
  <si>
    <t>49, 50, 50-1, 50-2, 50-3</t>
  </si>
  <si>
    <t>ПКУ</t>
  </si>
  <si>
    <t>филиал в г. Грязовец</t>
  </si>
  <si>
    <t>КТП-663</t>
  </si>
  <si>
    <t>ВЛ-10 кВ ф Стадион</t>
  </si>
  <si>
    <t>в режимный деннь 17 ИЮНЯ 2020 г.</t>
  </si>
  <si>
    <t>РП 43</t>
  </si>
  <si>
    <t>ЯЧ. 2 - РП 33 ф.10</t>
  </si>
  <si>
    <t>ЯЧ. 2- РП 33 ф.10</t>
  </si>
  <si>
    <t xml:space="preserve">ТП 10 РЖД </t>
  </si>
  <si>
    <t>ТП 34 РЖД</t>
  </si>
  <si>
    <t>КТП 73</t>
  </si>
  <si>
    <t>ф. Нефтебаза</t>
  </si>
  <si>
    <t>ввод № 2 КТП-42 "Пономарево"</t>
  </si>
  <si>
    <t>ф Туровец</t>
  </si>
  <si>
    <t xml:space="preserve">И.о.главного инженера АО "Вологдаоблэнерго"                        О.В.Уткин                                               </t>
  </si>
  <si>
    <t>яч. 18 - ГДЗ-2 - РТП 6</t>
  </si>
  <si>
    <t>яч. 15 - ГДЗ - ЛПК-1</t>
  </si>
  <si>
    <t>ЯЧ. №17 - "ГОРОД-2"</t>
  </si>
  <si>
    <t>ЯЧ. №22 - "ОЧИСТНЫЕ-2"</t>
  </si>
  <si>
    <t>ЯЧ. 3 - РП-33 ф.9</t>
  </si>
  <si>
    <t>РП 33</t>
  </si>
  <si>
    <t xml:space="preserve"> 37, 38, 39, 39-1</t>
  </si>
  <si>
    <t>47, 48, 48-1,48-2</t>
  </si>
  <si>
    <t>яч. 104 ф 6 кВ Керамик-1 ТП-841Т-1</t>
  </si>
  <si>
    <t xml:space="preserve">яч. 104 ф 6 кВ  Керамик-1 </t>
  </si>
  <si>
    <t xml:space="preserve">яч. 104 ф 6 кВ Керамик-1 ТП-417 </t>
  </si>
  <si>
    <t>яч. 207 ф 10 кВ  Керамик 2</t>
  </si>
  <si>
    <t>яч. 207 ф 10 кВ  Керамик 2 ТП841 Т-2</t>
  </si>
  <si>
    <t>ПС ЕРМАКОВО</t>
  </si>
  <si>
    <t>РУ-1</t>
  </si>
  <si>
    <t>ЯЧ. 7 - РП 20 яч.7</t>
  </si>
  <si>
    <t>Главный инженер ___________________ А.В. Чурляев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</si>
  <si>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А.В. Чурляев                                     </t>
  </si>
  <si>
    <t>ПС 110 кВ ЕРМАКОВО</t>
  </si>
  <si>
    <t>ЯЧ.20 - РП-8 ф11</t>
  </si>
  <si>
    <t>РП-8</t>
  </si>
  <si>
    <t>ПС "ЦЕНТРАЛЬНАЯ" 110/10/6 кВ</t>
  </si>
  <si>
    <t>РУ-6 кВ</t>
  </si>
  <si>
    <t>РУ-10 кВ</t>
  </si>
  <si>
    <t>ТП-561-2</t>
  </si>
  <si>
    <t>яч. 406 ф "РОДИОНЦЕВО",</t>
  </si>
  <si>
    <t xml:space="preserve"> КТП-906, ПКУ- ЛЭП-43</t>
  </si>
  <si>
    <t>яч.4 - РП 5 яч.1</t>
  </si>
  <si>
    <t>РП-10</t>
  </si>
  <si>
    <t xml:space="preserve">ЗРУ  яч. 59 - РП-10 яч.15  </t>
  </si>
  <si>
    <t>ЗРУ  яч. 2  - РП-10 яч.2</t>
  </si>
  <si>
    <t>яч. 2 - ВЛ-10кВ.ф Горсеть1</t>
  </si>
  <si>
    <t>яч. 3 - ВЛ-10кВ.фид. Горсеть2</t>
  </si>
  <si>
    <t>яч. 3 - ВЛ-10кВ.ф Горсеть2</t>
  </si>
  <si>
    <t>яч. 4 -  ВЛ-10кВ.ф Оптика</t>
  </si>
  <si>
    <t xml:space="preserve">яч. 1 - ф. Горсеть-3   </t>
  </si>
  <si>
    <t>уч -к г. Белозерск с. Липин Бор</t>
  </si>
  <si>
    <t>яч. 1 - ВЛ-10кВ.фид. Липин Бор</t>
  </si>
  <si>
    <t>яч.2 - ВЛ-10кВ.фид. Коммунальный</t>
  </si>
  <si>
    <r>
      <t xml:space="preserve">яч. 1 - ВЛ-10 кВ Ф-2 ЛПХ </t>
    </r>
    <r>
      <rPr>
        <sz val="18"/>
        <color rgb="FFFF0000"/>
        <rFont val="Times New Roman"/>
        <family val="1"/>
        <charset val="204"/>
      </rPr>
      <t xml:space="preserve">  </t>
    </r>
  </si>
  <si>
    <t>_________________ф. Ивлево, ф. Майский ________________</t>
  </si>
  <si>
    <t>ПС 110/35/10 кВ «Сямжа»</t>
  </si>
  <si>
    <t>ВЛ10 кВ «Сямба», ф 10 кВ Центральный</t>
  </si>
  <si>
    <t xml:space="preserve"> ЭТУ Вожега</t>
  </si>
  <si>
    <t>ЭТУ Вожега</t>
  </si>
  <si>
    <t>РТП 110/35/10 кВ Монастырская</t>
  </si>
  <si>
    <t xml:space="preserve"> ф Нефтебаза</t>
  </si>
  <si>
    <t>ввод № 3 КТП-Скребихово</t>
  </si>
  <si>
    <t xml:space="preserve">ООО "Сухонский КБК" ГПП 110/6 кВ </t>
  </si>
  <si>
    <t>55-1</t>
  </si>
  <si>
    <t xml:space="preserve"> ПС  110/10/10кВ ИП Сокол</t>
  </si>
  <si>
    <t>Ввод 1 Очистные 1</t>
  </si>
  <si>
    <t>Ввод 2 Очистные 2</t>
  </si>
  <si>
    <t xml:space="preserve">ПС 110 кВ Харовск-Р </t>
  </si>
  <si>
    <t>ВЛ-10 кВ ф.Ивачино ТП-65     КТП 73</t>
  </si>
  <si>
    <t>ВЛ 10 кВ ф Родина</t>
  </si>
  <si>
    <t>ф. Ивлево, ф. Майский - ТП-28 Т1</t>
  </si>
  <si>
    <t>яч.25 ф Стадион</t>
  </si>
  <si>
    <t>яч. 18 ф."РУБЦОВО"- ПКУ - ВЛ№2</t>
  </si>
  <si>
    <t>ф. "УСТЬЕ" ПКУ</t>
  </si>
  <si>
    <t>яч..8 - ф.СПТУ</t>
  </si>
  <si>
    <t>яч.9 - ф.Кубенское  ПКУ</t>
  </si>
  <si>
    <t>ф.СПТУ, ф. Кубенское ПКУ</t>
  </si>
  <si>
    <t>ПС 110 кВ "Кубенское"</t>
  </si>
  <si>
    <t xml:space="preserve">ТП 217 </t>
  </si>
  <si>
    <t xml:space="preserve">ЯЧ. 3 - ТП 217 </t>
  </si>
  <si>
    <t>яч. 16 ф.Онега</t>
  </si>
  <si>
    <t>яч. 17 ф. Город-3</t>
  </si>
  <si>
    <t>яч.8 ф. Город-1</t>
  </si>
  <si>
    <t>яч. 14 ф.Город-2</t>
  </si>
  <si>
    <t>ТП-1080</t>
  </si>
  <si>
    <t>ЯЧ. 0 - ф "ГОРОД-5</t>
  </si>
  <si>
    <t>ЯЧ. 27 - ф ГОРОД-6</t>
  </si>
  <si>
    <t>40, 40-1, 41,41-1</t>
  </si>
  <si>
    <t>ПС Белозерск, ПС Вашки</t>
  </si>
  <si>
    <t>64-66-1</t>
  </si>
  <si>
    <t>______ВЛ 10 кВ ф. Красная Звезда ______</t>
  </si>
  <si>
    <t xml:space="preserve"> ф 6 кВ  БМЗ-1, БМЗ-2</t>
  </si>
  <si>
    <t>яч. 106 ф 6 кВ  БМЗ-1 РТП 25 Т1</t>
  </si>
  <si>
    <t>15,16,17,18,19,20, 21, 21-1, 21-2, 21-3, 21-4</t>
  </si>
  <si>
    <t>ПС ВОЛОГДА-ЮЖНАЯ РУ 6 кВ ОАО "БМЗ"</t>
  </si>
  <si>
    <t xml:space="preserve">21-5, </t>
  </si>
  <si>
    <t>яч. 204 ф 6 кВ  БМЗ-2 РТП 25 Т2</t>
  </si>
  <si>
    <t>яч. 106 ф 6 кВ  БМЗ-1 КТП-1038  Т2</t>
  </si>
  <si>
    <t>яч. 204 ф 6 кВ  БМЗ КТП-1038  Т1</t>
  </si>
  <si>
    <t>Код  140121</t>
  </si>
  <si>
    <t>Наименование  источника  питания</t>
  </si>
  <si>
    <t>Наименование  предприятия</t>
  </si>
  <si>
    <t>ГПП-110/10 кВ</t>
  </si>
  <si>
    <t xml:space="preserve">АО "ВОМЗ"   </t>
  </si>
  <si>
    <t>яч. 3     КТП-5  вв.1</t>
  </si>
  <si>
    <t>к  АЧР</t>
  </si>
  <si>
    <t>г. Вологда  улица  Мальцева, 54</t>
  </si>
  <si>
    <t>яч. 20  КТП-5  вв.2</t>
  </si>
  <si>
    <t xml:space="preserve"> к  АЧР</t>
  </si>
  <si>
    <t xml:space="preserve">               Таблица  № 1</t>
  </si>
  <si>
    <t xml:space="preserve">почасовых  записей  показаний  электрических счетчиков </t>
  </si>
  <si>
    <t>в  режимный  день</t>
  </si>
  <si>
    <t xml:space="preserve">Активная  энергия </t>
  </si>
  <si>
    <t xml:space="preserve">Реактивная  энергия </t>
  </si>
  <si>
    <t>ячейка  № 3</t>
  </si>
  <si>
    <t>ввод  № 3</t>
  </si>
  <si>
    <t xml:space="preserve">ячейка  № 20 </t>
  </si>
  <si>
    <t>Сумма</t>
  </si>
  <si>
    <t>часы</t>
  </si>
  <si>
    <t>Расчетный  коэф.</t>
  </si>
  <si>
    <t>активной</t>
  </si>
  <si>
    <t>реактив.</t>
  </si>
  <si>
    <t>суток</t>
  </si>
  <si>
    <t>показания</t>
  </si>
  <si>
    <t>расход</t>
  </si>
  <si>
    <t>энергии</t>
  </si>
  <si>
    <t>счетчика</t>
  </si>
  <si>
    <t>э/э  за  час</t>
  </si>
  <si>
    <t>кВт</t>
  </si>
  <si>
    <t>кВар</t>
  </si>
  <si>
    <t>Начальник  энергопроизводства</t>
  </si>
  <si>
    <t>____________________</t>
  </si>
  <si>
    <t xml:space="preserve">     И. В. Зайцев</t>
  </si>
  <si>
    <t>яч. 4   КТП-7   вв.1</t>
  </si>
  <si>
    <t>яч. 21  КТП-7  вв.2</t>
  </si>
  <si>
    <t>Таблица  № 1</t>
  </si>
  <si>
    <t>ячейка  № 4</t>
  </si>
  <si>
    <t>ячейка  № 21</t>
  </si>
  <si>
    <t xml:space="preserve">ячйка  № 21 </t>
  </si>
  <si>
    <t>яч. 39  КТП-6  вв.1</t>
  </si>
  <si>
    <t>яч. 33  КТП-6  вв.2</t>
  </si>
  <si>
    <t>ячейка  № 39</t>
  </si>
  <si>
    <t>ячейка  № 33</t>
  </si>
  <si>
    <t xml:space="preserve">ячейка  № 33 </t>
  </si>
  <si>
    <t xml:space="preserve">яч. 10  РП-2 яч.6 </t>
  </si>
  <si>
    <t xml:space="preserve">яч. 25а   РП-2  яч.12 </t>
  </si>
  <si>
    <t>ячейка  № 10</t>
  </si>
  <si>
    <t>ячейка  № 25а</t>
  </si>
  <si>
    <t xml:space="preserve">ячйка  № 25а </t>
  </si>
  <si>
    <t>яч. 12  КТП-10   вв.1  КТП-11 вв.1</t>
  </si>
  <si>
    <t>яч. 25  КТП-11   вв.2</t>
  </si>
  <si>
    <t>ячейка  № 12</t>
  </si>
  <si>
    <t>ячейка  № 25</t>
  </si>
  <si>
    <t xml:space="preserve">ячйка  № 25 </t>
  </si>
  <si>
    <t>яч. 26  КТП-14. КТП-13  вв.2</t>
  </si>
  <si>
    <t>яч. 40  КТП-12, КТП-13  вв.1</t>
  </si>
  <si>
    <t>ячейка  № 40</t>
  </si>
  <si>
    <t>ячейка  № 26</t>
  </si>
  <si>
    <t xml:space="preserve">ячйка  № 26 </t>
  </si>
  <si>
    <t>яч. 23  КТП-10  вв. 2</t>
  </si>
  <si>
    <t>ячейка  № 23</t>
  </si>
  <si>
    <t xml:space="preserve">ячейка  № </t>
  </si>
  <si>
    <t xml:space="preserve">ячйка  № </t>
  </si>
  <si>
    <t>в режимный день 21 ДЕКАБРЯ 2022 г.</t>
  </si>
  <si>
    <t>сводных данных режимного дня 21 ДЕКАБРЯ 2022 г..</t>
  </si>
  <si>
    <t>ПС ИП Сокол 110/10/10</t>
  </si>
  <si>
    <t>ПС 35 кВ Вытегра, ПС  110 кВ Восточная ПС</t>
  </si>
  <si>
    <t>ПС 110 кВ Харовск (Р), ПС 110 кВ Харовск-Тяговая</t>
  </si>
  <si>
    <t>ВЛ 10 кВ № 31</t>
  </si>
  <si>
    <t>ВЛ 10 кВ №27</t>
  </si>
  <si>
    <t>РТП 3</t>
  </si>
  <si>
    <t xml:space="preserve">ОАО "Сокольский" ЦБК" ТП 35/6 кВ </t>
  </si>
  <si>
    <t>ячейка  № 20</t>
  </si>
  <si>
    <t>яч.24 ф. Согласие ТП-Фрол Т-1</t>
  </si>
  <si>
    <t>ПС 110 кВ Семигородняя</t>
  </si>
  <si>
    <t>яч. 204 ф 6 кВ  БМЗ-2 РТП 25 Т1</t>
  </si>
  <si>
    <t>ф.Искра - КТП-22</t>
  </si>
  <si>
    <t>__ф. Ивлево, ф. Майский, ф. Искра</t>
  </si>
  <si>
    <t>ф. Согласие</t>
  </si>
  <si>
    <t xml:space="preserve">яч, 104 ф 6 кВ  Керамик-1 </t>
  </si>
  <si>
    <t>ул, Горького, 99</t>
  </si>
  <si>
    <t>в режимный день 21 ДЕКАБРЯ 2022 г,</t>
  </si>
  <si>
    <t>яч, 104 ф 6 кВ Керамик-1 КТП-1004</t>
  </si>
  <si>
    <t>Расчет, Коэф,</t>
  </si>
  <si>
    <t>расход эл,энергии за час</t>
  </si>
  <si>
    <t>1,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</si>
  <si>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эл,потребления и т,д,) последние необходимо перечислить,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</si>
  <si>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А,В, Чурляев                                     </t>
  </si>
  <si>
    <t>составляется самим предприятием с соблюдением всех пунктов настоящей таблицы,</t>
  </si>
  <si>
    <t>ф. Обросово</t>
  </si>
  <si>
    <t>ф. Новое - ТП-121</t>
  </si>
  <si>
    <t>ф. Новое</t>
  </si>
  <si>
    <t>ТП-121</t>
  </si>
  <si>
    <t>ф. Ростиловский</t>
  </si>
  <si>
    <t>яч. 7 ф. Ростиловский ТП-78 Т-1</t>
  </si>
  <si>
    <t>яч. 7 ф. Ростиловский ТП-78 Т-2</t>
  </si>
  <si>
    <t>ПС 35/10 кВ  Комельская</t>
  </si>
  <si>
    <t>ф. Бушуеха,  ф. Свиноферма</t>
  </si>
  <si>
    <t>яч. 7 ф. Бушуеха ТП-84</t>
  </si>
  <si>
    <t>яч. 10 ф. Свиноферма ТП-85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</si>
</sst>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(* #,##0.00_);_(* \(#,##0.00\);_(* &quot;-&quot;??_);_(@_)"/>
    <numFmt numFmtId="165" formatCode="0.000"/>
    <numFmt numFmtId="166" formatCode="0.0"/>
    <numFmt numFmtId="167" formatCode="0.00;[Red]0.00"/>
    <numFmt numFmtId="168" formatCode="0.0000"/>
    <numFmt numFmtId="169" formatCode="#,##0.000;[Red]#,##0.000"/>
    <numFmt numFmtId="170" formatCode="#,##0.000"/>
    <numFmt numFmtId="171" formatCode="0.000;[Red]0.000"/>
    <numFmt numFmtId="172" formatCode="#,##0.0000"/>
    <numFmt numFmtId="173" formatCode="[$-F800]dddd\,\ mmmm\ dd\,\ yyyy"/>
    <numFmt numFmtId="174" formatCode="#,##0.0"/>
  </numFmts>
  <fonts count="67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8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9"/>
      <name val="Verdana"/>
      <family val="2"/>
      <charset val="204"/>
    </font>
    <font>
      <b/>
      <sz val="11"/>
      <name val="Verdana"/>
      <family val="2"/>
      <charset val="204"/>
    </font>
    <font>
      <b/>
      <sz val="10"/>
      <color indexed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6"/>
      <name val="Arial"/>
      <family val="2"/>
      <charset val="204"/>
    </font>
    <font>
      <sz val="11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u/>
      <sz val="10"/>
      <name val="Arial"/>
      <family val="2"/>
      <charset val="204"/>
    </font>
    <font>
      <sz val="10"/>
      <name val="Arial Unicode MS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indexed="23"/>
      <name val="Franklin Gothic Medium"/>
      <family val="2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8.5"/>
      <color indexed="23"/>
      <name val="Franklin Gothic Medium"/>
      <family val="2"/>
      <charset val="204"/>
    </font>
    <font>
      <sz val="10"/>
      <color theme="0"/>
      <name val="Times New Roman"/>
      <family val="1"/>
      <charset val="204"/>
    </font>
    <font>
      <sz val="11"/>
      <color theme="0"/>
      <name val="Arial Cyr"/>
      <charset val="204"/>
    </font>
    <font>
      <b/>
      <sz val="8"/>
      <color theme="0"/>
      <name val="Times New Roman"/>
      <family val="1"/>
      <charset val="204"/>
    </font>
    <font>
      <b/>
      <sz val="10"/>
      <name val="Arial"/>
      <family val="2"/>
      <charset val="204"/>
    </font>
    <font>
      <sz val="11"/>
      <name val="Verdana"/>
      <family val="2"/>
      <charset val="204"/>
    </font>
    <font>
      <sz val="6"/>
      <color indexed="8"/>
      <name val="Arial"/>
      <family val="2"/>
      <charset val="204"/>
    </font>
    <font>
      <sz val="10"/>
      <color theme="1"/>
      <name val="Verdana"/>
      <family val="2"/>
      <charset val="204"/>
    </font>
    <font>
      <sz val="18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  <font>
      <sz val="12"/>
      <color theme="1"/>
      <name val="Times New Roman"/>
      <family val="1"/>
      <charset val="204"/>
    </font>
    <font>
      <sz val="9"/>
      <color rgb="FF000000"/>
      <name val="Verdana"/>
      <family val="2"/>
      <charset val="204"/>
    </font>
    <font>
      <b/>
      <sz val="9"/>
      <name val="Verdana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8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" fillId="0" borderId="0" applyFont="0" applyFill="0" applyBorder="0" applyAlignment="0" applyProtection="0"/>
    <xf numFmtId="0" fontId="35" fillId="0" borderId="0"/>
    <xf numFmtId="0" fontId="4" fillId="0" borderId="0"/>
    <xf numFmtId="0" fontId="48" fillId="0" borderId="0">
      <alignment horizontal="right" vertical="center"/>
    </xf>
    <xf numFmtId="0" fontId="3" fillId="0" borderId="0"/>
    <xf numFmtId="0" fontId="5" fillId="0" borderId="0"/>
    <xf numFmtId="0" fontId="3" fillId="0" borderId="0"/>
    <xf numFmtId="0" fontId="2" fillId="0" borderId="0"/>
    <xf numFmtId="0" fontId="1" fillId="0" borderId="0"/>
  </cellStyleXfs>
  <cellXfs count="3062">
    <xf numFmtId="0" fontId="0" fillId="0" borderId="0" xfId="0"/>
    <xf numFmtId="0" fontId="8" fillId="0" borderId="0" xfId="51" applyFont="1"/>
    <xf numFmtId="0" fontId="8" fillId="0" borderId="0" xfId="51" applyFont="1" applyAlignment="1">
      <alignment horizontal="center"/>
    </xf>
    <xf numFmtId="0" fontId="8" fillId="0" borderId="0" xfId="51" applyFont="1" applyBorder="1"/>
    <xf numFmtId="0" fontId="14" fillId="0" borderId="0" xfId="51" applyFont="1"/>
    <xf numFmtId="0" fontId="8" fillId="0" borderId="1" xfId="51" applyFont="1" applyBorder="1" applyAlignment="1">
      <alignment horizontal="center"/>
    </xf>
    <xf numFmtId="0" fontId="8" fillId="0" borderId="2" xfId="51" applyFont="1" applyBorder="1" applyAlignment="1">
      <alignment horizontal="center"/>
    </xf>
    <xf numFmtId="0" fontId="12" fillId="0" borderId="3" xfId="51" applyFont="1" applyBorder="1" applyAlignment="1">
      <alignment horizontal="center" vertical="center" wrapText="1"/>
    </xf>
    <xf numFmtId="0" fontId="8" fillId="0" borderId="0" xfId="51" applyFont="1" applyAlignment="1">
      <alignment horizontal="center" vertical="center"/>
    </xf>
    <xf numFmtId="0" fontId="11" fillId="0" borderId="3" xfId="51" applyFont="1" applyBorder="1" applyAlignment="1">
      <alignment horizontal="center" vertical="center"/>
    </xf>
    <xf numFmtId="0" fontId="11" fillId="0" borderId="0" xfId="51" applyFont="1" applyAlignment="1">
      <alignment horizontal="center" vertical="center"/>
    </xf>
    <xf numFmtId="0" fontId="8" fillId="0" borderId="3" xfId="51" applyFont="1" applyBorder="1" applyAlignment="1">
      <alignment horizontal="center" vertical="center"/>
    </xf>
    <xf numFmtId="0" fontId="6" fillId="0" borderId="0" xfId="51" applyAlignment="1">
      <alignment horizontal="center" vertical="center"/>
    </xf>
    <xf numFmtId="0" fontId="6" fillId="0" borderId="0" xfId="51"/>
    <xf numFmtId="0" fontId="8" fillId="0" borderId="0" xfId="50" applyFont="1"/>
    <xf numFmtId="0" fontId="8" fillId="0" borderId="0" xfId="50" applyFont="1" applyAlignment="1">
      <alignment horizontal="center"/>
    </xf>
    <xf numFmtId="0" fontId="8" fillId="0" borderId="0" xfId="50" applyFont="1" applyBorder="1"/>
    <xf numFmtId="0" fontId="14" fillId="0" borderId="0" xfId="50" applyFont="1"/>
    <xf numFmtId="0" fontId="8" fillId="0" borderId="1" xfId="50" applyFont="1" applyBorder="1" applyAlignment="1">
      <alignment horizontal="center"/>
    </xf>
    <xf numFmtId="0" fontId="8" fillId="0" borderId="2" xfId="50" applyFont="1" applyBorder="1" applyAlignment="1">
      <alignment horizontal="center"/>
    </xf>
    <xf numFmtId="0" fontId="12" fillId="0" borderId="3" xfId="50" applyFont="1" applyBorder="1" applyAlignment="1">
      <alignment horizontal="center" vertical="center" wrapText="1"/>
    </xf>
    <xf numFmtId="0" fontId="8" fillId="0" borderId="0" xfId="50" applyFont="1" applyAlignment="1">
      <alignment horizontal="center" vertical="center"/>
    </xf>
    <xf numFmtId="0" fontId="11" fillId="0" borderId="3" xfId="50" applyFont="1" applyBorder="1" applyAlignment="1">
      <alignment horizontal="center" vertical="center"/>
    </xf>
    <xf numFmtId="0" fontId="11" fillId="0" borderId="0" xfId="50" applyFont="1" applyAlignment="1">
      <alignment horizontal="center" vertical="center"/>
    </xf>
    <xf numFmtId="0" fontId="8" fillId="0" borderId="3" xfId="50" applyFont="1" applyBorder="1" applyAlignment="1">
      <alignment horizontal="center" vertical="center"/>
    </xf>
    <xf numFmtId="0" fontId="6" fillId="0" borderId="0" xfId="50" applyAlignment="1">
      <alignment horizontal="center" vertical="center"/>
    </xf>
    <xf numFmtId="0" fontId="8" fillId="0" borderId="0" xfId="58" applyFont="1" applyAlignment="1">
      <alignment horizontal="center"/>
    </xf>
    <xf numFmtId="0" fontId="6" fillId="0" borderId="0" xfId="50"/>
    <xf numFmtId="0" fontId="8" fillId="0" borderId="0" xfId="43" applyFont="1"/>
    <xf numFmtId="0" fontId="8" fillId="0" borderId="0" xfId="43" applyFont="1" applyAlignment="1">
      <alignment horizontal="center"/>
    </xf>
    <xf numFmtId="0" fontId="8" fillId="0" borderId="0" xfId="43" applyFont="1" applyBorder="1"/>
    <xf numFmtId="0" fontId="14" fillId="0" borderId="0" xfId="43" applyFont="1"/>
    <xf numFmtId="0" fontId="8" fillId="0" borderId="1" xfId="43" applyFont="1" applyBorder="1" applyAlignment="1">
      <alignment horizontal="center"/>
    </xf>
    <xf numFmtId="0" fontId="8" fillId="0" borderId="2" xfId="43" applyFont="1" applyBorder="1" applyAlignment="1">
      <alignment horizontal="center"/>
    </xf>
    <xf numFmtId="0" fontId="12" fillId="0" borderId="3" xfId="43" applyFont="1" applyBorder="1" applyAlignment="1">
      <alignment horizontal="center" vertical="center" wrapText="1"/>
    </xf>
    <xf numFmtId="0" fontId="8" fillId="0" borderId="0" xfId="43" applyFont="1" applyAlignment="1">
      <alignment horizontal="center" vertical="center"/>
    </xf>
    <xf numFmtId="0" fontId="11" fillId="0" borderId="3" xfId="43" applyFont="1" applyBorder="1" applyAlignment="1">
      <alignment horizontal="center" vertical="center"/>
    </xf>
    <xf numFmtId="0" fontId="11" fillId="0" borderId="0" xfId="43" applyFont="1" applyAlignment="1">
      <alignment horizontal="center" vertical="center"/>
    </xf>
    <xf numFmtId="0" fontId="8" fillId="0" borderId="3" xfId="43" applyFont="1" applyBorder="1" applyAlignment="1">
      <alignment horizontal="center" vertical="center"/>
    </xf>
    <xf numFmtId="0" fontId="6" fillId="0" borderId="0" xfId="43" applyAlignment="1">
      <alignment horizontal="center" vertical="center"/>
    </xf>
    <xf numFmtId="0" fontId="8" fillId="0" borderId="2" xfId="58" applyFont="1" applyBorder="1" applyAlignment="1">
      <alignment horizontal="center"/>
    </xf>
    <xf numFmtId="0" fontId="6" fillId="0" borderId="0" xfId="43"/>
    <xf numFmtId="0" fontId="8" fillId="0" borderId="0" xfId="68" applyFont="1"/>
    <xf numFmtId="0" fontId="8" fillId="0" borderId="0" xfId="68" applyFont="1" applyAlignment="1">
      <alignment horizontal="center"/>
    </xf>
    <xf numFmtId="0" fontId="8" fillId="0" borderId="0" xfId="68" applyFont="1" applyBorder="1"/>
    <xf numFmtId="0" fontId="14" fillId="0" borderId="0" xfId="68" applyFont="1"/>
    <xf numFmtId="0" fontId="8" fillId="0" borderId="1" xfId="68" applyFont="1" applyBorder="1" applyAlignment="1">
      <alignment horizontal="center"/>
    </xf>
    <xf numFmtId="0" fontId="8" fillId="0" borderId="2" xfId="68" applyFont="1" applyBorder="1" applyAlignment="1">
      <alignment horizontal="center"/>
    </xf>
    <xf numFmtId="0" fontId="12" fillId="0" borderId="3" xfId="68" applyFont="1" applyBorder="1" applyAlignment="1">
      <alignment horizontal="center" vertical="center" wrapText="1"/>
    </xf>
    <xf numFmtId="0" fontId="8" fillId="0" borderId="0" xfId="68" applyFont="1" applyAlignment="1">
      <alignment horizontal="center" vertical="center"/>
    </xf>
    <xf numFmtId="0" fontId="11" fillId="0" borderId="3" xfId="68" applyFont="1" applyBorder="1" applyAlignment="1">
      <alignment horizontal="center" vertical="center"/>
    </xf>
    <xf numFmtId="0" fontId="11" fillId="0" borderId="0" xfId="68" applyFont="1" applyAlignment="1">
      <alignment horizontal="center" vertical="center"/>
    </xf>
    <xf numFmtId="0" fontId="8" fillId="0" borderId="3" xfId="68" applyFont="1" applyBorder="1" applyAlignment="1">
      <alignment horizontal="center" vertical="center"/>
    </xf>
    <xf numFmtId="0" fontId="8" fillId="0" borderId="1" xfId="58" applyFont="1" applyBorder="1" applyAlignment="1">
      <alignment horizontal="center"/>
    </xf>
    <xf numFmtId="0" fontId="6" fillId="0" borderId="0" xfId="68" applyAlignment="1">
      <alignment horizontal="center" vertical="center"/>
    </xf>
    <xf numFmtId="0" fontId="6" fillId="0" borderId="0" xfId="68"/>
    <xf numFmtId="0" fontId="8" fillId="0" borderId="0" xfId="42" applyFont="1"/>
    <xf numFmtId="0" fontId="8" fillId="0" borderId="0" xfId="42" applyFont="1" applyAlignment="1">
      <alignment horizontal="center"/>
    </xf>
    <xf numFmtId="0" fontId="8" fillId="0" borderId="0" xfId="42" applyFont="1" applyBorder="1"/>
    <xf numFmtId="0" fontId="14" fillId="0" borderId="0" xfId="42" applyFont="1"/>
    <xf numFmtId="0" fontId="8" fillId="0" borderId="1" xfId="42" applyFont="1" applyBorder="1" applyAlignment="1">
      <alignment horizontal="center"/>
    </xf>
    <xf numFmtId="0" fontId="8" fillId="0" borderId="2" xfId="42" applyFont="1" applyBorder="1" applyAlignment="1">
      <alignment horizontal="center"/>
    </xf>
    <xf numFmtId="0" fontId="12" fillId="0" borderId="3" xfId="42" applyFont="1" applyBorder="1" applyAlignment="1">
      <alignment horizontal="center" vertical="center" wrapText="1"/>
    </xf>
    <xf numFmtId="0" fontId="8" fillId="0" borderId="0" xfId="42" applyFont="1" applyAlignment="1">
      <alignment horizontal="center" vertical="center"/>
    </xf>
    <xf numFmtId="0" fontId="11" fillId="0" borderId="3" xfId="42" applyFont="1" applyBorder="1" applyAlignment="1">
      <alignment horizontal="center" vertical="center"/>
    </xf>
    <xf numFmtId="0" fontId="11" fillId="0" borderId="0" xfId="42" applyFont="1" applyAlignment="1">
      <alignment horizontal="center" vertical="center"/>
    </xf>
    <xf numFmtId="0" fontId="8" fillId="0" borderId="3" xfId="42" applyFont="1" applyBorder="1" applyAlignment="1">
      <alignment horizontal="center" vertical="center"/>
    </xf>
    <xf numFmtId="0" fontId="6" fillId="0" borderId="0" xfId="42" applyAlignment="1">
      <alignment horizontal="center" vertical="center"/>
    </xf>
    <xf numFmtId="0" fontId="6" fillId="0" borderId="0" xfId="42"/>
    <xf numFmtId="0" fontId="8" fillId="0" borderId="0" xfId="58" applyFont="1"/>
    <xf numFmtId="0" fontId="8" fillId="0" borderId="0" xfId="58" applyFont="1" applyBorder="1"/>
    <xf numFmtId="0" fontId="14" fillId="0" borderId="0" xfId="58" applyFont="1"/>
    <xf numFmtId="0" fontId="12" fillId="0" borderId="3" xfId="58" applyFont="1" applyBorder="1" applyAlignment="1">
      <alignment horizontal="center" vertical="center" wrapText="1"/>
    </xf>
    <xf numFmtId="0" fontId="8" fillId="0" borderId="0" xfId="58" applyFont="1" applyAlignment="1">
      <alignment horizontal="center" vertical="center"/>
    </xf>
    <xf numFmtId="0" fontId="11" fillId="0" borderId="3" xfId="58" applyFont="1" applyBorder="1" applyAlignment="1">
      <alignment horizontal="center" vertical="center"/>
    </xf>
    <xf numFmtId="0" fontId="11" fillId="0" borderId="0" xfId="58" applyFont="1" applyAlignment="1">
      <alignment horizontal="center" vertical="center"/>
    </xf>
    <xf numFmtId="0" fontId="8" fillId="0" borderId="3" xfId="58" applyFont="1" applyBorder="1" applyAlignment="1">
      <alignment horizontal="center" vertical="center"/>
    </xf>
    <xf numFmtId="0" fontId="6" fillId="0" borderId="0" xfId="58" applyAlignment="1">
      <alignment horizontal="center" vertical="center"/>
    </xf>
    <xf numFmtId="0" fontId="6" fillId="0" borderId="0" xfId="58"/>
    <xf numFmtId="0" fontId="8" fillId="0" borderId="0" xfId="45" applyFont="1"/>
    <xf numFmtId="0" fontId="8" fillId="0" borderId="0" xfId="45" applyFont="1" applyAlignment="1">
      <alignment horizontal="center"/>
    </xf>
    <xf numFmtId="0" fontId="8" fillId="0" borderId="0" xfId="45" applyFont="1" applyBorder="1"/>
    <xf numFmtId="0" fontId="14" fillId="0" borderId="0" xfId="45" applyFont="1"/>
    <xf numFmtId="0" fontId="8" fillId="0" borderId="1" xfId="45" applyFont="1" applyBorder="1" applyAlignment="1">
      <alignment horizontal="center"/>
    </xf>
    <xf numFmtId="0" fontId="8" fillId="0" borderId="2" xfId="45" applyFont="1" applyBorder="1" applyAlignment="1">
      <alignment horizontal="center"/>
    </xf>
    <xf numFmtId="0" fontId="12" fillId="0" borderId="3" xfId="45" applyFont="1" applyBorder="1" applyAlignment="1">
      <alignment horizontal="center" vertical="center" wrapText="1"/>
    </xf>
    <xf numFmtId="0" fontId="8" fillId="0" borderId="0" xfId="45" applyFont="1" applyAlignment="1">
      <alignment horizontal="center" vertical="center"/>
    </xf>
    <xf numFmtId="0" fontId="11" fillId="0" borderId="3" xfId="45" applyFont="1" applyBorder="1" applyAlignment="1">
      <alignment horizontal="center" vertical="center"/>
    </xf>
    <xf numFmtId="0" fontId="8" fillId="0" borderId="2" xfId="65" applyFont="1" applyBorder="1" applyAlignment="1">
      <alignment horizontal="center"/>
    </xf>
    <xf numFmtId="0" fontId="8" fillId="0" borderId="0" xfId="65" applyFont="1" applyAlignment="1">
      <alignment horizontal="center"/>
    </xf>
    <xf numFmtId="0" fontId="11" fillId="0" borderId="0" xfId="45" applyFont="1" applyAlignment="1">
      <alignment horizontal="center" vertical="center"/>
    </xf>
    <xf numFmtId="0" fontId="8" fillId="0" borderId="3" xfId="45" applyFont="1" applyBorder="1" applyAlignment="1">
      <alignment horizontal="center" vertical="center"/>
    </xf>
    <xf numFmtId="0" fontId="6" fillId="0" borderId="0" xfId="45" applyAlignment="1">
      <alignment horizontal="center" vertical="center"/>
    </xf>
    <xf numFmtId="0" fontId="6" fillId="0" borderId="0" xfId="45"/>
    <xf numFmtId="0" fontId="8" fillId="0" borderId="0" xfId="65" applyFont="1"/>
    <xf numFmtId="0" fontId="8" fillId="0" borderId="0" xfId="65" applyFont="1" applyBorder="1"/>
    <xf numFmtId="0" fontId="14" fillId="0" borderId="0" xfId="65" applyFont="1"/>
    <xf numFmtId="0" fontId="8" fillId="0" borderId="1" xfId="65" applyFont="1" applyBorder="1" applyAlignment="1">
      <alignment horizontal="center"/>
    </xf>
    <xf numFmtId="0" fontId="12" fillId="0" borderId="3" xfId="65" applyFont="1" applyBorder="1" applyAlignment="1">
      <alignment horizontal="center" vertical="center" wrapText="1"/>
    </xf>
    <xf numFmtId="0" fontId="8" fillId="0" borderId="0" xfId="65" applyFont="1" applyAlignment="1">
      <alignment horizontal="center" vertical="center"/>
    </xf>
    <xf numFmtId="0" fontId="11" fillId="0" borderId="3" xfId="65" applyFont="1" applyBorder="1" applyAlignment="1">
      <alignment horizontal="center" vertical="center"/>
    </xf>
    <xf numFmtId="0" fontId="11" fillId="0" borderId="0" xfId="65" applyFont="1" applyAlignment="1">
      <alignment horizontal="center" vertical="center"/>
    </xf>
    <xf numFmtId="0" fontId="8" fillId="0" borderId="3" xfId="65" applyFont="1" applyBorder="1" applyAlignment="1">
      <alignment horizontal="center" vertical="center"/>
    </xf>
    <xf numFmtId="0" fontId="6" fillId="0" borderId="0" xfId="65" applyAlignment="1">
      <alignment horizontal="center" vertical="center"/>
    </xf>
    <xf numFmtId="0" fontId="6" fillId="0" borderId="0" xfId="65"/>
    <xf numFmtId="0" fontId="8" fillId="0" borderId="0" xfId="39" applyFont="1"/>
    <xf numFmtId="0" fontId="8" fillId="0" borderId="0" xfId="39" applyFont="1" applyAlignment="1">
      <alignment horizontal="center"/>
    </xf>
    <xf numFmtId="0" fontId="8" fillId="0" borderId="0" xfId="39" applyFont="1" applyBorder="1"/>
    <xf numFmtId="0" fontId="14" fillId="0" borderId="0" xfId="39" applyFont="1"/>
    <xf numFmtId="0" fontId="8" fillId="0" borderId="1" xfId="39" applyFont="1" applyBorder="1" applyAlignment="1">
      <alignment horizontal="center"/>
    </xf>
    <xf numFmtId="0" fontId="8" fillId="0" borderId="2" xfId="39" applyFont="1" applyBorder="1" applyAlignment="1">
      <alignment horizontal="center"/>
    </xf>
    <xf numFmtId="0" fontId="12" fillId="0" borderId="3" xfId="39" applyFont="1" applyBorder="1" applyAlignment="1">
      <alignment horizontal="center" vertical="center" wrapText="1"/>
    </xf>
    <xf numFmtId="0" fontId="8" fillId="0" borderId="0" xfId="39" applyFont="1" applyAlignment="1">
      <alignment horizontal="center" vertical="center"/>
    </xf>
    <xf numFmtId="0" fontId="11" fillId="0" borderId="3" xfId="39" applyFont="1" applyBorder="1" applyAlignment="1">
      <alignment horizontal="center" vertical="center"/>
    </xf>
    <xf numFmtId="0" fontId="11" fillId="0" borderId="0" xfId="39" applyFont="1" applyAlignment="1">
      <alignment horizontal="center" vertical="center"/>
    </xf>
    <xf numFmtId="0" fontId="8" fillId="0" borderId="3" xfId="39" applyFont="1" applyBorder="1" applyAlignment="1">
      <alignment horizontal="center" vertical="center"/>
    </xf>
    <xf numFmtId="0" fontId="6" fillId="0" borderId="0" xfId="39" applyAlignment="1">
      <alignment horizontal="center" vertical="center"/>
    </xf>
    <xf numFmtId="0" fontId="6" fillId="0" borderId="0" xfId="39"/>
    <xf numFmtId="0" fontId="8" fillId="0" borderId="0" xfId="21" applyFont="1"/>
    <xf numFmtId="0" fontId="8" fillId="0" borderId="0" xfId="21" applyFont="1" applyAlignment="1">
      <alignment horizontal="center"/>
    </xf>
    <xf numFmtId="0" fontId="8" fillId="0" borderId="0" xfId="21" applyFont="1" applyBorder="1"/>
    <xf numFmtId="0" fontId="14" fillId="0" borderId="0" xfId="21" applyFont="1"/>
    <xf numFmtId="0" fontId="8" fillId="0" borderId="1" xfId="21" applyFont="1" applyBorder="1" applyAlignment="1">
      <alignment horizontal="center"/>
    </xf>
    <xf numFmtId="0" fontId="8" fillId="0" borderId="2" xfId="21" applyFont="1" applyBorder="1" applyAlignment="1">
      <alignment horizontal="center"/>
    </xf>
    <xf numFmtId="0" fontId="12" fillId="0" borderId="3" xfId="21" applyFont="1" applyBorder="1" applyAlignment="1">
      <alignment horizontal="center" vertical="center" wrapText="1"/>
    </xf>
    <xf numFmtId="0" fontId="8" fillId="0" borderId="0" xfId="21" applyFont="1" applyAlignment="1">
      <alignment horizontal="center" vertical="center"/>
    </xf>
    <xf numFmtId="0" fontId="11" fillId="0" borderId="3" xfId="21" applyFont="1" applyBorder="1" applyAlignment="1">
      <alignment horizontal="center" vertical="center"/>
    </xf>
    <xf numFmtId="0" fontId="11" fillId="0" borderId="0" xfId="21" applyFont="1" applyAlignment="1">
      <alignment horizontal="center" vertical="center"/>
    </xf>
    <xf numFmtId="0" fontId="8" fillId="0" borderId="3" xfId="21" applyFont="1" applyBorder="1" applyAlignment="1">
      <alignment horizontal="center" vertical="center"/>
    </xf>
    <xf numFmtId="0" fontId="6" fillId="0" borderId="0" xfId="21" applyAlignment="1">
      <alignment horizontal="center" vertical="center"/>
    </xf>
    <xf numFmtId="0" fontId="6" fillId="0" borderId="0" xfId="21"/>
    <xf numFmtId="0" fontId="8" fillId="0" borderId="0" xfId="48" applyFont="1"/>
    <xf numFmtId="0" fontId="8" fillId="0" borderId="0" xfId="48" applyFont="1" applyAlignment="1">
      <alignment horizontal="center"/>
    </xf>
    <xf numFmtId="0" fontId="8" fillId="0" borderId="0" xfId="48" applyFont="1" applyBorder="1"/>
    <xf numFmtId="0" fontId="14" fillId="0" borderId="0" xfId="48" applyFont="1"/>
    <xf numFmtId="0" fontId="8" fillId="0" borderId="1" xfId="48" applyFont="1" applyBorder="1" applyAlignment="1">
      <alignment horizontal="center"/>
    </xf>
    <xf numFmtId="0" fontId="8" fillId="0" borderId="2" xfId="48" applyFont="1" applyBorder="1" applyAlignment="1">
      <alignment horizontal="center"/>
    </xf>
    <xf numFmtId="0" fontId="12" fillId="0" borderId="3" xfId="48" applyFont="1" applyBorder="1" applyAlignment="1">
      <alignment horizontal="center" vertical="center" wrapText="1"/>
    </xf>
    <xf numFmtId="0" fontId="8" fillId="0" borderId="0" xfId="48" applyFont="1" applyAlignment="1">
      <alignment horizontal="center" vertical="center"/>
    </xf>
    <xf numFmtId="0" fontId="11" fillId="0" borderId="3" xfId="48" applyFont="1" applyBorder="1" applyAlignment="1">
      <alignment horizontal="center" vertical="center"/>
    </xf>
    <xf numFmtId="0" fontId="11" fillId="0" borderId="0" xfId="48" applyFont="1" applyAlignment="1">
      <alignment horizontal="center" vertical="center"/>
    </xf>
    <xf numFmtId="0" fontId="8" fillId="0" borderId="3" xfId="48" applyFont="1" applyBorder="1" applyAlignment="1">
      <alignment horizontal="center" vertical="center"/>
    </xf>
    <xf numFmtId="0" fontId="6" fillId="0" borderId="0" xfId="48" applyAlignment="1">
      <alignment horizontal="center" vertical="center"/>
    </xf>
    <xf numFmtId="0" fontId="6" fillId="0" borderId="0" xfId="48"/>
    <xf numFmtId="0" fontId="8" fillId="0" borderId="0" xfId="35" applyFont="1"/>
    <xf numFmtId="0" fontId="8" fillId="0" borderId="0" xfId="35" applyFont="1" applyAlignment="1">
      <alignment horizontal="center"/>
    </xf>
    <xf numFmtId="0" fontId="8" fillId="0" borderId="0" xfId="35" applyFont="1" applyBorder="1"/>
    <xf numFmtId="0" fontId="14" fillId="0" borderId="0" xfId="35" applyFont="1"/>
    <xf numFmtId="0" fontId="8" fillId="0" borderId="1" xfId="35" applyFont="1" applyBorder="1" applyAlignment="1">
      <alignment horizontal="center"/>
    </xf>
    <xf numFmtId="0" fontId="8" fillId="0" borderId="2" xfId="35" applyFont="1" applyBorder="1" applyAlignment="1">
      <alignment horizontal="center"/>
    </xf>
    <xf numFmtId="0" fontId="12" fillId="0" borderId="3" xfId="35" applyFont="1" applyBorder="1" applyAlignment="1">
      <alignment horizontal="center" vertical="center" wrapText="1"/>
    </xf>
    <xf numFmtId="0" fontId="8" fillId="0" borderId="0" xfId="35" applyFont="1" applyAlignment="1">
      <alignment horizontal="center" vertical="center"/>
    </xf>
    <xf numFmtId="0" fontId="11" fillId="0" borderId="3" xfId="35" applyFont="1" applyBorder="1" applyAlignment="1">
      <alignment horizontal="center" vertical="center"/>
    </xf>
    <xf numFmtId="0" fontId="11" fillId="0" borderId="0" xfId="35" applyFont="1" applyAlignment="1">
      <alignment horizontal="center" vertical="center"/>
    </xf>
    <xf numFmtId="0" fontId="8" fillId="0" borderId="3" xfId="35" applyFont="1" applyBorder="1" applyAlignment="1">
      <alignment horizontal="center" vertical="center"/>
    </xf>
    <xf numFmtId="0" fontId="6" fillId="0" borderId="0" xfId="35" applyAlignment="1">
      <alignment horizontal="center" vertical="center"/>
    </xf>
    <xf numFmtId="0" fontId="6" fillId="0" borderId="0" xfId="35"/>
    <xf numFmtId="0" fontId="8" fillId="0" borderId="0" xfId="66" applyFont="1"/>
    <xf numFmtId="0" fontId="8" fillId="0" borderId="0" xfId="66" applyFont="1" applyAlignment="1">
      <alignment horizontal="center"/>
    </xf>
    <xf numFmtId="0" fontId="8" fillId="0" borderId="0" xfId="66" applyFont="1" applyBorder="1"/>
    <xf numFmtId="0" fontId="14" fillId="0" borderId="0" xfId="66" applyFont="1"/>
    <xf numFmtId="0" fontId="8" fillId="0" borderId="1" xfId="66" applyFont="1" applyBorder="1" applyAlignment="1">
      <alignment horizontal="center"/>
    </xf>
    <xf numFmtId="0" fontId="8" fillId="0" borderId="2" xfId="66" applyFont="1" applyBorder="1" applyAlignment="1">
      <alignment horizontal="center"/>
    </xf>
    <xf numFmtId="0" fontId="12" fillId="0" borderId="3" xfId="66" applyFont="1" applyBorder="1" applyAlignment="1">
      <alignment horizontal="center" vertical="center" wrapText="1"/>
    </xf>
    <xf numFmtId="0" fontId="8" fillId="0" borderId="0" xfId="66" applyFont="1" applyAlignment="1">
      <alignment horizontal="center" vertical="center"/>
    </xf>
    <xf numFmtId="0" fontId="11" fillId="0" borderId="3" xfId="66" applyFont="1" applyBorder="1" applyAlignment="1">
      <alignment horizontal="center" vertical="center"/>
    </xf>
    <xf numFmtId="0" fontId="11" fillId="0" borderId="0" xfId="66" applyFont="1" applyAlignment="1">
      <alignment horizontal="center" vertical="center"/>
    </xf>
    <xf numFmtId="0" fontId="8" fillId="0" borderId="3" xfId="66" applyFont="1" applyBorder="1" applyAlignment="1">
      <alignment horizontal="center" vertical="center"/>
    </xf>
    <xf numFmtId="0" fontId="6" fillId="0" borderId="0" xfId="66" applyAlignment="1">
      <alignment horizontal="center" vertical="center"/>
    </xf>
    <xf numFmtId="0" fontId="6" fillId="0" borderId="0" xfId="66"/>
    <xf numFmtId="0" fontId="8" fillId="0" borderId="0" xfId="41" applyFont="1"/>
    <xf numFmtId="0" fontId="8" fillId="0" borderId="0" xfId="41" applyFont="1" applyAlignment="1">
      <alignment horizontal="center"/>
    </xf>
    <xf numFmtId="0" fontId="8" fillId="0" borderId="0" xfId="41" applyFont="1" applyBorder="1"/>
    <xf numFmtId="0" fontId="14" fillId="0" borderId="0" xfId="41" applyFont="1"/>
    <xf numFmtId="0" fontId="8" fillId="0" borderId="1" xfId="41" applyFont="1" applyBorder="1" applyAlignment="1">
      <alignment horizontal="center"/>
    </xf>
    <xf numFmtId="0" fontId="8" fillId="0" borderId="2" xfId="41" applyFont="1" applyBorder="1" applyAlignment="1">
      <alignment horizontal="center"/>
    </xf>
    <xf numFmtId="0" fontId="12" fillId="0" borderId="3" xfId="41" applyFont="1" applyBorder="1" applyAlignment="1">
      <alignment horizontal="center" vertical="center" wrapText="1"/>
    </xf>
    <xf numFmtId="0" fontId="8" fillId="0" borderId="0" xfId="41" applyFont="1" applyAlignment="1">
      <alignment horizontal="center" vertical="center"/>
    </xf>
    <xf numFmtId="0" fontId="11" fillId="0" borderId="3" xfId="41" applyFont="1" applyBorder="1" applyAlignment="1">
      <alignment horizontal="center" vertical="center"/>
    </xf>
    <xf numFmtId="0" fontId="11" fillId="0" borderId="0" xfId="41" applyFont="1" applyAlignment="1">
      <alignment horizontal="center" vertical="center"/>
    </xf>
    <xf numFmtId="0" fontId="8" fillId="0" borderId="3" xfId="41" applyFont="1" applyBorder="1" applyAlignment="1">
      <alignment horizontal="center" vertical="center"/>
    </xf>
    <xf numFmtId="0" fontId="6" fillId="0" borderId="0" xfId="41" applyAlignment="1">
      <alignment horizontal="center" vertical="center"/>
    </xf>
    <xf numFmtId="0" fontId="6" fillId="0" borderId="0" xfId="41"/>
    <xf numFmtId="0" fontId="8" fillId="0" borderId="0" xfId="56" applyFont="1"/>
    <xf numFmtId="0" fontId="8" fillId="0" borderId="0" xfId="56" applyFont="1" applyAlignment="1">
      <alignment horizontal="center"/>
    </xf>
    <xf numFmtId="0" fontId="8" fillId="0" borderId="0" xfId="56" applyFont="1" applyBorder="1"/>
    <xf numFmtId="0" fontId="14" fillId="0" borderId="0" xfId="56" applyFont="1"/>
    <xf numFmtId="0" fontId="8" fillId="0" borderId="1" xfId="56" applyFont="1" applyBorder="1" applyAlignment="1">
      <alignment horizontal="center"/>
    </xf>
    <xf numFmtId="0" fontId="8" fillId="0" borderId="2" xfId="56" applyFont="1" applyBorder="1" applyAlignment="1">
      <alignment horizontal="center"/>
    </xf>
    <xf numFmtId="0" fontId="12" fillId="0" borderId="3" xfId="56" applyFont="1" applyBorder="1" applyAlignment="1">
      <alignment horizontal="center" vertical="center" wrapText="1"/>
    </xf>
    <xf numFmtId="0" fontId="8" fillId="0" borderId="0" xfId="56" applyFont="1" applyAlignment="1">
      <alignment horizontal="center" vertical="center"/>
    </xf>
    <xf numFmtId="0" fontId="11" fillId="0" borderId="3" xfId="56" applyFont="1" applyBorder="1" applyAlignment="1">
      <alignment horizontal="center" vertical="center"/>
    </xf>
    <xf numFmtId="0" fontId="11" fillId="0" borderId="0" xfId="56" applyFont="1" applyAlignment="1">
      <alignment horizontal="center" vertical="center"/>
    </xf>
    <xf numFmtId="0" fontId="8" fillId="0" borderId="3" xfId="56" applyFont="1" applyBorder="1" applyAlignment="1">
      <alignment horizontal="center" vertical="center"/>
    </xf>
    <xf numFmtId="0" fontId="6" fillId="0" borderId="0" xfId="56" applyAlignment="1">
      <alignment horizontal="center" vertical="center"/>
    </xf>
    <xf numFmtId="0" fontId="6" fillId="0" borderId="0" xfId="56"/>
    <xf numFmtId="0" fontId="8" fillId="0" borderId="0" xfId="44" applyFont="1"/>
    <xf numFmtId="0" fontId="8" fillId="0" borderId="0" xfId="44" applyFont="1" applyAlignment="1">
      <alignment horizontal="center"/>
    </xf>
    <xf numFmtId="0" fontId="8" fillId="0" borderId="0" xfId="44" applyFont="1" applyBorder="1"/>
    <xf numFmtId="0" fontId="14" fillId="0" borderId="0" xfId="44" applyFont="1"/>
    <xf numFmtId="0" fontId="8" fillId="0" borderId="1" xfId="44" applyFont="1" applyBorder="1" applyAlignment="1">
      <alignment horizontal="center"/>
    </xf>
    <xf numFmtId="0" fontId="8" fillId="0" borderId="2" xfId="44" applyFont="1" applyBorder="1" applyAlignment="1">
      <alignment horizontal="center"/>
    </xf>
    <xf numFmtId="0" fontId="12" fillId="0" borderId="3" xfId="44" applyFont="1" applyBorder="1" applyAlignment="1">
      <alignment horizontal="center" vertical="center" wrapText="1"/>
    </xf>
    <xf numFmtId="0" fontId="8" fillId="0" borderId="0" xfId="44" applyFont="1" applyAlignment="1">
      <alignment horizontal="center" vertical="center"/>
    </xf>
    <xf numFmtId="0" fontId="11" fillId="0" borderId="3" xfId="44" applyFont="1" applyBorder="1" applyAlignment="1">
      <alignment horizontal="center" vertical="center"/>
    </xf>
    <xf numFmtId="0" fontId="11" fillId="0" borderId="0" xfId="44" applyFont="1" applyAlignment="1">
      <alignment horizontal="center" vertical="center"/>
    </xf>
    <xf numFmtId="0" fontId="8" fillId="0" borderId="3" xfId="44" applyFont="1" applyBorder="1" applyAlignment="1">
      <alignment horizontal="center" vertical="center"/>
    </xf>
    <xf numFmtId="0" fontId="6" fillId="0" borderId="0" xfId="44" applyAlignment="1">
      <alignment horizontal="center" vertical="center"/>
    </xf>
    <xf numFmtId="0" fontId="6" fillId="0" borderId="0" xfId="44"/>
    <xf numFmtId="0" fontId="8" fillId="0" borderId="0" xfId="60" applyFont="1"/>
    <xf numFmtId="0" fontId="8" fillId="0" borderId="0" xfId="60" applyFont="1" applyAlignment="1">
      <alignment horizontal="center"/>
    </xf>
    <xf numFmtId="0" fontId="8" fillId="0" borderId="0" xfId="60" applyFont="1" applyBorder="1"/>
    <xf numFmtId="0" fontId="14" fillId="0" borderId="0" xfId="60" applyFont="1"/>
    <xf numFmtId="0" fontId="8" fillId="0" borderId="1" xfId="60" applyFont="1" applyBorder="1" applyAlignment="1">
      <alignment horizontal="center"/>
    </xf>
    <xf numFmtId="0" fontId="8" fillId="0" borderId="2" xfId="60" applyFont="1" applyBorder="1" applyAlignment="1">
      <alignment horizontal="center"/>
    </xf>
    <xf numFmtId="0" fontId="12" fillId="0" borderId="3" xfId="60" applyFont="1" applyBorder="1" applyAlignment="1">
      <alignment horizontal="center" vertical="center" wrapText="1"/>
    </xf>
    <xf numFmtId="0" fontId="8" fillId="0" borderId="0" xfId="60" applyFont="1" applyAlignment="1">
      <alignment horizontal="center" vertical="center"/>
    </xf>
    <xf numFmtId="0" fontId="11" fillId="0" borderId="3" xfId="60" applyFont="1" applyBorder="1" applyAlignment="1">
      <alignment horizontal="center" vertical="center"/>
    </xf>
    <xf numFmtId="0" fontId="11" fillId="0" borderId="0" xfId="60" applyFont="1" applyAlignment="1">
      <alignment horizontal="center" vertical="center"/>
    </xf>
    <xf numFmtId="0" fontId="8" fillId="0" borderId="3" xfId="60" applyFont="1" applyBorder="1" applyAlignment="1">
      <alignment horizontal="center" vertical="center"/>
    </xf>
    <xf numFmtId="0" fontId="6" fillId="0" borderId="0" xfId="60" applyAlignment="1">
      <alignment horizontal="center" vertical="center"/>
    </xf>
    <xf numFmtId="0" fontId="6" fillId="0" borderId="0" xfId="60"/>
    <xf numFmtId="0" fontId="8" fillId="0" borderId="0" xfId="46" applyFont="1"/>
    <xf numFmtId="0" fontId="8" fillId="0" borderId="0" xfId="46" applyFont="1" applyAlignment="1">
      <alignment horizontal="center"/>
    </xf>
    <xf numFmtId="0" fontId="8" fillId="0" borderId="0" xfId="46" applyFont="1" applyBorder="1"/>
    <xf numFmtId="0" fontId="14" fillId="0" borderId="0" xfId="46" applyFont="1"/>
    <xf numFmtId="0" fontId="8" fillId="0" borderId="1" xfId="46" applyFont="1" applyBorder="1" applyAlignment="1">
      <alignment horizontal="center"/>
    </xf>
    <xf numFmtId="0" fontId="8" fillId="0" borderId="2" xfId="46" applyFont="1" applyBorder="1" applyAlignment="1">
      <alignment horizontal="center"/>
    </xf>
    <xf numFmtId="0" fontId="12" fillId="0" borderId="3" xfId="46" applyFont="1" applyBorder="1" applyAlignment="1">
      <alignment horizontal="center" vertical="center" wrapText="1"/>
    </xf>
    <xf numFmtId="0" fontId="8" fillId="0" borderId="0" xfId="46" applyFont="1" applyAlignment="1">
      <alignment horizontal="center" vertical="center"/>
    </xf>
    <xf numFmtId="0" fontId="11" fillId="0" borderId="3" xfId="46" applyFont="1" applyBorder="1" applyAlignment="1">
      <alignment horizontal="center" vertical="center"/>
    </xf>
    <xf numFmtId="0" fontId="11" fillId="0" borderId="0" xfId="46" applyFont="1" applyAlignment="1">
      <alignment horizontal="center" vertical="center"/>
    </xf>
    <xf numFmtId="0" fontId="8" fillId="0" borderId="3" xfId="46" applyFont="1" applyBorder="1" applyAlignment="1">
      <alignment horizontal="center" vertical="center"/>
    </xf>
    <xf numFmtId="0" fontId="6" fillId="0" borderId="0" xfId="46" applyAlignment="1">
      <alignment horizontal="center" vertical="center"/>
    </xf>
    <xf numFmtId="0" fontId="6" fillId="0" borderId="0" xfId="46"/>
    <xf numFmtId="0" fontId="8" fillId="0" borderId="0" xfId="37" applyFont="1"/>
    <xf numFmtId="0" fontId="8" fillId="0" borderId="0" xfId="37" applyFont="1" applyAlignment="1">
      <alignment horizontal="center"/>
    </xf>
    <xf numFmtId="0" fontId="8" fillId="0" borderId="0" xfId="37" applyFont="1" applyBorder="1"/>
    <xf numFmtId="0" fontId="14" fillId="0" borderId="0" xfId="37" applyFont="1"/>
    <xf numFmtId="0" fontId="8" fillId="0" borderId="1" xfId="37" applyFont="1" applyBorder="1" applyAlignment="1">
      <alignment horizontal="center"/>
    </xf>
    <xf numFmtId="0" fontId="8" fillId="0" borderId="2" xfId="37" applyFont="1" applyBorder="1" applyAlignment="1">
      <alignment horizontal="center"/>
    </xf>
    <xf numFmtId="0" fontId="12" fillId="0" borderId="3" xfId="37" applyFont="1" applyBorder="1" applyAlignment="1">
      <alignment horizontal="center" vertical="center" wrapText="1"/>
    </xf>
    <xf numFmtId="0" fontId="8" fillId="0" borderId="0" xfId="37" applyFont="1" applyAlignment="1">
      <alignment horizontal="center" vertical="center"/>
    </xf>
    <xf numFmtId="0" fontId="11" fillId="0" borderId="3" xfId="37" applyFont="1" applyBorder="1" applyAlignment="1">
      <alignment horizontal="center" vertical="center"/>
    </xf>
    <xf numFmtId="0" fontId="11" fillId="0" borderId="0" xfId="37" applyFont="1" applyAlignment="1">
      <alignment horizontal="center" vertical="center"/>
    </xf>
    <xf numFmtId="0" fontId="8" fillId="0" borderId="3" xfId="37" applyFont="1" applyBorder="1" applyAlignment="1">
      <alignment horizontal="center" vertical="center"/>
    </xf>
    <xf numFmtId="0" fontId="6" fillId="0" borderId="0" xfId="37" applyAlignment="1">
      <alignment horizontal="center" vertical="center"/>
    </xf>
    <xf numFmtId="0" fontId="6" fillId="0" borderId="0" xfId="37"/>
    <xf numFmtId="0" fontId="8" fillId="0" borderId="0" xfId="36" applyFont="1"/>
    <xf numFmtId="0" fontId="8" fillId="0" borderId="0" xfId="36" applyFont="1" applyAlignment="1">
      <alignment horizontal="center"/>
    </xf>
    <xf numFmtId="0" fontId="8" fillId="0" borderId="0" xfId="36" applyFont="1" applyBorder="1"/>
    <xf numFmtId="0" fontId="14" fillId="0" borderId="0" xfId="36" applyFont="1"/>
    <xf numFmtId="0" fontId="8" fillId="0" borderId="1" xfId="36" applyFont="1" applyBorder="1" applyAlignment="1">
      <alignment horizontal="center"/>
    </xf>
    <xf numFmtId="0" fontId="8" fillId="0" borderId="2" xfId="36" applyFont="1" applyBorder="1" applyAlignment="1">
      <alignment horizontal="center"/>
    </xf>
    <xf numFmtId="0" fontId="12" fillId="0" borderId="3" xfId="36" applyFont="1" applyBorder="1" applyAlignment="1">
      <alignment horizontal="center" vertical="center" wrapText="1"/>
    </xf>
    <xf numFmtId="0" fontId="8" fillId="0" borderId="0" xfId="36" applyFont="1" applyAlignment="1">
      <alignment horizontal="center" vertical="center"/>
    </xf>
    <xf numFmtId="0" fontId="11" fillId="0" borderId="3" xfId="36" applyFont="1" applyBorder="1" applyAlignment="1">
      <alignment horizontal="center" vertical="center"/>
    </xf>
    <xf numFmtId="0" fontId="11" fillId="0" borderId="0" xfId="36" applyFont="1" applyAlignment="1">
      <alignment horizontal="center" vertical="center"/>
    </xf>
    <xf numFmtId="0" fontId="8" fillId="0" borderId="3" xfId="36" applyFont="1" applyBorder="1" applyAlignment="1">
      <alignment horizontal="center" vertical="center"/>
    </xf>
    <xf numFmtId="0" fontId="6" fillId="0" borderId="0" xfId="36" applyAlignment="1">
      <alignment horizontal="center" vertical="center"/>
    </xf>
    <xf numFmtId="0" fontId="6" fillId="0" borderId="0" xfId="36"/>
    <xf numFmtId="0" fontId="8" fillId="0" borderId="0" xfId="27" applyFont="1"/>
    <xf numFmtId="0" fontId="8" fillId="0" borderId="0" xfId="27" applyFont="1" applyAlignment="1">
      <alignment horizontal="center"/>
    </xf>
    <xf numFmtId="0" fontId="8" fillId="0" borderId="0" xfId="27" applyFont="1" applyBorder="1"/>
    <xf numFmtId="0" fontId="8" fillId="0" borderId="1" xfId="27" applyFont="1" applyBorder="1" applyAlignment="1">
      <alignment horizontal="center"/>
    </xf>
    <xf numFmtId="0" fontId="8" fillId="0" borderId="2" xfId="27" applyFont="1" applyBorder="1" applyAlignment="1">
      <alignment horizontal="center"/>
    </xf>
    <xf numFmtId="0" fontId="12" fillId="0" borderId="3" xfId="27" applyFont="1" applyBorder="1" applyAlignment="1">
      <alignment horizontal="center" vertical="center" wrapText="1"/>
    </xf>
    <xf numFmtId="0" fontId="8" fillId="0" borderId="0" xfId="27" applyFont="1" applyAlignment="1">
      <alignment horizontal="center" vertical="center"/>
    </xf>
    <xf numFmtId="0" fontId="11" fillId="0" borderId="3" xfId="27" applyFont="1" applyBorder="1" applyAlignment="1">
      <alignment horizontal="center" vertical="center"/>
    </xf>
    <xf numFmtId="0" fontId="11" fillId="0" borderId="0" xfId="27" applyFont="1" applyAlignment="1">
      <alignment horizontal="center" vertical="center"/>
    </xf>
    <xf numFmtId="0" fontId="8" fillId="0" borderId="3" xfId="27" applyFont="1" applyBorder="1" applyAlignment="1">
      <alignment horizontal="center" vertical="center"/>
    </xf>
    <xf numFmtId="0" fontId="6" fillId="0" borderId="0" xfId="27" applyAlignment="1">
      <alignment horizontal="center" vertical="center"/>
    </xf>
    <xf numFmtId="0" fontId="6" fillId="0" borderId="0" xfId="27"/>
    <xf numFmtId="0" fontId="8" fillId="0" borderId="0" xfId="28" applyFont="1"/>
    <xf numFmtId="0" fontId="10" fillId="0" borderId="0" xfId="28" applyFont="1" applyAlignment="1">
      <alignment horizontal="left"/>
    </xf>
    <xf numFmtId="0" fontId="8" fillId="0" borderId="0" xfId="28" applyFont="1" applyAlignment="1">
      <alignment horizontal="center"/>
    </xf>
    <xf numFmtId="0" fontId="8" fillId="0" borderId="0" xfId="28" applyFont="1" applyBorder="1"/>
    <xf numFmtId="0" fontId="14" fillId="0" borderId="0" xfId="28" applyFont="1"/>
    <xf numFmtId="0" fontId="8" fillId="0" borderId="1" xfId="28" applyFont="1" applyBorder="1" applyAlignment="1">
      <alignment horizontal="center"/>
    </xf>
    <xf numFmtId="0" fontId="8" fillId="0" borderId="2" xfId="28" applyFont="1" applyBorder="1" applyAlignment="1">
      <alignment horizontal="center"/>
    </xf>
    <xf numFmtId="0" fontId="12" fillId="0" borderId="3" xfId="28" applyFont="1" applyBorder="1" applyAlignment="1">
      <alignment horizontal="center" vertical="center" wrapText="1"/>
    </xf>
    <xf numFmtId="0" fontId="8" fillId="0" borderId="0" xfId="28" applyFont="1" applyAlignment="1">
      <alignment horizontal="center" vertical="center"/>
    </xf>
    <xf numFmtId="0" fontId="11" fillId="0" borderId="3" xfId="28" applyFont="1" applyBorder="1" applyAlignment="1">
      <alignment horizontal="center" vertical="center"/>
    </xf>
    <xf numFmtId="0" fontId="11" fillId="0" borderId="0" xfId="28" applyFont="1" applyAlignment="1">
      <alignment horizontal="center" vertical="center"/>
    </xf>
    <xf numFmtId="0" fontId="8" fillId="0" borderId="3" xfId="28" applyFont="1" applyBorder="1" applyAlignment="1">
      <alignment horizontal="center" vertical="center"/>
    </xf>
    <xf numFmtId="0" fontId="6" fillId="0" borderId="0" xfId="28" applyAlignment="1">
      <alignment horizontal="center" vertical="center"/>
    </xf>
    <xf numFmtId="0" fontId="6" fillId="0" borderId="0" xfId="28"/>
    <xf numFmtId="0" fontId="8" fillId="0" borderId="0" xfId="33" applyFont="1"/>
    <xf numFmtId="0" fontId="8" fillId="0" borderId="0" xfId="33" applyFont="1" applyAlignment="1">
      <alignment horizontal="center"/>
    </xf>
    <xf numFmtId="0" fontId="8" fillId="0" borderId="0" xfId="33" applyFont="1" applyBorder="1"/>
    <xf numFmtId="0" fontId="8" fillId="0" borderId="1" xfId="33" applyFont="1" applyBorder="1" applyAlignment="1">
      <alignment horizontal="center"/>
    </xf>
    <xf numFmtId="0" fontId="8" fillId="0" borderId="2" xfId="33" applyFont="1" applyBorder="1" applyAlignment="1">
      <alignment horizontal="center"/>
    </xf>
    <xf numFmtId="0" fontId="12" fillId="0" borderId="3" xfId="33" applyFont="1" applyBorder="1" applyAlignment="1">
      <alignment horizontal="center" vertical="center" wrapText="1"/>
    </xf>
    <xf numFmtId="0" fontId="8" fillId="0" borderId="0" xfId="33" applyFont="1" applyAlignment="1">
      <alignment horizontal="center" vertical="center"/>
    </xf>
    <xf numFmtId="0" fontId="11" fillId="0" borderId="3" xfId="33" applyFont="1" applyBorder="1" applyAlignment="1">
      <alignment horizontal="center" vertical="center"/>
    </xf>
    <xf numFmtId="0" fontId="11" fillId="0" borderId="0" xfId="33" applyFont="1" applyAlignment="1">
      <alignment horizontal="center" vertical="center"/>
    </xf>
    <xf numFmtId="0" fontId="8" fillId="0" borderId="3" xfId="33" applyFont="1" applyBorder="1" applyAlignment="1">
      <alignment horizontal="center" vertical="center"/>
    </xf>
    <xf numFmtId="0" fontId="6" fillId="0" borderId="0" xfId="33" applyAlignment="1">
      <alignment horizontal="center" vertical="center"/>
    </xf>
    <xf numFmtId="0" fontId="6" fillId="0" borderId="0" xfId="33"/>
    <xf numFmtId="0" fontId="8" fillId="0" borderId="0" xfId="38" applyFont="1"/>
    <xf numFmtId="0" fontId="8" fillId="0" borderId="0" xfId="38" applyFont="1" applyAlignment="1">
      <alignment horizontal="center"/>
    </xf>
    <xf numFmtId="0" fontId="8" fillId="0" borderId="0" xfId="38" applyFont="1" applyBorder="1"/>
    <xf numFmtId="0" fontId="8" fillId="0" borderId="1" xfId="38" applyFont="1" applyBorder="1" applyAlignment="1">
      <alignment horizontal="center"/>
    </xf>
    <xf numFmtId="0" fontId="8" fillId="0" borderId="2" xfId="38" applyFont="1" applyBorder="1" applyAlignment="1">
      <alignment horizontal="center"/>
    </xf>
    <xf numFmtId="0" fontId="12" fillId="0" borderId="3" xfId="38" applyFont="1" applyBorder="1" applyAlignment="1">
      <alignment horizontal="center" vertical="center" wrapText="1"/>
    </xf>
    <xf numFmtId="0" fontId="8" fillId="0" borderId="0" xfId="38" applyFont="1" applyAlignment="1">
      <alignment horizontal="center" vertical="center"/>
    </xf>
    <xf numFmtId="0" fontId="11" fillId="0" borderId="3" xfId="38" applyFont="1" applyBorder="1" applyAlignment="1">
      <alignment horizontal="center" vertical="center"/>
    </xf>
    <xf numFmtId="0" fontId="11" fillId="0" borderId="0" xfId="38" applyFont="1" applyAlignment="1">
      <alignment horizontal="center" vertical="center"/>
    </xf>
    <xf numFmtId="0" fontId="8" fillId="0" borderId="3" xfId="38" applyFont="1" applyBorder="1" applyAlignment="1">
      <alignment horizontal="center" vertical="center"/>
    </xf>
    <xf numFmtId="0" fontId="6" fillId="0" borderId="0" xfId="38" applyAlignment="1">
      <alignment horizontal="center" vertical="center"/>
    </xf>
    <xf numFmtId="0" fontId="6" fillId="0" borderId="0" xfId="38"/>
    <xf numFmtId="0" fontId="8" fillId="0" borderId="0" xfId="47" applyFont="1"/>
    <xf numFmtId="0" fontId="8" fillId="0" borderId="0" xfId="47" applyFont="1" applyAlignment="1">
      <alignment horizontal="center"/>
    </xf>
    <xf numFmtId="0" fontId="8" fillId="0" borderId="0" xfId="47" applyFont="1" applyBorder="1"/>
    <xf numFmtId="0" fontId="8" fillId="0" borderId="1" xfId="47" applyFont="1" applyBorder="1" applyAlignment="1">
      <alignment horizontal="center"/>
    </xf>
    <xf numFmtId="0" fontId="8" fillId="0" borderId="2" xfId="47" applyFont="1" applyBorder="1" applyAlignment="1">
      <alignment horizontal="center"/>
    </xf>
    <xf numFmtId="0" fontId="12" fillId="0" borderId="3" xfId="47" applyFont="1" applyBorder="1" applyAlignment="1">
      <alignment horizontal="center" vertical="center" wrapText="1"/>
    </xf>
    <xf numFmtId="0" fontId="8" fillId="0" borderId="0" xfId="47" applyFont="1" applyAlignment="1">
      <alignment horizontal="center" vertical="center"/>
    </xf>
    <xf numFmtId="0" fontId="11" fillId="0" borderId="3" xfId="47" applyFont="1" applyBorder="1" applyAlignment="1">
      <alignment horizontal="center" vertical="center"/>
    </xf>
    <xf numFmtId="0" fontId="11" fillId="0" borderId="0" xfId="47" applyFont="1" applyAlignment="1">
      <alignment horizontal="center" vertical="center"/>
    </xf>
    <xf numFmtId="0" fontId="8" fillId="0" borderId="3" xfId="47" applyFont="1" applyBorder="1" applyAlignment="1">
      <alignment horizontal="center" vertical="center"/>
    </xf>
    <xf numFmtId="0" fontId="6" fillId="0" borderId="0" xfId="47" applyAlignment="1">
      <alignment horizontal="center" vertical="center"/>
    </xf>
    <xf numFmtId="0" fontId="6" fillId="0" borderId="0" xfId="47"/>
    <xf numFmtId="0" fontId="8" fillId="0" borderId="0" xfId="49" applyFont="1"/>
    <xf numFmtId="0" fontId="8" fillId="0" borderId="0" xfId="49" applyFont="1" applyAlignment="1">
      <alignment horizontal="center"/>
    </xf>
    <xf numFmtId="0" fontId="8" fillId="0" borderId="0" xfId="49" applyFont="1" applyBorder="1"/>
    <xf numFmtId="0" fontId="8" fillId="0" borderId="1" xfId="49" applyFont="1" applyBorder="1" applyAlignment="1">
      <alignment horizontal="center"/>
    </xf>
    <xf numFmtId="0" fontId="8" fillId="0" borderId="2" xfId="49" applyFont="1" applyBorder="1" applyAlignment="1">
      <alignment horizontal="center"/>
    </xf>
    <xf numFmtId="0" fontId="12" fillId="0" borderId="3" xfId="49" applyFont="1" applyBorder="1" applyAlignment="1">
      <alignment horizontal="center" vertical="center" wrapText="1"/>
    </xf>
    <xf numFmtId="0" fontId="8" fillId="0" borderId="0" xfId="49" applyFont="1" applyAlignment="1">
      <alignment horizontal="center" vertical="center"/>
    </xf>
    <xf numFmtId="0" fontId="11" fillId="0" borderId="3" xfId="49" applyFont="1" applyBorder="1" applyAlignment="1">
      <alignment horizontal="center" vertical="center"/>
    </xf>
    <xf numFmtId="0" fontId="11" fillId="0" borderId="0" xfId="49" applyFont="1" applyAlignment="1">
      <alignment horizontal="center" vertical="center"/>
    </xf>
    <xf numFmtId="0" fontId="8" fillId="0" borderId="3" xfId="49" applyFont="1" applyBorder="1" applyAlignment="1">
      <alignment horizontal="center" vertical="center"/>
    </xf>
    <xf numFmtId="0" fontId="6" fillId="0" borderId="0" xfId="49" applyAlignment="1">
      <alignment horizontal="center" vertical="center"/>
    </xf>
    <xf numFmtId="0" fontId="6" fillId="0" borderId="0" xfId="49"/>
    <xf numFmtId="0" fontId="8" fillId="0" borderId="0" xfId="53" applyFont="1"/>
    <xf numFmtId="0" fontId="8" fillId="0" borderId="0" xfId="53" applyFont="1" applyAlignment="1">
      <alignment horizontal="center"/>
    </xf>
    <xf numFmtId="0" fontId="8" fillId="0" borderId="0" xfId="53" applyFont="1" applyBorder="1"/>
    <xf numFmtId="0" fontId="8" fillId="0" borderId="1" xfId="53" applyFont="1" applyBorder="1" applyAlignment="1">
      <alignment horizontal="center"/>
    </xf>
    <xf numFmtId="0" fontId="8" fillId="0" borderId="2" xfId="53" applyFont="1" applyBorder="1" applyAlignment="1">
      <alignment horizontal="center"/>
    </xf>
    <xf numFmtId="0" fontId="12" fillId="0" borderId="3" xfId="53" applyFont="1" applyBorder="1" applyAlignment="1">
      <alignment horizontal="center" vertical="center" wrapText="1"/>
    </xf>
    <xf numFmtId="0" fontId="8" fillId="0" borderId="0" xfId="53" applyFont="1" applyAlignment="1">
      <alignment horizontal="center" vertical="center"/>
    </xf>
    <xf numFmtId="0" fontId="11" fillId="0" borderId="3" xfId="53" applyFont="1" applyBorder="1" applyAlignment="1">
      <alignment horizontal="center" vertical="center"/>
    </xf>
    <xf numFmtId="0" fontId="11" fillId="0" borderId="0" xfId="53" applyFont="1" applyAlignment="1">
      <alignment horizontal="center" vertical="center"/>
    </xf>
    <xf numFmtId="0" fontId="8" fillId="0" borderId="3" xfId="53" applyFont="1" applyBorder="1" applyAlignment="1">
      <alignment horizontal="center" vertical="center"/>
    </xf>
    <xf numFmtId="0" fontId="6" fillId="0" borderId="0" xfId="53" applyAlignment="1">
      <alignment horizontal="center" vertical="center"/>
    </xf>
    <xf numFmtId="0" fontId="6" fillId="0" borderId="0" xfId="53"/>
    <xf numFmtId="0" fontId="8" fillId="0" borderId="0" xfId="34" applyFont="1"/>
    <xf numFmtId="0" fontId="8" fillId="0" borderId="0" xfId="34" applyFont="1" applyAlignment="1">
      <alignment horizontal="center"/>
    </xf>
    <xf numFmtId="0" fontId="8" fillId="0" borderId="0" xfId="34" applyFont="1" applyBorder="1"/>
    <xf numFmtId="0" fontId="8" fillId="0" borderId="1" xfId="34" applyFont="1" applyBorder="1" applyAlignment="1">
      <alignment horizontal="center"/>
    </xf>
    <xf numFmtId="0" fontId="8" fillId="0" borderId="2" xfId="34" applyFont="1" applyBorder="1" applyAlignment="1">
      <alignment horizontal="center"/>
    </xf>
    <xf numFmtId="0" fontId="12" fillId="0" borderId="3" xfId="34" applyFont="1" applyBorder="1" applyAlignment="1">
      <alignment horizontal="center" vertical="center" wrapText="1"/>
    </xf>
    <xf numFmtId="0" fontId="8" fillId="0" borderId="0" xfId="34" applyFont="1" applyAlignment="1">
      <alignment horizontal="center" vertical="center"/>
    </xf>
    <xf numFmtId="0" fontId="11" fillId="0" borderId="3" xfId="34" applyFont="1" applyBorder="1" applyAlignment="1">
      <alignment horizontal="center" vertical="center"/>
    </xf>
    <xf numFmtId="0" fontId="11" fillId="0" borderId="0" xfId="34" applyFont="1" applyAlignment="1">
      <alignment horizontal="center" vertical="center"/>
    </xf>
    <xf numFmtId="0" fontId="8" fillId="0" borderId="3" xfId="34" applyFont="1" applyBorder="1" applyAlignment="1">
      <alignment horizontal="center" vertical="center"/>
    </xf>
    <xf numFmtId="0" fontId="6" fillId="0" borderId="0" xfId="34" applyAlignment="1">
      <alignment horizontal="center" vertical="center"/>
    </xf>
    <xf numFmtId="0" fontId="6" fillId="0" borderId="0" xfId="34"/>
    <xf numFmtId="0" fontId="8" fillId="0" borderId="0" xfId="57" applyFont="1"/>
    <xf numFmtId="0" fontId="8" fillId="0" borderId="0" xfId="57" applyFont="1" applyAlignment="1">
      <alignment horizontal="center"/>
    </xf>
    <xf numFmtId="0" fontId="8" fillId="0" borderId="0" xfId="57" applyFont="1" applyBorder="1"/>
    <xf numFmtId="0" fontId="8" fillId="0" borderId="1" xfId="57" applyFont="1" applyBorder="1" applyAlignment="1">
      <alignment horizontal="center"/>
    </xf>
    <xf numFmtId="0" fontId="8" fillId="0" borderId="2" xfId="57" applyFont="1" applyBorder="1" applyAlignment="1">
      <alignment horizontal="center"/>
    </xf>
    <xf numFmtId="0" fontId="12" fillId="0" borderId="3" xfId="57" applyFont="1" applyBorder="1" applyAlignment="1">
      <alignment horizontal="center" vertical="center" wrapText="1"/>
    </xf>
    <xf numFmtId="0" fontId="8" fillId="0" borderId="0" xfId="57" applyFont="1" applyAlignment="1">
      <alignment horizontal="center" vertical="center"/>
    </xf>
    <xf numFmtId="0" fontId="11" fillId="0" borderId="3" xfId="57" applyFont="1" applyBorder="1" applyAlignment="1">
      <alignment horizontal="center" vertical="center"/>
    </xf>
    <xf numFmtId="0" fontId="11" fillId="0" borderId="0" xfId="57" applyFont="1" applyAlignment="1">
      <alignment horizontal="center" vertical="center"/>
    </xf>
    <xf numFmtId="0" fontId="8" fillId="0" borderId="3" xfId="57" applyFont="1" applyBorder="1" applyAlignment="1">
      <alignment horizontal="center" vertical="center"/>
    </xf>
    <xf numFmtId="0" fontId="6" fillId="0" borderId="0" xfId="57" applyAlignment="1">
      <alignment horizontal="center" vertical="center"/>
    </xf>
    <xf numFmtId="0" fontId="6" fillId="0" borderId="0" xfId="57"/>
    <xf numFmtId="0" fontId="8" fillId="0" borderId="0" xfId="40" applyFont="1"/>
    <xf numFmtId="0" fontId="8" fillId="0" borderId="0" xfId="40" applyFont="1" applyAlignment="1">
      <alignment horizontal="center"/>
    </xf>
    <xf numFmtId="0" fontId="8" fillId="0" borderId="0" xfId="40" applyFont="1" applyBorder="1"/>
    <xf numFmtId="0" fontId="8" fillId="0" borderId="1" xfId="40" applyFont="1" applyBorder="1" applyAlignment="1">
      <alignment horizontal="center"/>
    </xf>
    <xf numFmtId="0" fontId="8" fillId="0" borderId="2" xfId="40" applyFont="1" applyBorder="1" applyAlignment="1">
      <alignment horizontal="center"/>
    </xf>
    <xf numFmtId="0" fontId="12" fillId="0" borderId="3" xfId="40" applyFont="1" applyBorder="1" applyAlignment="1">
      <alignment horizontal="center" vertical="center" wrapText="1"/>
    </xf>
    <xf numFmtId="0" fontId="8" fillId="0" borderId="0" xfId="40" applyFont="1" applyAlignment="1">
      <alignment horizontal="center" vertical="center"/>
    </xf>
    <xf numFmtId="0" fontId="11" fillId="0" borderId="3" xfId="40" applyFont="1" applyBorder="1" applyAlignment="1">
      <alignment horizontal="center" vertical="center"/>
    </xf>
    <xf numFmtId="0" fontId="11" fillId="0" borderId="0" xfId="40" applyFont="1" applyAlignment="1">
      <alignment horizontal="center" vertical="center"/>
    </xf>
    <xf numFmtId="0" fontId="8" fillId="0" borderId="3" xfId="40" applyFont="1" applyBorder="1" applyAlignment="1">
      <alignment horizontal="center" vertical="center"/>
    </xf>
    <xf numFmtId="0" fontId="6" fillId="0" borderId="0" xfId="40" applyAlignment="1">
      <alignment horizontal="center" vertical="center"/>
    </xf>
    <xf numFmtId="0" fontId="6" fillId="0" borderId="0" xfId="40"/>
    <xf numFmtId="0" fontId="8" fillId="0" borderId="0" xfId="62" applyFont="1"/>
    <xf numFmtId="0" fontId="8" fillId="0" borderId="0" xfId="62" applyFont="1" applyAlignment="1">
      <alignment horizontal="center"/>
    </xf>
    <xf numFmtId="0" fontId="8" fillId="0" borderId="0" xfId="62" applyFont="1" applyBorder="1"/>
    <xf numFmtId="0" fontId="8" fillId="0" borderId="1" xfId="62" applyFont="1" applyBorder="1" applyAlignment="1">
      <alignment horizontal="center"/>
    </xf>
    <xf numFmtId="0" fontId="8" fillId="0" borderId="2" xfId="62" applyFont="1" applyBorder="1" applyAlignment="1">
      <alignment horizontal="center"/>
    </xf>
    <xf numFmtId="0" fontId="12" fillId="0" borderId="3" xfId="62" applyFont="1" applyBorder="1" applyAlignment="1">
      <alignment horizontal="center" vertical="center" wrapText="1"/>
    </xf>
    <xf numFmtId="0" fontId="8" fillId="0" borderId="0" xfId="62" applyFont="1" applyAlignment="1">
      <alignment horizontal="center" vertical="center"/>
    </xf>
    <xf numFmtId="0" fontId="11" fillId="0" borderId="3" xfId="62" applyFont="1" applyBorder="1" applyAlignment="1">
      <alignment horizontal="center" vertical="center"/>
    </xf>
    <xf numFmtId="0" fontId="11" fillId="0" borderId="0" xfId="62" applyFont="1" applyAlignment="1">
      <alignment horizontal="center" vertical="center"/>
    </xf>
    <xf numFmtId="0" fontId="8" fillId="0" borderId="3" xfId="62" applyFont="1" applyBorder="1" applyAlignment="1">
      <alignment horizontal="center" vertical="center"/>
    </xf>
    <xf numFmtId="0" fontId="6" fillId="0" borderId="0" xfId="62" applyAlignment="1">
      <alignment horizontal="center" vertical="center"/>
    </xf>
    <xf numFmtId="0" fontId="6" fillId="0" borderId="0" xfId="62"/>
    <xf numFmtId="0" fontId="8" fillId="0" borderId="0" xfId="64" applyFont="1"/>
    <xf numFmtId="0" fontId="8" fillId="0" borderId="0" xfId="64" applyFont="1" applyAlignment="1">
      <alignment horizontal="center"/>
    </xf>
    <xf numFmtId="0" fontId="8" fillId="0" borderId="0" xfId="64" applyFont="1" applyBorder="1"/>
    <xf numFmtId="0" fontId="8" fillId="0" borderId="1" xfId="64" applyFont="1" applyBorder="1" applyAlignment="1">
      <alignment horizontal="center"/>
    </xf>
    <xf numFmtId="0" fontId="8" fillId="0" borderId="2" xfId="64" applyFont="1" applyBorder="1" applyAlignment="1">
      <alignment horizontal="center"/>
    </xf>
    <xf numFmtId="0" fontId="12" fillId="0" borderId="3" xfId="64" applyFont="1" applyBorder="1" applyAlignment="1">
      <alignment horizontal="center" vertical="center" wrapText="1"/>
    </xf>
    <xf numFmtId="0" fontId="8" fillId="0" borderId="0" xfId="64" applyFont="1" applyAlignment="1">
      <alignment horizontal="center" vertical="center"/>
    </xf>
    <xf numFmtId="0" fontId="11" fillId="0" borderId="3" xfId="64" applyFont="1" applyBorder="1" applyAlignment="1">
      <alignment horizontal="center" vertical="center"/>
    </xf>
    <xf numFmtId="0" fontId="11" fillId="0" borderId="0" xfId="64" applyFont="1" applyAlignment="1">
      <alignment horizontal="center" vertical="center"/>
    </xf>
    <xf numFmtId="0" fontId="8" fillId="0" borderId="3" xfId="64" applyFont="1" applyBorder="1" applyAlignment="1">
      <alignment horizontal="center" vertical="center"/>
    </xf>
    <xf numFmtId="0" fontId="6" fillId="0" borderId="0" xfId="64" applyAlignment="1">
      <alignment horizontal="center" vertical="center"/>
    </xf>
    <xf numFmtId="0" fontId="6" fillId="0" borderId="0" xfId="64"/>
    <xf numFmtId="0" fontId="8" fillId="0" borderId="0" xfId="20" applyFont="1"/>
    <xf numFmtId="0" fontId="8" fillId="0" borderId="0" xfId="20" applyFont="1" applyAlignment="1">
      <alignment horizontal="center"/>
    </xf>
    <xf numFmtId="0" fontId="8" fillId="0" borderId="0" xfId="20" applyFont="1" applyBorder="1"/>
    <xf numFmtId="0" fontId="14" fillId="0" borderId="0" xfId="20" applyFont="1"/>
    <xf numFmtId="0" fontId="8" fillId="0" borderId="1" xfId="20" applyFont="1" applyBorder="1" applyAlignment="1">
      <alignment horizontal="center"/>
    </xf>
    <xf numFmtId="0" fontId="8" fillId="0" borderId="2" xfId="20" applyFont="1" applyBorder="1" applyAlignment="1">
      <alignment horizontal="center"/>
    </xf>
    <xf numFmtId="0" fontId="12" fillId="0" borderId="3" xfId="20" applyFont="1" applyBorder="1" applyAlignment="1">
      <alignment horizontal="center" vertical="center" wrapText="1"/>
    </xf>
    <xf numFmtId="0" fontId="8" fillId="0" borderId="0" xfId="20" applyFont="1" applyAlignment="1">
      <alignment horizontal="center" vertical="center"/>
    </xf>
    <xf numFmtId="0" fontId="11" fillId="0" borderId="3" xfId="20" applyFont="1" applyBorder="1" applyAlignment="1">
      <alignment horizontal="center" vertical="center"/>
    </xf>
    <xf numFmtId="0" fontId="11" fillId="0" borderId="0" xfId="20" applyFont="1" applyAlignment="1">
      <alignment horizontal="center" vertical="center"/>
    </xf>
    <xf numFmtId="0" fontId="8" fillId="0" borderId="3" xfId="20" applyFont="1" applyBorder="1" applyAlignment="1">
      <alignment horizontal="center" vertical="center"/>
    </xf>
    <xf numFmtId="0" fontId="6" fillId="0" borderId="0" xfId="20" applyAlignment="1">
      <alignment horizontal="center" vertical="center"/>
    </xf>
    <xf numFmtId="0" fontId="6" fillId="0" borderId="0" xfId="20"/>
    <xf numFmtId="0" fontId="8" fillId="0" borderId="0" xfId="22" applyFont="1"/>
    <xf numFmtId="0" fontId="8" fillId="0" borderId="0" xfId="22" applyFont="1" applyAlignment="1">
      <alignment horizontal="center"/>
    </xf>
    <xf numFmtId="0" fontId="8" fillId="0" borderId="0" xfId="22" applyFont="1" applyBorder="1"/>
    <xf numFmtId="0" fontId="14" fillId="0" borderId="0" xfId="22" applyFont="1"/>
    <xf numFmtId="0" fontId="8" fillId="0" borderId="1" xfId="22" applyFont="1" applyBorder="1" applyAlignment="1">
      <alignment horizontal="center"/>
    </xf>
    <xf numFmtId="0" fontId="8" fillId="0" borderId="2" xfId="22" applyFont="1" applyBorder="1" applyAlignment="1">
      <alignment horizontal="center"/>
    </xf>
    <xf numFmtId="0" fontId="12" fillId="0" borderId="3" xfId="22" applyFont="1" applyBorder="1" applyAlignment="1">
      <alignment horizontal="center" vertical="center" wrapText="1"/>
    </xf>
    <xf numFmtId="0" fontId="8" fillId="0" borderId="0" xfId="22" applyFont="1" applyAlignment="1">
      <alignment horizontal="center" vertical="center"/>
    </xf>
    <xf numFmtId="0" fontId="11" fillId="0" borderId="3" xfId="22" applyFont="1" applyBorder="1" applyAlignment="1">
      <alignment horizontal="center" vertical="center"/>
    </xf>
    <xf numFmtId="0" fontId="11" fillId="0" borderId="0" xfId="22" applyFont="1" applyAlignment="1">
      <alignment horizontal="center" vertical="center"/>
    </xf>
    <xf numFmtId="0" fontId="8" fillId="0" borderId="3" xfId="22" applyFont="1" applyBorder="1" applyAlignment="1">
      <alignment horizontal="center" vertical="center"/>
    </xf>
    <xf numFmtId="0" fontId="6" fillId="0" borderId="0" xfId="22" applyAlignment="1">
      <alignment horizontal="center" vertical="center"/>
    </xf>
    <xf numFmtId="0" fontId="6" fillId="0" borderId="0" xfId="22"/>
    <xf numFmtId="0" fontId="8" fillId="0" borderId="0" xfId="61" applyFont="1"/>
    <xf numFmtId="0" fontId="8" fillId="0" borderId="0" xfId="61" applyFont="1" applyAlignment="1">
      <alignment horizontal="center"/>
    </xf>
    <xf numFmtId="0" fontId="8" fillId="0" borderId="0" xfId="61" applyFont="1" applyBorder="1"/>
    <xf numFmtId="0" fontId="14" fillId="0" borderId="0" xfId="61" applyFont="1"/>
    <xf numFmtId="0" fontId="8" fillId="0" borderId="1" xfId="61" applyFont="1" applyBorder="1" applyAlignment="1">
      <alignment horizontal="center"/>
    </xf>
    <xf numFmtId="0" fontId="8" fillId="0" borderId="2" xfId="61" applyFont="1" applyBorder="1" applyAlignment="1">
      <alignment horizontal="center"/>
    </xf>
    <xf numFmtId="0" fontId="12" fillId="0" borderId="3" xfId="61" applyFont="1" applyBorder="1" applyAlignment="1">
      <alignment horizontal="center" vertical="center" wrapText="1"/>
    </xf>
    <xf numFmtId="0" fontId="8" fillId="0" borderId="0" xfId="61" applyFont="1" applyAlignment="1">
      <alignment horizontal="center" vertical="center"/>
    </xf>
    <xf numFmtId="0" fontId="11" fillId="0" borderId="3" xfId="61" applyFont="1" applyBorder="1" applyAlignment="1">
      <alignment horizontal="center" vertical="center"/>
    </xf>
    <xf numFmtId="0" fontId="11" fillId="0" borderId="0" xfId="61" applyFont="1" applyAlignment="1">
      <alignment horizontal="center" vertical="center"/>
    </xf>
    <xf numFmtId="0" fontId="8" fillId="0" borderId="3" xfId="61" applyFont="1" applyBorder="1" applyAlignment="1">
      <alignment horizontal="center" vertical="center"/>
    </xf>
    <xf numFmtId="0" fontId="6" fillId="0" borderId="0" xfId="61" applyAlignment="1">
      <alignment horizontal="center" vertical="center"/>
    </xf>
    <xf numFmtId="0" fontId="6" fillId="0" borderId="0" xfId="61"/>
    <xf numFmtId="0" fontId="8" fillId="0" borderId="0" xfId="54" applyFont="1"/>
    <xf numFmtId="0" fontId="8" fillId="0" borderId="0" xfId="54" applyFont="1" applyAlignment="1">
      <alignment horizontal="center"/>
    </xf>
    <xf numFmtId="0" fontId="8" fillId="0" borderId="0" xfId="54" applyFont="1" applyBorder="1"/>
    <xf numFmtId="0" fontId="14" fillId="0" borderId="0" xfId="54" applyFont="1"/>
    <xf numFmtId="0" fontId="8" fillId="0" borderId="1" xfId="54" applyFont="1" applyBorder="1" applyAlignment="1">
      <alignment horizontal="center"/>
    </xf>
    <xf numFmtId="0" fontId="8" fillId="0" borderId="2" xfId="54" applyFont="1" applyBorder="1" applyAlignment="1">
      <alignment horizontal="center"/>
    </xf>
    <xf numFmtId="0" fontId="12" fillId="0" borderId="3" xfId="54" applyFont="1" applyBorder="1" applyAlignment="1">
      <alignment horizontal="center" vertical="center" wrapText="1"/>
    </xf>
    <xf numFmtId="0" fontId="8" fillId="0" borderId="0" xfId="54" applyFont="1" applyAlignment="1">
      <alignment horizontal="center" vertical="center"/>
    </xf>
    <xf numFmtId="0" fontId="11" fillId="0" borderId="3" xfId="54" applyFont="1" applyBorder="1" applyAlignment="1">
      <alignment horizontal="center" vertical="center"/>
    </xf>
    <xf numFmtId="0" fontId="11" fillId="0" borderId="0" xfId="54" applyFont="1" applyAlignment="1">
      <alignment horizontal="center" vertical="center"/>
    </xf>
    <xf numFmtId="0" fontId="8" fillId="0" borderId="3" xfId="54" applyFont="1" applyBorder="1" applyAlignment="1">
      <alignment horizontal="center" vertical="center"/>
    </xf>
    <xf numFmtId="0" fontId="6" fillId="0" borderId="0" xfId="54" applyAlignment="1">
      <alignment horizontal="center" vertical="center"/>
    </xf>
    <xf numFmtId="0" fontId="6" fillId="0" borderId="0" xfId="54"/>
    <xf numFmtId="0" fontId="8" fillId="0" borderId="0" xfId="67" applyFont="1"/>
    <xf numFmtId="0" fontId="8" fillId="0" borderId="0" xfId="67" applyFont="1" applyAlignment="1">
      <alignment horizontal="center"/>
    </xf>
    <xf numFmtId="0" fontId="8" fillId="0" borderId="0" xfId="67" applyFont="1" applyBorder="1"/>
    <xf numFmtId="0" fontId="14" fillId="0" borderId="0" xfId="67" applyFont="1"/>
    <xf numFmtId="0" fontId="8" fillId="0" borderId="1" xfId="67" applyFont="1" applyBorder="1" applyAlignment="1">
      <alignment horizontal="center"/>
    </xf>
    <xf numFmtId="0" fontId="8" fillId="0" borderId="2" xfId="67" applyFont="1" applyBorder="1" applyAlignment="1">
      <alignment horizontal="center"/>
    </xf>
    <xf numFmtId="0" fontId="12" fillId="0" borderId="3" xfId="67" applyFont="1" applyBorder="1" applyAlignment="1">
      <alignment horizontal="center" vertical="center" wrapText="1"/>
    </xf>
    <xf numFmtId="0" fontId="8" fillId="0" borderId="0" xfId="67" applyFont="1" applyAlignment="1">
      <alignment horizontal="center" vertical="center"/>
    </xf>
    <xf numFmtId="0" fontId="11" fillId="0" borderId="3" xfId="67" applyFont="1" applyBorder="1" applyAlignment="1">
      <alignment horizontal="center" vertical="center"/>
    </xf>
    <xf numFmtId="0" fontId="11" fillId="0" borderId="0" xfId="67" applyFont="1" applyAlignment="1">
      <alignment horizontal="center" vertical="center"/>
    </xf>
    <xf numFmtId="0" fontId="8" fillId="0" borderId="3" xfId="67" applyFont="1" applyBorder="1" applyAlignment="1">
      <alignment horizontal="center" vertical="center"/>
    </xf>
    <xf numFmtId="0" fontId="6" fillId="0" borderId="0" xfId="67" applyAlignment="1">
      <alignment horizontal="center" vertical="center"/>
    </xf>
    <xf numFmtId="0" fontId="6" fillId="0" borderId="0" xfId="67"/>
    <xf numFmtId="0" fontId="8" fillId="0" borderId="0" xfId="31" applyFont="1" applyAlignment="1">
      <alignment horizontal="center"/>
    </xf>
    <xf numFmtId="0" fontId="8" fillId="0" borderId="0" xfId="31" applyFont="1"/>
    <xf numFmtId="0" fontId="6" fillId="0" borderId="0" xfId="31"/>
    <xf numFmtId="0" fontId="9" fillId="0" borderId="0" xfId="31" applyFont="1"/>
    <xf numFmtId="0" fontId="8" fillId="0" borderId="0" xfId="31" applyFont="1" applyAlignment="1"/>
    <xf numFmtId="0" fontId="12" fillId="0" borderId="3" xfId="31" applyFont="1" applyBorder="1" applyAlignment="1">
      <alignment horizontal="center" vertical="center" wrapText="1"/>
    </xf>
    <xf numFmtId="0" fontId="6" fillId="0" borderId="0" xfId="31" applyAlignment="1">
      <alignment horizontal="center" vertical="center"/>
    </xf>
    <xf numFmtId="0" fontId="11" fillId="0" borderId="3" xfId="31" applyFont="1" applyBorder="1" applyAlignment="1">
      <alignment horizontal="center"/>
    </xf>
    <xf numFmtId="0" fontId="7" fillId="0" borderId="0" xfId="31" applyFont="1" applyAlignment="1">
      <alignment horizontal="center"/>
    </xf>
    <xf numFmtId="0" fontId="15" fillId="0" borderId="0" xfId="31" applyFont="1"/>
    <xf numFmtId="0" fontId="8" fillId="0" borderId="0" xfId="23" applyFont="1"/>
    <xf numFmtId="0" fontId="8" fillId="0" borderId="0" xfId="23" applyFont="1" applyAlignment="1">
      <alignment horizontal="center"/>
    </xf>
    <xf numFmtId="0" fontId="8" fillId="0" borderId="0" xfId="23" applyFont="1" applyBorder="1"/>
    <xf numFmtId="0" fontId="8" fillId="0" borderId="1" xfId="23" applyFont="1" applyBorder="1" applyAlignment="1">
      <alignment horizontal="center"/>
    </xf>
    <xf numFmtId="0" fontId="8" fillId="0" borderId="2" xfId="23" applyFont="1" applyBorder="1" applyAlignment="1">
      <alignment horizontal="center"/>
    </xf>
    <xf numFmtId="0" fontId="12" fillId="0" borderId="3" xfId="23" applyFont="1" applyBorder="1" applyAlignment="1">
      <alignment horizontal="center" vertical="center" wrapText="1"/>
    </xf>
    <xf numFmtId="0" fontId="8" fillId="0" borderId="0" xfId="23" applyFont="1" applyAlignment="1">
      <alignment horizontal="center" vertical="center"/>
    </xf>
    <xf numFmtId="0" fontId="11" fillId="0" borderId="3" xfId="23" applyFont="1" applyBorder="1" applyAlignment="1">
      <alignment horizontal="center" vertical="center"/>
    </xf>
    <xf numFmtId="0" fontId="11" fillId="0" borderId="0" xfId="23" applyFont="1" applyAlignment="1">
      <alignment horizontal="center" vertical="center"/>
    </xf>
    <xf numFmtId="0" fontId="8" fillId="0" borderId="3" xfId="23" applyFont="1" applyBorder="1" applyAlignment="1">
      <alignment horizontal="center" vertical="center"/>
    </xf>
    <xf numFmtId="0" fontId="6" fillId="0" borderId="0" xfId="23" applyAlignment="1">
      <alignment horizontal="center" vertical="center"/>
    </xf>
    <xf numFmtId="0" fontId="6" fillId="0" borderId="0" xfId="23"/>
    <xf numFmtId="0" fontId="8" fillId="0" borderId="0" xfId="8" applyFont="1"/>
    <xf numFmtId="0" fontId="8" fillId="0" borderId="0" xfId="8" applyFont="1" applyAlignment="1">
      <alignment horizontal="center"/>
    </xf>
    <xf numFmtId="0" fontId="8" fillId="0" borderId="0" xfId="8" applyFont="1" applyBorder="1"/>
    <xf numFmtId="0" fontId="8" fillId="0" borderId="1" xfId="8" applyFont="1" applyBorder="1" applyAlignment="1">
      <alignment horizontal="center"/>
    </xf>
    <xf numFmtId="0" fontId="8" fillId="0" borderId="2" xfId="8" applyFont="1" applyBorder="1" applyAlignment="1">
      <alignment horizontal="center"/>
    </xf>
    <xf numFmtId="0" fontId="12" fillId="0" borderId="3" xfId="8" applyFont="1" applyBorder="1" applyAlignment="1">
      <alignment horizontal="center" vertical="center" wrapText="1"/>
    </xf>
    <xf numFmtId="0" fontId="8" fillId="0" borderId="0" xfId="8" applyFont="1" applyAlignment="1">
      <alignment horizontal="center" vertical="center"/>
    </xf>
    <xf numFmtId="0" fontId="11" fillId="0" borderId="3" xfId="8" applyFont="1" applyBorder="1" applyAlignment="1">
      <alignment horizontal="center" vertical="center"/>
    </xf>
    <xf numFmtId="0" fontId="11" fillId="0" borderId="0" xfId="8" applyFont="1" applyAlignment="1">
      <alignment horizontal="center" vertical="center"/>
    </xf>
    <xf numFmtId="0" fontId="8" fillId="0" borderId="3" xfId="8" applyFont="1" applyBorder="1" applyAlignment="1">
      <alignment horizontal="center" vertical="center"/>
    </xf>
    <xf numFmtId="0" fontId="6" fillId="0" borderId="0" xfId="8" applyAlignment="1">
      <alignment horizontal="center" vertical="center"/>
    </xf>
    <xf numFmtId="0" fontId="6" fillId="0" borderId="0" xfId="8"/>
    <xf numFmtId="0" fontId="8" fillId="0" borderId="0" xfId="9" applyFont="1"/>
    <xf numFmtId="0" fontId="8" fillId="0" borderId="0" xfId="9" applyFont="1" applyAlignment="1">
      <alignment horizontal="center"/>
    </xf>
    <xf numFmtId="0" fontId="8" fillId="0" borderId="0" xfId="9" applyFont="1" applyBorder="1"/>
    <xf numFmtId="0" fontId="8" fillId="0" borderId="1" xfId="9" applyFont="1" applyBorder="1" applyAlignment="1">
      <alignment horizontal="center"/>
    </xf>
    <xf numFmtId="0" fontId="8" fillId="0" borderId="2" xfId="9" applyFont="1" applyBorder="1" applyAlignment="1">
      <alignment horizontal="center"/>
    </xf>
    <xf numFmtId="0" fontId="12" fillId="0" borderId="3" xfId="9" applyFont="1" applyBorder="1" applyAlignment="1">
      <alignment horizontal="center" vertical="center" wrapText="1"/>
    </xf>
    <xf numFmtId="0" fontId="8" fillId="0" borderId="0" xfId="9" applyFont="1" applyAlignment="1">
      <alignment horizontal="center" vertical="center"/>
    </xf>
    <xf numFmtId="0" fontId="11" fillId="0" borderId="3" xfId="9" applyFont="1" applyBorder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8" fillId="0" borderId="3" xfId="9" applyFont="1" applyBorder="1" applyAlignment="1">
      <alignment horizontal="center" vertical="center"/>
    </xf>
    <xf numFmtId="0" fontId="6" fillId="0" borderId="0" xfId="9" applyAlignment="1">
      <alignment horizontal="center" vertical="center"/>
    </xf>
    <xf numFmtId="0" fontId="6" fillId="0" borderId="0" xfId="9"/>
    <xf numFmtId="0" fontId="8" fillId="0" borderId="0" xfId="30" applyFont="1"/>
    <xf numFmtId="0" fontId="8" fillId="0" borderId="0" xfId="30" applyFont="1" applyAlignment="1">
      <alignment horizontal="center"/>
    </xf>
    <xf numFmtId="0" fontId="8" fillId="0" borderId="0" xfId="30" applyFont="1" applyBorder="1"/>
    <xf numFmtId="0" fontId="9" fillId="0" borderId="0" xfId="30" applyFont="1"/>
    <xf numFmtId="0" fontId="8" fillId="0" borderId="1" xfId="30" applyFont="1" applyBorder="1" applyAlignment="1">
      <alignment horizontal="center"/>
    </xf>
    <xf numFmtId="0" fontId="8" fillId="0" borderId="2" xfId="30" applyFont="1" applyBorder="1" applyAlignment="1">
      <alignment horizontal="center"/>
    </xf>
    <xf numFmtId="0" fontId="12" fillId="0" borderId="3" xfId="30" applyFont="1" applyBorder="1" applyAlignment="1">
      <alignment horizontal="center" vertical="center" wrapText="1"/>
    </xf>
    <xf numFmtId="0" fontId="8" fillId="0" borderId="0" xfId="30" applyFont="1" applyAlignment="1">
      <alignment horizontal="center" vertical="center"/>
    </xf>
    <xf numFmtId="0" fontId="11" fillId="0" borderId="3" xfId="30" applyFont="1" applyBorder="1" applyAlignment="1">
      <alignment horizontal="center" vertical="center"/>
    </xf>
    <xf numFmtId="0" fontId="11" fillId="0" borderId="0" xfId="30" applyFont="1" applyAlignment="1">
      <alignment horizontal="center" vertical="center"/>
    </xf>
    <xf numFmtId="0" fontId="8" fillId="0" borderId="3" xfId="30" applyFont="1" applyBorder="1" applyAlignment="1">
      <alignment horizontal="center" vertical="center"/>
    </xf>
    <xf numFmtId="0" fontId="6" fillId="0" borderId="0" xfId="30" applyAlignment="1">
      <alignment horizontal="center" vertical="center"/>
    </xf>
    <xf numFmtId="0" fontId="6" fillId="0" borderId="0" xfId="30"/>
    <xf numFmtId="0" fontId="8" fillId="0" borderId="0" xfId="32" applyFont="1"/>
    <xf numFmtId="0" fontId="16" fillId="0" borderId="0" xfId="32" applyFont="1"/>
    <xf numFmtId="0" fontId="8" fillId="0" borderId="0" xfId="32" applyFont="1" applyAlignment="1">
      <alignment horizontal="center"/>
    </xf>
    <xf numFmtId="0" fontId="8" fillId="0" borderId="0" xfId="32" applyFont="1" applyBorder="1"/>
    <xf numFmtId="0" fontId="9" fillId="0" borderId="0" xfId="32" applyFont="1"/>
    <xf numFmtId="0" fontId="8" fillId="0" borderId="1" xfId="32" applyFont="1" applyBorder="1" applyAlignment="1">
      <alignment horizontal="center"/>
    </xf>
    <xf numFmtId="0" fontId="8" fillId="0" borderId="2" xfId="32" applyFont="1" applyBorder="1" applyAlignment="1">
      <alignment horizontal="center"/>
    </xf>
    <xf numFmtId="0" fontId="12" fillId="0" borderId="3" xfId="32" applyFont="1" applyBorder="1" applyAlignment="1">
      <alignment horizontal="center" vertical="center" wrapText="1"/>
    </xf>
    <xf numFmtId="0" fontId="8" fillId="0" borderId="0" xfId="32" applyFont="1" applyAlignment="1">
      <alignment horizontal="center" vertical="center"/>
    </xf>
    <xf numFmtId="0" fontId="11" fillId="0" borderId="3" xfId="32" applyFont="1" applyBorder="1" applyAlignment="1">
      <alignment horizontal="center" vertical="center"/>
    </xf>
    <xf numFmtId="0" fontId="11" fillId="0" borderId="0" xfId="32" applyFont="1" applyAlignment="1">
      <alignment horizontal="center" vertical="center"/>
    </xf>
    <xf numFmtId="0" fontId="8" fillId="0" borderId="3" xfId="32" applyFont="1" applyBorder="1" applyAlignment="1">
      <alignment horizontal="center" vertical="center"/>
    </xf>
    <xf numFmtId="0" fontId="6" fillId="0" borderId="0" xfId="32" applyAlignment="1">
      <alignment horizontal="center" vertical="center"/>
    </xf>
    <xf numFmtId="0" fontId="6" fillId="0" borderId="0" xfId="32"/>
    <xf numFmtId="0" fontId="8" fillId="0" borderId="0" xfId="24" applyFont="1"/>
    <xf numFmtId="0" fontId="8" fillId="0" borderId="0" xfId="24" applyFont="1" applyAlignment="1">
      <alignment horizontal="center"/>
    </xf>
    <xf numFmtId="0" fontId="8" fillId="0" borderId="0" xfId="24" applyFont="1" applyBorder="1"/>
    <xf numFmtId="0" fontId="8" fillId="0" borderId="1" xfId="24" applyFont="1" applyBorder="1" applyAlignment="1">
      <alignment horizontal="center"/>
    </xf>
    <xf numFmtId="0" fontId="8" fillId="0" borderId="2" xfId="24" applyFont="1" applyBorder="1" applyAlignment="1">
      <alignment horizontal="center"/>
    </xf>
    <xf numFmtId="0" fontId="12" fillId="0" borderId="3" xfId="24" applyFont="1" applyBorder="1" applyAlignment="1">
      <alignment horizontal="center" vertical="center" wrapText="1"/>
    </xf>
    <xf numFmtId="0" fontId="8" fillId="0" borderId="0" xfId="24" applyFont="1" applyAlignment="1">
      <alignment horizontal="center" vertical="center"/>
    </xf>
    <xf numFmtId="0" fontId="11" fillId="0" borderId="3" xfId="24" applyFont="1" applyBorder="1" applyAlignment="1">
      <alignment horizontal="center" vertical="center"/>
    </xf>
    <xf numFmtId="0" fontId="11" fillId="0" borderId="0" xfId="24" applyFont="1" applyAlignment="1">
      <alignment horizontal="center" vertical="center"/>
    </xf>
    <xf numFmtId="0" fontId="8" fillId="0" borderId="3" xfId="24" applyFont="1" applyBorder="1" applyAlignment="1">
      <alignment horizontal="center" vertical="center"/>
    </xf>
    <xf numFmtId="0" fontId="6" fillId="0" borderId="0" xfId="24" applyAlignment="1">
      <alignment horizontal="center" vertical="center"/>
    </xf>
    <xf numFmtId="0" fontId="6" fillId="0" borderId="0" xfId="24"/>
    <xf numFmtId="0" fontId="8" fillId="0" borderId="0" xfId="25" applyFont="1"/>
    <xf numFmtId="0" fontId="8" fillId="0" borderId="0" xfId="25" applyFont="1" applyAlignment="1">
      <alignment horizontal="center"/>
    </xf>
    <xf numFmtId="0" fontId="8" fillId="0" borderId="0" xfId="25" applyFont="1" applyBorder="1"/>
    <xf numFmtId="0" fontId="8" fillId="0" borderId="1" xfId="25" applyFont="1" applyBorder="1" applyAlignment="1">
      <alignment horizontal="center"/>
    </xf>
    <xf numFmtId="0" fontId="8" fillId="0" borderId="2" xfId="25" applyFont="1" applyBorder="1" applyAlignment="1">
      <alignment horizontal="center"/>
    </xf>
    <xf numFmtId="0" fontId="12" fillId="0" borderId="3" xfId="25" applyFont="1" applyBorder="1" applyAlignment="1">
      <alignment horizontal="center" vertical="center" wrapText="1"/>
    </xf>
    <xf numFmtId="0" fontId="8" fillId="0" borderId="0" xfId="25" applyFont="1" applyAlignment="1">
      <alignment horizontal="center" vertical="center"/>
    </xf>
    <xf numFmtId="0" fontId="11" fillId="0" borderId="3" xfId="25" applyFont="1" applyBorder="1" applyAlignment="1">
      <alignment horizontal="center" vertical="center"/>
    </xf>
    <xf numFmtId="0" fontId="11" fillId="0" borderId="0" xfId="25" applyFont="1" applyAlignment="1">
      <alignment horizontal="center" vertical="center"/>
    </xf>
    <xf numFmtId="0" fontId="8" fillId="0" borderId="3" xfId="25" applyFont="1" applyBorder="1" applyAlignment="1">
      <alignment horizontal="center" vertical="center"/>
    </xf>
    <xf numFmtId="0" fontId="6" fillId="0" borderId="0" xfId="25" applyAlignment="1">
      <alignment horizontal="center" vertical="center"/>
    </xf>
    <xf numFmtId="0" fontId="6" fillId="0" borderId="0" xfId="25"/>
    <xf numFmtId="0" fontId="8" fillId="0" borderId="0" xfId="26" applyFont="1"/>
    <xf numFmtId="0" fontId="8" fillId="0" borderId="0" xfId="7" applyFont="1"/>
    <xf numFmtId="0" fontId="8" fillId="0" borderId="0" xfId="7" applyFont="1" applyAlignment="1">
      <alignment horizontal="center"/>
    </xf>
    <xf numFmtId="0" fontId="14" fillId="0" borderId="0" xfId="7" applyFont="1"/>
    <xf numFmtId="0" fontId="8" fillId="0" borderId="0" xfId="7" applyFont="1" applyBorder="1"/>
    <xf numFmtId="0" fontId="8" fillId="0" borderId="1" xfId="7" applyFont="1" applyBorder="1" applyAlignment="1">
      <alignment horizontal="center"/>
    </xf>
    <xf numFmtId="0" fontId="8" fillId="0" borderId="2" xfId="7" applyFont="1" applyBorder="1" applyAlignment="1">
      <alignment horizontal="center"/>
    </xf>
    <xf numFmtId="0" fontId="12" fillId="0" borderId="3" xfId="7" applyFont="1" applyBorder="1" applyAlignment="1">
      <alignment horizontal="center" vertical="center" wrapText="1"/>
    </xf>
    <xf numFmtId="0" fontId="8" fillId="0" borderId="0" xfId="7" applyFont="1" applyAlignment="1">
      <alignment horizontal="center" vertical="center"/>
    </xf>
    <xf numFmtId="0" fontId="11" fillId="0" borderId="3" xfId="7" applyFont="1" applyBorder="1" applyAlignment="1">
      <alignment horizontal="center" vertical="center"/>
    </xf>
    <xf numFmtId="0" fontId="11" fillId="0" borderId="0" xfId="7" applyFont="1" applyAlignment="1">
      <alignment horizontal="center" vertical="center"/>
    </xf>
    <xf numFmtId="0" fontId="8" fillId="0" borderId="3" xfId="7" applyFont="1" applyBorder="1" applyAlignment="1">
      <alignment horizontal="center" vertical="center"/>
    </xf>
    <xf numFmtId="0" fontId="6" fillId="0" borderId="0" xfId="7" applyAlignment="1">
      <alignment horizontal="center" vertical="center"/>
    </xf>
    <xf numFmtId="0" fontId="6" fillId="0" borderId="0" xfId="7"/>
    <xf numFmtId="0" fontId="8" fillId="0" borderId="0" xfId="12" applyFont="1"/>
    <xf numFmtId="0" fontId="8" fillId="0" borderId="0" xfId="12" applyFont="1" applyAlignment="1">
      <alignment horizontal="center"/>
    </xf>
    <xf numFmtId="0" fontId="14" fillId="0" borderId="0" xfId="12" applyFont="1"/>
    <xf numFmtId="0" fontId="8" fillId="0" borderId="0" xfId="12" applyFont="1" applyBorder="1"/>
    <xf numFmtId="0" fontId="8" fillId="0" borderId="1" xfId="12" applyFont="1" applyBorder="1" applyAlignment="1">
      <alignment horizontal="center"/>
    </xf>
    <xf numFmtId="0" fontId="8" fillId="0" borderId="2" xfId="12" applyFont="1" applyBorder="1" applyAlignment="1">
      <alignment horizontal="center"/>
    </xf>
    <xf numFmtId="0" fontId="12" fillId="0" borderId="3" xfId="12" applyFont="1" applyBorder="1" applyAlignment="1">
      <alignment horizontal="center" vertical="center" wrapText="1"/>
    </xf>
    <xf numFmtId="0" fontId="8" fillId="0" borderId="0" xfId="12" applyFont="1" applyAlignment="1">
      <alignment horizontal="center" vertical="center"/>
    </xf>
    <xf numFmtId="0" fontId="11" fillId="0" borderId="3" xfId="12" applyFont="1" applyBorder="1" applyAlignment="1">
      <alignment horizontal="center" vertical="center"/>
    </xf>
    <xf numFmtId="0" fontId="11" fillId="0" borderId="0" xfId="12" applyFont="1" applyAlignment="1">
      <alignment horizontal="center" vertical="center"/>
    </xf>
    <xf numFmtId="0" fontId="8" fillId="0" borderId="3" xfId="12" applyFont="1" applyBorder="1" applyAlignment="1">
      <alignment horizontal="center" vertical="center"/>
    </xf>
    <xf numFmtId="0" fontId="6" fillId="0" borderId="0" xfId="12" applyAlignment="1">
      <alignment horizontal="center" vertical="center"/>
    </xf>
    <xf numFmtId="0" fontId="6" fillId="0" borderId="0" xfId="12"/>
    <xf numFmtId="0" fontId="8" fillId="0" borderId="0" xfId="14" applyFont="1"/>
    <xf numFmtId="0" fontId="8" fillId="0" borderId="0" xfId="14" applyFont="1" applyAlignment="1">
      <alignment horizontal="center"/>
    </xf>
    <xf numFmtId="0" fontId="14" fillId="0" borderId="0" xfId="14" applyFont="1"/>
    <xf numFmtId="0" fontId="8" fillId="0" borderId="0" xfId="14" applyFont="1" applyBorder="1"/>
    <xf numFmtId="0" fontId="8" fillId="0" borderId="1" xfId="14" applyFont="1" applyBorder="1" applyAlignment="1">
      <alignment horizontal="center"/>
    </xf>
    <xf numFmtId="0" fontId="8" fillId="0" borderId="2" xfId="14" applyFont="1" applyBorder="1" applyAlignment="1">
      <alignment horizontal="center"/>
    </xf>
    <xf numFmtId="0" fontId="12" fillId="0" borderId="3" xfId="14" applyFont="1" applyBorder="1" applyAlignment="1">
      <alignment horizontal="center" vertical="center" wrapText="1"/>
    </xf>
    <xf numFmtId="0" fontId="8" fillId="0" borderId="0" xfId="14" applyFont="1" applyAlignment="1">
      <alignment horizontal="center" vertical="center"/>
    </xf>
    <xf numFmtId="0" fontId="11" fillId="0" borderId="3" xfId="14" applyFont="1" applyBorder="1" applyAlignment="1">
      <alignment horizontal="center" vertical="center"/>
    </xf>
    <xf numFmtId="0" fontId="11" fillId="0" borderId="0" xfId="14" applyFont="1" applyAlignment="1">
      <alignment horizontal="center" vertical="center"/>
    </xf>
    <xf numFmtId="0" fontId="8" fillId="0" borderId="3" xfId="14" applyFont="1" applyBorder="1" applyAlignment="1">
      <alignment horizontal="center" vertical="center"/>
    </xf>
    <xf numFmtId="0" fontId="6" fillId="0" borderId="0" xfId="14" applyAlignment="1">
      <alignment horizontal="center" vertical="center"/>
    </xf>
    <xf numFmtId="0" fontId="6" fillId="0" borderId="0" xfId="14"/>
    <xf numFmtId="0" fontId="8" fillId="0" borderId="0" xfId="15" applyFont="1"/>
    <xf numFmtId="0" fontId="8" fillId="0" borderId="0" xfId="15" applyFont="1" applyAlignment="1">
      <alignment horizontal="center"/>
    </xf>
    <xf numFmtId="0" fontId="14" fillId="0" borderId="0" xfId="15" applyFont="1"/>
    <xf numFmtId="0" fontId="8" fillId="0" borderId="0" xfId="15" applyFont="1" applyBorder="1"/>
    <xf numFmtId="0" fontId="8" fillId="0" borderId="1" xfId="15" applyFont="1" applyBorder="1" applyAlignment="1">
      <alignment horizontal="center"/>
    </xf>
    <xf numFmtId="0" fontId="8" fillId="0" borderId="2" xfId="15" applyFont="1" applyBorder="1" applyAlignment="1">
      <alignment horizontal="center"/>
    </xf>
    <xf numFmtId="0" fontId="12" fillId="0" borderId="3" xfId="15" applyFont="1" applyBorder="1" applyAlignment="1">
      <alignment horizontal="center" vertical="center" wrapText="1"/>
    </xf>
    <xf numFmtId="0" fontId="8" fillId="0" borderId="0" xfId="15" applyFont="1" applyAlignment="1">
      <alignment horizontal="center" vertical="center"/>
    </xf>
    <xf numFmtId="0" fontId="11" fillId="0" borderId="3" xfId="15" applyFont="1" applyBorder="1" applyAlignment="1">
      <alignment horizontal="center" vertical="center"/>
    </xf>
    <xf numFmtId="0" fontId="11" fillId="0" borderId="0" xfId="15" applyFont="1" applyAlignment="1">
      <alignment horizontal="center" vertical="center"/>
    </xf>
    <xf numFmtId="0" fontId="8" fillId="0" borderId="3" xfId="15" applyFont="1" applyBorder="1" applyAlignment="1">
      <alignment horizontal="center" vertical="center"/>
    </xf>
    <xf numFmtId="0" fontId="6" fillId="0" borderId="0" xfId="15" applyAlignment="1">
      <alignment horizontal="center" vertical="center"/>
    </xf>
    <xf numFmtId="0" fontId="6" fillId="0" borderId="0" xfId="15"/>
    <xf numFmtId="0" fontId="8" fillId="0" borderId="0" xfId="13" applyFont="1"/>
    <xf numFmtId="0" fontId="8" fillId="0" borderId="0" xfId="13" applyFont="1" applyAlignment="1">
      <alignment horizontal="center"/>
    </xf>
    <xf numFmtId="0" fontId="14" fillId="0" borderId="0" xfId="13" applyFont="1"/>
    <xf numFmtId="0" fontId="8" fillId="0" borderId="0" xfId="13" applyFont="1" applyBorder="1"/>
    <xf numFmtId="0" fontId="8" fillId="0" borderId="1" xfId="13" applyFont="1" applyBorder="1" applyAlignment="1">
      <alignment horizontal="center"/>
    </xf>
    <xf numFmtId="0" fontId="8" fillId="0" borderId="2" xfId="13" applyFont="1" applyBorder="1" applyAlignment="1">
      <alignment horizontal="center"/>
    </xf>
    <xf numFmtId="0" fontId="12" fillId="0" borderId="3" xfId="13" applyFont="1" applyBorder="1" applyAlignment="1">
      <alignment horizontal="center" vertical="center" wrapText="1"/>
    </xf>
    <xf numFmtId="0" fontId="8" fillId="0" borderId="0" xfId="13" applyFont="1" applyAlignment="1">
      <alignment horizontal="center" vertical="center"/>
    </xf>
    <xf numFmtId="0" fontId="11" fillId="0" borderId="3" xfId="13" applyFont="1" applyBorder="1" applyAlignment="1">
      <alignment horizontal="center" vertical="center"/>
    </xf>
    <xf numFmtId="0" fontId="11" fillId="0" borderId="0" xfId="13" applyFont="1" applyAlignment="1">
      <alignment horizontal="center" vertical="center"/>
    </xf>
    <xf numFmtId="0" fontId="8" fillId="0" borderId="3" xfId="13" applyFont="1" applyBorder="1" applyAlignment="1">
      <alignment horizontal="center" vertical="center"/>
    </xf>
    <xf numFmtId="0" fontId="6" fillId="0" borderId="0" xfId="13" applyAlignment="1">
      <alignment horizontal="center" vertical="center"/>
    </xf>
    <xf numFmtId="0" fontId="6" fillId="0" borderId="0" xfId="13"/>
    <xf numFmtId="0" fontId="8" fillId="0" borderId="0" xfId="16" applyFont="1"/>
    <xf numFmtId="0" fontId="8" fillId="0" borderId="0" xfId="16" applyFont="1" applyAlignment="1">
      <alignment horizontal="center"/>
    </xf>
    <xf numFmtId="0" fontId="14" fillId="0" borderId="0" xfId="16" applyFont="1"/>
    <xf numFmtId="0" fontId="8" fillId="0" borderId="0" xfId="16" applyFont="1" applyBorder="1"/>
    <xf numFmtId="0" fontId="8" fillId="0" borderId="1" xfId="16" applyFont="1" applyBorder="1" applyAlignment="1">
      <alignment horizontal="center"/>
    </xf>
    <xf numFmtId="0" fontId="8" fillId="0" borderId="2" xfId="16" applyFont="1" applyBorder="1" applyAlignment="1">
      <alignment horizontal="center"/>
    </xf>
    <xf numFmtId="0" fontId="12" fillId="0" borderId="3" xfId="16" applyFont="1" applyBorder="1" applyAlignment="1">
      <alignment horizontal="center" vertical="center" wrapText="1"/>
    </xf>
    <xf numFmtId="0" fontId="8" fillId="0" borderId="0" xfId="16" applyFont="1" applyAlignment="1">
      <alignment horizontal="center" vertical="center"/>
    </xf>
    <xf numFmtId="0" fontId="11" fillId="0" borderId="3" xfId="16" applyFont="1" applyBorder="1" applyAlignment="1">
      <alignment horizontal="center" vertical="center"/>
    </xf>
    <xf numFmtId="0" fontId="11" fillId="0" borderId="0" xfId="16" applyFont="1" applyAlignment="1">
      <alignment horizontal="center" vertical="center"/>
    </xf>
    <xf numFmtId="0" fontId="8" fillId="0" borderId="3" xfId="16" applyFont="1" applyBorder="1" applyAlignment="1">
      <alignment horizontal="center" vertical="center"/>
    </xf>
    <xf numFmtId="0" fontId="6" fillId="0" borderId="0" xfId="16" applyAlignment="1">
      <alignment horizontal="center" vertical="center"/>
    </xf>
    <xf numFmtId="0" fontId="6" fillId="0" borderId="0" xfId="16"/>
    <xf numFmtId="0" fontId="8" fillId="0" borderId="0" xfId="17" applyFont="1"/>
    <xf numFmtId="0" fontId="8" fillId="0" borderId="0" xfId="17" applyFont="1" applyAlignment="1">
      <alignment horizontal="center"/>
    </xf>
    <xf numFmtId="0" fontId="14" fillId="0" borderId="0" xfId="17" applyFont="1"/>
    <xf numFmtId="0" fontId="8" fillId="0" borderId="0" xfId="17" applyFont="1" applyBorder="1"/>
    <xf numFmtId="0" fontId="8" fillId="0" borderId="1" xfId="17" applyFont="1" applyBorder="1" applyAlignment="1">
      <alignment horizontal="center"/>
    </xf>
    <xf numFmtId="0" fontId="8" fillId="0" borderId="2" xfId="17" applyFont="1" applyBorder="1" applyAlignment="1">
      <alignment horizontal="center"/>
    </xf>
    <xf numFmtId="0" fontId="12" fillId="0" borderId="3" xfId="17" applyFont="1" applyBorder="1" applyAlignment="1">
      <alignment horizontal="center" vertical="center" wrapText="1"/>
    </xf>
    <xf numFmtId="0" fontId="8" fillId="0" borderId="0" xfId="17" applyFont="1" applyAlignment="1">
      <alignment horizontal="center" vertical="center"/>
    </xf>
    <xf numFmtId="0" fontId="11" fillId="0" borderId="3" xfId="17" applyFont="1" applyBorder="1" applyAlignment="1">
      <alignment horizontal="center" vertical="center"/>
    </xf>
    <xf numFmtId="0" fontId="11" fillId="0" borderId="0" xfId="17" applyFont="1" applyAlignment="1">
      <alignment horizontal="center" vertical="center"/>
    </xf>
    <xf numFmtId="0" fontId="8" fillId="0" borderId="3" xfId="17" applyFont="1" applyBorder="1" applyAlignment="1">
      <alignment horizontal="center" vertical="center"/>
    </xf>
    <xf numFmtId="0" fontId="6" fillId="0" borderId="0" xfId="17" applyAlignment="1">
      <alignment horizontal="center" vertical="center"/>
    </xf>
    <xf numFmtId="0" fontId="6" fillId="0" borderId="0" xfId="17"/>
    <xf numFmtId="0" fontId="8" fillId="0" borderId="0" xfId="18" applyFont="1"/>
    <xf numFmtId="0" fontId="8" fillId="0" borderId="0" xfId="18" applyFont="1" applyAlignment="1">
      <alignment horizontal="center"/>
    </xf>
    <xf numFmtId="0" fontId="14" fillId="0" borderId="0" xfId="18" applyFont="1"/>
    <xf numFmtId="0" fontId="8" fillId="0" borderId="0" xfId="18" applyFont="1" applyBorder="1"/>
    <xf numFmtId="0" fontId="8" fillId="0" borderId="1" xfId="18" applyFont="1" applyBorder="1" applyAlignment="1">
      <alignment horizontal="center"/>
    </xf>
    <xf numFmtId="0" fontId="8" fillId="0" borderId="2" xfId="18" applyFont="1" applyBorder="1" applyAlignment="1">
      <alignment horizontal="center"/>
    </xf>
    <xf numFmtId="0" fontId="12" fillId="0" borderId="3" xfId="18" applyFont="1" applyBorder="1" applyAlignment="1">
      <alignment horizontal="center" vertical="center" wrapText="1"/>
    </xf>
    <xf numFmtId="0" fontId="8" fillId="0" borderId="0" xfId="18" applyFont="1" applyAlignment="1">
      <alignment horizontal="center" vertical="center"/>
    </xf>
    <xf numFmtId="0" fontId="11" fillId="0" borderId="3" xfId="18" applyFont="1" applyBorder="1" applyAlignment="1">
      <alignment horizontal="center" vertical="center"/>
    </xf>
    <xf numFmtId="0" fontId="11" fillId="0" borderId="0" xfId="18" applyFont="1" applyAlignment="1">
      <alignment horizontal="center" vertical="center"/>
    </xf>
    <xf numFmtId="0" fontId="8" fillId="0" borderId="3" xfId="18" applyFont="1" applyBorder="1" applyAlignment="1">
      <alignment horizontal="center" vertical="center"/>
    </xf>
    <xf numFmtId="0" fontId="6" fillId="0" borderId="0" xfId="18" applyAlignment="1">
      <alignment horizontal="center" vertical="center"/>
    </xf>
    <xf numFmtId="0" fontId="6" fillId="0" borderId="0" xfId="18"/>
    <xf numFmtId="0" fontId="8" fillId="0" borderId="0" xfId="19" applyFont="1"/>
    <xf numFmtId="0" fontId="8" fillId="0" borderId="0" xfId="19" applyFont="1" applyAlignment="1">
      <alignment horizontal="center"/>
    </xf>
    <xf numFmtId="0" fontId="14" fillId="0" borderId="0" xfId="19" applyFont="1"/>
    <xf numFmtId="0" fontId="8" fillId="0" borderId="0" xfId="19" applyFont="1" applyBorder="1"/>
    <xf numFmtId="0" fontId="8" fillId="0" borderId="1" xfId="19" applyFont="1" applyBorder="1" applyAlignment="1">
      <alignment horizontal="center"/>
    </xf>
    <xf numFmtId="0" fontId="8" fillId="0" borderId="2" xfId="19" applyFont="1" applyBorder="1" applyAlignment="1">
      <alignment horizontal="center"/>
    </xf>
    <xf numFmtId="0" fontId="12" fillId="0" borderId="3" xfId="19" applyFont="1" applyBorder="1" applyAlignment="1">
      <alignment horizontal="center" vertical="center" wrapText="1"/>
    </xf>
    <xf numFmtId="0" fontId="8" fillId="0" borderId="0" xfId="19" applyFont="1" applyAlignment="1">
      <alignment horizontal="center" vertical="center"/>
    </xf>
    <xf numFmtId="0" fontId="11" fillId="0" borderId="3" xfId="19" applyFont="1" applyBorder="1" applyAlignment="1">
      <alignment horizontal="center" vertical="center"/>
    </xf>
    <xf numFmtId="0" fontId="11" fillId="0" borderId="0" xfId="19" applyFont="1" applyAlignment="1">
      <alignment horizontal="center" vertical="center"/>
    </xf>
    <xf numFmtId="0" fontId="8" fillId="0" borderId="3" xfId="19" applyFont="1" applyBorder="1" applyAlignment="1">
      <alignment horizontal="center" vertical="center"/>
    </xf>
    <xf numFmtId="0" fontId="6" fillId="0" borderId="0" xfId="19" applyAlignment="1">
      <alignment horizontal="center" vertical="center"/>
    </xf>
    <xf numFmtId="0" fontId="6" fillId="0" borderId="0" xfId="19"/>
    <xf numFmtId="0" fontId="8" fillId="0" borderId="0" xfId="52" applyFont="1"/>
    <xf numFmtId="0" fontId="8" fillId="0" borderId="1" xfId="52" applyFont="1" applyBorder="1" applyAlignment="1">
      <alignment horizontal="center"/>
    </xf>
    <xf numFmtId="0" fontId="8" fillId="0" borderId="2" xfId="52" applyFont="1" applyBorder="1" applyAlignment="1">
      <alignment horizontal="center"/>
    </xf>
    <xf numFmtId="0" fontId="8" fillId="0" borderId="0" xfId="52" applyFont="1" applyAlignment="1">
      <alignment horizontal="center"/>
    </xf>
    <xf numFmtId="0" fontId="8" fillId="0" borderId="0" xfId="52" applyFont="1" applyBorder="1"/>
    <xf numFmtId="0" fontId="14" fillId="0" borderId="0" xfId="52" applyFont="1"/>
    <xf numFmtId="0" fontId="12" fillId="0" borderId="3" xfId="52" applyFont="1" applyBorder="1" applyAlignment="1">
      <alignment horizontal="center" vertical="center" wrapText="1"/>
    </xf>
    <xf numFmtId="0" fontId="8" fillId="0" borderId="0" xfId="52" applyFont="1" applyAlignment="1">
      <alignment horizontal="center" vertical="center"/>
    </xf>
    <xf numFmtId="0" fontId="11" fillId="0" borderId="3" xfId="52" applyFont="1" applyBorder="1" applyAlignment="1">
      <alignment horizontal="center" vertical="center"/>
    </xf>
    <xf numFmtId="0" fontId="11" fillId="0" borderId="0" xfId="52" applyFont="1" applyAlignment="1">
      <alignment horizontal="center" vertical="center"/>
    </xf>
    <xf numFmtId="0" fontId="8" fillId="0" borderId="3" xfId="52" applyFont="1" applyBorder="1" applyAlignment="1">
      <alignment horizontal="center" vertical="center"/>
    </xf>
    <xf numFmtId="0" fontId="6" fillId="0" borderId="0" xfId="52" applyAlignment="1">
      <alignment horizontal="center" vertical="center"/>
    </xf>
    <xf numFmtId="0" fontId="6" fillId="0" borderId="0" xfId="52"/>
    <xf numFmtId="0" fontId="8" fillId="0" borderId="3" xfId="0" applyFont="1" applyBorder="1" applyAlignment="1">
      <alignment horizontal="center" vertical="center"/>
    </xf>
    <xf numFmtId="0" fontId="8" fillId="0" borderId="0" xfId="29" applyFont="1"/>
    <xf numFmtId="0" fontId="8" fillId="0" borderId="0" xfId="29" applyFont="1" applyAlignment="1">
      <alignment horizontal="center"/>
    </xf>
    <xf numFmtId="0" fontId="8" fillId="0" borderId="0" xfId="29" applyFont="1" applyBorder="1"/>
    <xf numFmtId="0" fontId="14" fillId="0" borderId="0" xfId="29" applyFont="1"/>
    <xf numFmtId="0" fontId="8" fillId="0" borderId="1" xfId="29" applyFont="1" applyBorder="1" applyAlignment="1">
      <alignment horizontal="center"/>
    </xf>
    <xf numFmtId="0" fontId="8" fillId="0" borderId="2" xfId="29" applyFont="1" applyBorder="1" applyAlignment="1">
      <alignment horizontal="center"/>
    </xf>
    <xf numFmtId="0" fontId="12" fillId="0" borderId="3" xfId="29" applyFont="1" applyBorder="1" applyAlignment="1">
      <alignment horizontal="center" vertical="center" wrapText="1"/>
    </xf>
    <xf numFmtId="0" fontId="8" fillId="0" borderId="0" xfId="29" applyFont="1" applyAlignment="1">
      <alignment horizontal="center" vertical="center"/>
    </xf>
    <xf numFmtId="0" fontId="11" fillId="0" borderId="3" xfId="29" applyFont="1" applyBorder="1" applyAlignment="1">
      <alignment horizontal="center" vertical="center"/>
    </xf>
    <xf numFmtId="0" fontId="11" fillId="0" borderId="0" xfId="29" applyFont="1" applyAlignment="1">
      <alignment horizontal="center" vertical="center"/>
    </xf>
    <xf numFmtId="0" fontId="8" fillId="0" borderId="3" xfId="29" applyFont="1" applyBorder="1" applyAlignment="1">
      <alignment horizontal="center" vertical="center"/>
    </xf>
    <xf numFmtId="0" fontId="6" fillId="0" borderId="0" xfId="29" applyAlignment="1">
      <alignment horizontal="center" vertical="center"/>
    </xf>
    <xf numFmtId="0" fontId="6" fillId="0" borderId="0" xfId="29"/>
    <xf numFmtId="0" fontId="8" fillId="0" borderId="0" xfId="55" applyFont="1"/>
    <xf numFmtId="0" fontId="8" fillId="0" borderId="0" xfId="55" applyFont="1" applyAlignment="1">
      <alignment horizontal="center"/>
    </xf>
    <xf numFmtId="0" fontId="8" fillId="0" borderId="0" xfId="55" applyFont="1" applyBorder="1"/>
    <xf numFmtId="0" fontId="14" fillId="0" borderId="0" xfId="55" applyFont="1"/>
    <xf numFmtId="0" fontId="8" fillId="0" borderId="1" xfId="55" applyFont="1" applyBorder="1" applyAlignment="1">
      <alignment horizontal="center"/>
    </xf>
    <xf numFmtId="0" fontId="8" fillId="0" borderId="2" xfId="55" applyFont="1" applyBorder="1" applyAlignment="1">
      <alignment horizontal="center"/>
    </xf>
    <xf numFmtId="0" fontId="12" fillId="0" borderId="3" xfId="55" applyFont="1" applyBorder="1" applyAlignment="1">
      <alignment horizontal="center" vertical="center" wrapText="1"/>
    </xf>
    <xf numFmtId="0" fontId="8" fillId="0" borderId="0" xfId="55" applyFont="1" applyAlignment="1">
      <alignment horizontal="center" vertical="center"/>
    </xf>
    <xf numFmtId="0" fontId="11" fillId="0" borderId="3" xfId="55" applyFont="1" applyBorder="1" applyAlignment="1">
      <alignment horizontal="center" vertical="center"/>
    </xf>
    <xf numFmtId="0" fontId="11" fillId="0" borderId="0" xfId="55" applyFont="1" applyAlignment="1">
      <alignment horizontal="center" vertical="center"/>
    </xf>
    <xf numFmtId="0" fontId="8" fillId="0" borderId="3" xfId="55" applyFont="1" applyBorder="1" applyAlignment="1">
      <alignment horizontal="center" vertical="center"/>
    </xf>
    <xf numFmtId="0" fontId="6" fillId="0" borderId="0" xfId="55" applyAlignment="1">
      <alignment horizontal="center" vertical="center"/>
    </xf>
    <xf numFmtId="0" fontId="6" fillId="0" borderId="0" xfId="55"/>
    <xf numFmtId="0" fontId="8" fillId="0" borderId="0" xfId="59" applyFont="1"/>
    <xf numFmtId="0" fontId="8" fillId="0" borderId="0" xfId="59" applyFont="1" applyAlignment="1">
      <alignment horizontal="center"/>
    </xf>
    <xf numFmtId="0" fontId="8" fillId="0" borderId="0" xfId="59" applyFont="1" applyBorder="1"/>
    <xf numFmtId="0" fontId="14" fillId="0" borderId="0" xfId="59" applyFont="1"/>
    <xf numFmtId="0" fontId="8" fillId="0" borderId="1" xfId="59" applyFont="1" applyBorder="1" applyAlignment="1">
      <alignment horizontal="center"/>
    </xf>
    <xf numFmtId="0" fontId="8" fillId="0" borderId="2" xfId="59" applyFont="1" applyBorder="1" applyAlignment="1">
      <alignment horizontal="center"/>
    </xf>
    <xf numFmtId="0" fontId="12" fillId="0" borderId="3" xfId="59" applyFont="1" applyBorder="1" applyAlignment="1">
      <alignment horizontal="center" vertical="center" wrapText="1"/>
    </xf>
    <xf numFmtId="0" fontId="8" fillId="0" borderId="0" xfId="59" applyFont="1" applyAlignment="1">
      <alignment horizontal="center" vertical="center"/>
    </xf>
    <xf numFmtId="0" fontId="11" fillId="0" borderId="3" xfId="59" applyFont="1" applyBorder="1" applyAlignment="1">
      <alignment horizontal="center" vertical="center"/>
    </xf>
    <xf numFmtId="0" fontId="11" fillId="0" borderId="0" xfId="59" applyFont="1" applyAlignment="1">
      <alignment horizontal="center" vertical="center"/>
    </xf>
    <xf numFmtId="0" fontId="8" fillId="0" borderId="3" xfId="59" applyFont="1" applyBorder="1" applyAlignment="1">
      <alignment horizontal="center" vertical="center"/>
    </xf>
    <xf numFmtId="0" fontId="6" fillId="0" borderId="0" xfId="59" applyAlignment="1">
      <alignment horizontal="center" vertical="center"/>
    </xf>
    <xf numFmtId="0" fontId="6" fillId="0" borderId="0" xfId="59"/>
    <xf numFmtId="0" fontId="8" fillId="0" borderId="0" xfId="63" applyFont="1"/>
    <xf numFmtId="0" fontId="8" fillId="0" borderId="0" xfId="63" applyFont="1" applyAlignment="1">
      <alignment horizontal="center"/>
    </xf>
    <xf numFmtId="0" fontId="8" fillId="0" borderId="0" xfId="63" applyFont="1" applyBorder="1"/>
    <xf numFmtId="0" fontId="14" fillId="0" borderId="0" xfId="63" applyFont="1"/>
    <xf numFmtId="0" fontId="8" fillId="0" borderId="1" xfId="63" applyFont="1" applyBorder="1" applyAlignment="1">
      <alignment horizontal="center"/>
    </xf>
    <xf numFmtId="0" fontId="8" fillId="0" borderId="2" xfId="63" applyFont="1" applyBorder="1" applyAlignment="1">
      <alignment horizontal="center"/>
    </xf>
    <xf numFmtId="0" fontId="12" fillId="0" borderId="3" xfId="63" applyFont="1" applyBorder="1" applyAlignment="1">
      <alignment horizontal="center" vertical="center" wrapText="1"/>
    </xf>
    <xf numFmtId="0" fontId="8" fillId="0" borderId="0" xfId="63" applyFont="1" applyAlignment="1">
      <alignment horizontal="center" vertical="center"/>
    </xf>
    <xf numFmtId="0" fontId="11" fillId="0" borderId="3" xfId="63" applyFont="1" applyBorder="1" applyAlignment="1">
      <alignment horizontal="center" vertical="center"/>
    </xf>
    <xf numFmtId="0" fontId="11" fillId="0" borderId="0" xfId="63" applyFont="1" applyAlignment="1">
      <alignment horizontal="center" vertical="center"/>
    </xf>
    <xf numFmtId="0" fontId="8" fillId="0" borderId="3" xfId="63" applyFont="1" applyBorder="1" applyAlignment="1">
      <alignment horizontal="center" vertical="center"/>
    </xf>
    <xf numFmtId="0" fontId="6" fillId="0" borderId="0" xfId="63" applyAlignment="1">
      <alignment horizontal="center" vertical="center"/>
    </xf>
    <xf numFmtId="0" fontId="6" fillId="0" borderId="0" xfId="63"/>
    <xf numFmtId="0" fontId="10" fillId="0" borderId="0" xfId="52" applyFont="1" applyAlignment="1"/>
    <xf numFmtId="0" fontId="10" fillId="0" borderId="0" xfId="50" applyFont="1" applyAlignment="1"/>
    <xf numFmtId="0" fontId="14" fillId="0" borderId="0" xfId="68" applyFont="1" applyAlignment="1"/>
    <xf numFmtId="0" fontId="14" fillId="0" borderId="0" xfId="21" applyFont="1" applyAlignment="1"/>
    <xf numFmtId="0" fontId="14" fillId="0" borderId="0" xfId="66" applyFont="1" applyAlignment="1"/>
    <xf numFmtId="0" fontId="14" fillId="0" borderId="0" xfId="41" applyFont="1" applyAlignment="1"/>
    <xf numFmtId="0" fontId="14" fillId="0" borderId="0" xfId="36" applyFont="1" applyAlignment="1">
      <alignment horizontal="left"/>
    </xf>
    <xf numFmtId="0" fontId="10" fillId="0" borderId="0" xfId="33" applyFont="1" applyAlignment="1"/>
    <xf numFmtId="0" fontId="10" fillId="0" borderId="0" xfId="57" applyFont="1" applyAlignment="1"/>
    <xf numFmtId="0" fontId="14" fillId="0" borderId="0" xfId="20" applyFont="1" applyAlignment="1"/>
    <xf numFmtId="0" fontId="14" fillId="0" borderId="0" xfId="55" applyFont="1" applyAlignment="1"/>
    <xf numFmtId="0" fontId="10" fillId="0" borderId="0" xfId="61" applyFont="1" applyAlignment="1"/>
    <xf numFmtId="0" fontId="14" fillId="0" borderId="0" xfId="67" applyFont="1" applyAlignment="1"/>
    <xf numFmtId="0" fontId="14" fillId="0" borderId="0" xfId="29" applyFont="1" applyAlignment="1"/>
    <xf numFmtId="0" fontId="9" fillId="0" borderId="0" xfId="23" applyFont="1" applyBorder="1" applyAlignment="1"/>
    <xf numFmtId="0" fontId="9" fillId="0" borderId="0" xfId="8" applyFont="1" applyAlignment="1">
      <alignment horizontal="left"/>
    </xf>
    <xf numFmtId="0" fontId="9" fillId="0" borderId="0" xfId="30" applyFont="1" applyAlignment="1"/>
    <xf numFmtId="0" fontId="14" fillId="0" borderId="0" xfId="24" applyFont="1" applyAlignment="1"/>
    <xf numFmtId="0" fontId="9" fillId="0" borderId="0" xfId="7" applyFont="1" applyAlignment="1"/>
    <xf numFmtId="0" fontId="9" fillId="0" borderId="0" xfId="11" applyFont="1" applyAlignment="1"/>
    <xf numFmtId="0" fontId="9" fillId="0" borderId="0" xfId="12" applyFont="1" applyAlignment="1"/>
    <xf numFmtId="0" fontId="9" fillId="0" borderId="0" xfId="13" applyFont="1" applyAlignment="1"/>
    <xf numFmtId="0" fontId="9" fillId="0" borderId="0" xfId="16" applyFont="1" applyAlignment="1"/>
    <xf numFmtId="0" fontId="0" fillId="0" borderId="0" xfId="0" applyBorder="1" applyAlignment="1">
      <alignment horizontal="left"/>
    </xf>
    <xf numFmtId="0" fontId="0" fillId="0" borderId="0" xfId="0" applyBorder="1"/>
    <xf numFmtId="0" fontId="21" fillId="0" borderId="3" xfId="0" applyFont="1" applyBorder="1" applyAlignment="1">
      <alignment horizontal="left"/>
    </xf>
    <xf numFmtId="0" fontId="22" fillId="0" borderId="0" xfId="0" applyFont="1" applyBorder="1" applyAlignment="1">
      <alignment wrapText="1"/>
    </xf>
    <xf numFmtId="0" fontId="24" fillId="0" borderId="3" xfId="0" applyFont="1" applyBorder="1" applyAlignment="1">
      <alignment horizontal="center" vertical="center"/>
    </xf>
    <xf numFmtId="0" fontId="24" fillId="0" borderId="3" xfId="24" applyFont="1" applyBorder="1" applyAlignment="1">
      <alignment horizontal="center" vertical="center"/>
    </xf>
    <xf numFmtId="0" fontId="24" fillId="0" borderId="3" xfId="25" applyFont="1" applyBorder="1" applyAlignment="1">
      <alignment horizontal="center" vertical="center"/>
    </xf>
    <xf numFmtId="0" fontId="24" fillId="0" borderId="3" xfId="31" applyFont="1" applyBorder="1" applyAlignment="1">
      <alignment horizontal="center"/>
    </xf>
    <xf numFmtId="1" fontId="24" fillId="0" borderId="3" xfId="31" applyNumberFormat="1" applyFont="1" applyBorder="1" applyAlignment="1">
      <alignment horizontal="center"/>
    </xf>
    <xf numFmtId="0" fontId="26" fillId="0" borderId="3" xfId="31" applyFont="1" applyBorder="1" applyAlignment="1">
      <alignment horizontal="center"/>
    </xf>
    <xf numFmtId="1" fontId="23" fillId="0" borderId="3" xfId="31" applyNumberFormat="1" applyFont="1" applyBorder="1" applyAlignment="1">
      <alignment horizontal="center"/>
    </xf>
    <xf numFmtId="0" fontId="23" fillId="0" borderId="3" xfId="31" applyFont="1" applyBorder="1" applyAlignment="1">
      <alignment horizontal="center"/>
    </xf>
    <xf numFmtId="0" fontId="14" fillId="0" borderId="0" xfId="21" applyFont="1" applyAlignment="1">
      <alignment horizontal="right"/>
    </xf>
    <xf numFmtId="0" fontId="24" fillId="0" borderId="3" xfId="19" applyFont="1" applyBorder="1" applyAlignment="1">
      <alignment horizontal="center" vertical="center"/>
    </xf>
    <xf numFmtId="0" fontId="24" fillId="0" borderId="3" xfId="18" applyFont="1" applyBorder="1" applyAlignment="1">
      <alignment horizontal="center" vertical="center"/>
    </xf>
    <xf numFmtId="0" fontId="24" fillId="0" borderId="3" xfId="14" applyFont="1" applyBorder="1" applyAlignment="1">
      <alignment horizontal="center" vertical="center"/>
    </xf>
    <xf numFmtId="0" fontId="24" fillId="0" borderId="3" xfId="12" applyFont="1" applyBorder="1" applyAlignment="1">
      <alignment horizontal="center" vertical="center"/>
    </xf>
    <xf numFmtId="0" fontId="24" fillId="0" borderId="3" xfId="7" applyFont="1" applyBorder="1" applyAlignment="1">
      <alignment horizontal="center" vertical="center"/>
    </xf>
    <xf numFmtId="2" fontId="25" fillId="0" borderId="3" xfId="0" applyNumberFormat="1" applyFont="1" applyBorder="1" applyAlignment="1">
      <alignment horizontal="center" vertical="center"/>
    </xf>
    <xf numFmtId="0" fontId="24" fillId="0" borderId="3" xfId="32" applyFont="1" applyBorder="1" applyAlignment="1">
      <alignment horizontal="center" vertical="center"/>
    </xf>
    <xf numFmtId="0" fontId="24" fillId="0" borderId="3" xfId="30" applyFont="1" applyBorder="1" applyAlignment="1">
      <alignment horizontal="center" vertical="center"/>
    </xf>
    <xf numFmtId="0" fontId="24" fillId="0" borderId="3" xfId="9" applyFont="1" applyBorder="1" applyAlignment="1">
      <alignment horizontal="center" vertical="center"/>
    </xf>
    <xf numFmtId="0" fontId="24" fillId="0" borderId="3" xfId="8" applyFont="1" applyBorder="1" applyAlignment="1">
      <alignment horizontal="center" vertical="center"/>
    </xf>
    <xf numFmtId="0" fontId="27" fillId="0" borderId="3" xfId="31" applyFont="1" applyBorder="1" applyAlignment="1">
      <alignment horizontal="center"/>
    </xf>
    <xf numFmtId="0" fontId="27" fillId="2" borderId="3" xfId="31" applyFont="1" applyFill="1" applyBorder="1" applyAlignment="1">
      <alignment horizontal="center"/>
    </xf>
    <xf numFmtId="0" fontId="14" fillId="0" borderId="0" xfId="31" applyFont="1" applyAlignment="1">
      <alignment horizontal="center"/>
    </xf>
    <xf numFmtId="2" fontId="24" fillId="0" borderId="4" xfId="0" applyNumberFormat="1" applyFont="1" applyBorder="1" applyAlignment="1" applyProtection="1">
      <alignment horizontal="center"/>
    </xf>
    <xf numFmtId="0" fontId="28" fillId="0" borderId="3" xfId="31" applyFont="1" applyBorder="1" applyAlignment="1">
      <alignment horizontal="center"/>
    </xf>
    <xf numFmtId="2" fontId="24" fillId="0" borderId="3" xfId="0" applyNumberFormat="1" applyFont="1" applyBorder="1" applyAlignment="1" applyProtection="1">
      <alignment horizontal="center"/>
    </xf>
    <xf numFmtId="0" fontId="9" fillId="0" borderId="0" xfId="31" applyFont="1" applyAlignment="1"/>
    <xf numFmtId="0" fontId="16" fillId="0" borderId="0" xfId="13" applyFont="1" applyAlignment="1"/>
    <xf numFmtId="0" fontId="16" fillId="0" borderId="0" xfId="16" applyFont="1" applyAlignment="1"/>
    <xf numFmtId="2" fontId="8" fillId="0" borderId="0" xfId="37" applyNumberFormat="1" applyFont="1" applyAlignment="1">
      <alignment horizontal="center" vertical="center"/>
    </xf>
    <xf numFmtId="165" fontId="24" fillId="0" borderId="0" xfId="0" applyNumberFormat="1" applyFont="1" applyBorder="1" applyAlignment="1">
      <alignment horizontal="center" vertical="center"/>
    </xf>
    <xf numFmtId="0" fontId="28" fillId="2" borderId="3" xfId="31" applyFont="1" applyFill="1" applyBorder="1" applyAlignment="1">
      <alignment horizontal="center"/>
    </xf>
    <xf numFmtId="2" fontId="24" fillId="0" borderId="0" xfId="0" applyNumberFormat="1" applyFont="1" applyBorder="1" applyAlignment="1">
      <alignment horizontal="center" vertical="center"/>
    </xf>
    <xf numFmtId="0" fontId="6" fillId="0" borderId="0" xfId="49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1" fontId="8" fillId="0" borderId="0" xfId="31" applyNumberFormat="1" applyFont="1" applyBorder="1"/>
    <xf numFmtId="0" fontId="6" fillId="0" borderId="0" xfId="31" applyBorder="1"/>
    <xf numFmtId="0" fontId="18" fillId="0" borderId="0" xfId="0" applyFont="1" applyBorder="1" applyAlignment="1">
      <alignment horizontal="left"/>
    </xf>
    <xf numFmtId="0" fontId="31" fillId="0" borderId="0" xfId="0" applyFont="1" applyBorder="1"/>
    <xf numFmtId="0" fontId="32" fillId="0" borderId="0" xfId="0" applyFont="1" applyBorder="1" applyAlignment="1">
      <alignment horizontal="left"/>
    </xf>
    <xf numFmtId="2" fontId="6" fillId="0" borderId="3" xfId="23" applyNumberFormat="1" applyBorder="1" applyAlignment="1">
      <alignment horizontal="center" vertical="center"/>
    </xf>
    <xf numFmtId="0" fontId="9" fillId="0" borderId="0" xfId="41" applyFont="1" applyAlignment="1">
      <alignment horizontal="center"/>
    </xf>
    <xf numFmtId="0" fontId="9" fillId="0" borderId="0" xfId="66" applyFont="1" applyAlignment="1">
      <alignment horizontal="center"/>
    </xf>
    <xf numFmtId="0" fontId="9" fillId="0" borderId="0" xfId="35" applyFont="1" applyAlignment="1">
      <alignment horizontal="center"/>
    </xf>
    <xf numFmtId="0" fontId="11" fillId="0" borderId="6" xfId="51" applyFont="1" applyBorder="1" applyAlignment="1">
      <alignment horizontal="center" vertical="center"/>
    </xf>
    <xf numFmtId="0" fontId="8" fillId="0" borderId="4" xfId="51" applyFont="1" applyBorder="1" applyAlignment="1">
      <alignment horizontal="center" vertical="center"/>
    </xf>
    <xf numFmtId="2" fontId="24" fillId="0" borderId="5" xfId="0" applyNumberFormat="1" applyFont="1" applyBorder="1" applyAlignment="1">
      <alignment horizontal="center" vertical="center"/>
    </xf>
    <xf numFmtId="2" fontId="24" fillId="0" borderId="3" xfId="19" applyNumberFormat="1" applyFont="1" applyBorder="1" applyAlignment="1">
      <alignment horizontal="center" vertical="center"/>
    </xf>
    <xf numFmtId="11" fontId="6" fillId="0" borderId="0" xfId="19" applyNumberFormat="1"/>
    <xf numFmtId="2" fontId="0" fillId="0" borderId="4" xfId="0" applyNumberFormat="1" applyBorder="1"/>
    <xf numFmtId="2" fontId="0" fillId="0" borderId="3" xfId="0" applyNumberFormat="1" applyBorder="1"/>
    <xf numFmtId="2" fontId="0" fillId="0" borderId="3" xfId="0" applyNumberFormat="1" applyBorder="1" applyAlignment="1">
      <alignment horizontal="right"/>
    </xf>
    <xf numFmtId="166" fontId="24" fillId="0" borderId="3" xfId="19" applyNumberFormat="1" applyFont="1" applyBorder="1" applyAlignment="1">
      <alignment horizontal="center" vertical="center"/>
    </xf>
    <xf numFmtId="2" fontId="0" fillId="0" borderId="7" xfId="0" applyNumberForma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8" fillId="0" borderId="10" xfId="0" applyFont="1" applyBorder="1" applyAlignment="1">
      <alignment horizontal="left"/>
    </xf>
    <xf numFmtId="0" fontId="0" fillId="0" borderId="11" xfId="0" applyBorder="1"/>
    <xf numFmtId="0" fontId="17" fillId="0" borderId="12" xfId="7" applyFont="1" applyFill="1" applyBorder="1" applyAlignment="1">
      <alignment horizontal="left"/>
    </xf>
    <xf numFmtId="0" fontId="17" fillId="0" borderId="12" xfId="0" applyFont="1" applyBorder="1"/>
    <xf numFmtId="0" fontId="18" fillId="0" borderId="9" xfId="0" applyFont="1" applyBorder="1" applyAlignment="1">
      <alignment horizontal="left"/>
    </xf>
    <xf numFmtId="0" fontId="0" fillId="0" borderId="13" xfId="0" applyBorder="1"/>
    <xf numFmtId="0" fontId="9" fillId="0" borderId="0" xfId="48" applyFont="1" applyAlignment="1">
      <alignment horizontal="center"/>
    </xf>
    <xf numFmtId="0" fontId="0" fillId="0" borderId="14" xfId="0" applyBorder="1"/>
    <xf numFmtId="0" fontId="19" fillId="0" borderId="15" xfId="0" applyFont="1" applyBorder="1" applyAlignment="1">
      <alignment horizontal="center"/>
    </xf>
    <xf numFmtId="0" fontId="17" fillId="0" borderId="12" xfId="23" applyFont="1" applyBorder="1" applyAlignment="1">
      <alignment horizontal="left"/>
    </xf>
    <xf numFmtId="0" fontId="17" fillId="0" borderId="12" xfId="8" applyFont="1" applyBorder="1" applyAlignment="1">
      <alignment horizontal="left"/>
    </xf>
    <xf numFmtId="0" fontId="17" fillId="0" borderId="12" xfId="30" applyFont="1" applyBorder="1" applyAlignment="1">
      <alignment horizontal="left"/>
    </xf>
    <xf numFmtId="0" fontId="17" fillId="0" borderId="12" xfId="24" applyFont="1" applyBorder="1" applyAlignment="1">
      <alignment horizontal="left"/>
    </xf>
    <xf numFmtId="0" fontId="17" fillId="0" borderId="12" xfId="7" applyFont="1" applyBorder="1" applyAlignment="1">
      <alignment horizontal="left"/>
    </xf>
    <xf numFmtId="0" fontId="7" fillId="0" borderId="0" xfId="31" applyFont="1" applyBorder="1" applyAlignment="1">
      <alignment horizontal="center"/>
    </xf>
    <xf numFmtId="1" fontId="24" fillId="0" borderId="0" xfId="31" applyNumberFormat="1" applyFont="1" applyBorder="1" applyAlignment="1">
      <alignment horizontal="center"/>
    </xf>
    <xf numFmtId="0" fontId="9" fillId="0" borderId="0" xfId="21" applyFont="1" applyAlignment="1">
      <alignment horizontal="center"/>
    </xf>
    <xf numFmtId="0" fontId="9" fillId="0" borderId="0" xfId="39" applyFont="1" applyAlignment="1">
      <alignment horizontal="center"/>
    </xf>
    <xf numFmtId="0" fontId="11" fillId="0" borderId="0" xfId="36" applyFont="1" applyAlignment="1">
      <alignment horizontal="center"/>
    </xf>
    <xf numFmtId="0" fontId="10" fillId="0" borderId="0" xfId="36" applyFont="1" applyAlignment="1">
      <alignment horizontal="left"/>
    </xf>
    <xf numFmtId="0" fontId="9" fillId="0" borderId="0" xfId="36" applyFont="1" applyAlignment="1">
      <alignment horizontal="center"/>
    </xf>
    <xf numFmtId="0" fontId="14" fillId="0" borderId="0" xfId="27" applyFont="1" applyAlignment="1">
      <alignment horizontal="left"/>
    </xf>
    <xf numFmtId="0" fontId="11" fillId="0" borderId="0" xfId="27" applyFont="1" applyAlignment="1">
      <alignment horizontal="center"/>
    </xf>
    <xf numFmtId="0" fontId="9" fillId="0" borderId="0" xfId="27" applyFont="1" applyAlignment="1">
      <alignment horizontal="center"/>
    </xf>
    <xf numFmtId="0" fontId="10" fillId="0" borderId="0" xfId="27" applyFont="1" applyAlignment="1">
      <alignment horizontal="left"/>
    </xf>
    <xf numFmtId="0" fontId="9" fillId="0" borderId="0" xfId="65" applyFont="1" applyAlignment="1">
      <alignment horizontal="center"/>
    </xf>
    <xf numFmtId="0" fontId="11" fillId="0" borderId="0" xfId="28" applyFont="1" applyAlignment="1">
      <alignment horizontal="center"/>
    </xf>
    <xf numFmtId="0" fontId="9" fillId="0" borderId="0" xfId="28" applyFont="1" applyAlignment="1">
      <alignment horizontal="center"/>
    </xf>
    <xf numFmtId="0" fontId="9" fillId="0" borderId="0" xfId="45" applyFont="1" applyAlignment="1">
      <alignment horizontal="center"/>
    </xf>
    <xf numFmtId="0" fontId="9" fillId="0" borderId="0" xfId="58" applyFont="1" applyAlignment="1">
      <alignment horizontal="center"/>
    </xf>
    <xf numFmtId="0" fontId="9" fillId="0" borderId="0" xfId="42" applyFont="1" applyAlignment="1">
      <alignment horizontal="center"/>
    </xf>
    <xf numFmtId="0" fontId="9" fillId="0" borderId="0" xfId="68" applyFont="1" applyAlignment="1">
      <alignment horizontal="center"/>
    </xf>
    <xf numFmtId="0" fontId="9" fillId="0" borderId="0" xfId="29" applyFont="1" applyAlignment="1">
      <alignment horizontal="center"/>
    </xf>
    <xf numFmtId="0" fontId="9" fillId="0" borderId="0" xfId="43" applyFont="1" applyAlignment="1">
      <alignment horizontal="center"/>
    </xf>
    <xf numFmtId="0" fontId="16" fillId="0" borderId="0" xfId="7" applyFont="1" applyAlignment="1">
      <alignment horizontal="center"/>
    </xf>
    <xf numFmtId="0" fontId="9" fillId="0" borderId="0" xfId="7" applyFont="1" applyAlignment="1">
      <alignment horizontal="center"/>
    </xf>
    <xf numFmtId="0" fontId="16" fillId="0" borderId="0" xfId="14" applyFont="1" applyAlignment="1">
      <alignment horizontal="left"/>
    </xf>
    <xf numFmtId="0" fontId="9" fillId="0" borderId="0" xfId="12" applyFont="1" applyAlignment="1">
      <alignment horizontal="center"/>
    </xf>
    <xf numFmtId="0" fontId="0" fillId="0" borderId="0" xfId="0" applyAlignment="1"/>
    <xf numFmtId="0" fontId="9" fillId="0" borderId="0" xfId="52" applyFont="1" applyAlignment="1">
      <alignment horizontal="center"/>
    </xf>
    <xf numFmtId="0" fontId="9" fillId="0" borderId="0" xfId="14" applyFont="1" applyAlignment="1">
      <alignment horizontal="center"/>
    </xf>
    <xf numFmtId="0" fontId="16" fillId="0" borderId="0" xfId="15" applyFont="1" applyAlignment="1">
      <alignment horizontal="left"/>
    </xf>
    <xf numFmtId="0" fontId="9" fillId="0" borderId="0" xfId="15" applyFont="1" applyAlignment="1">
      <alignment horizontal="center"/>
    </xf>
    <xf numFmtId="0" fontId="16" fillId="0" borderId="0" xfId="17" applyFont="1" applyAlignment="1">
      <alignment horizontal="left"/>
    </xf>
    <xf numFmtId="0" fontId="11" fillId="0" borderId="0" xfId="17" applyFont="1" applyAlignment="1">
      <alignment horizontal="center"/>
    </xf>
    <xf numFmtId="0" fontId="9" fillId="0" borderId="0" xfId="17" applyFont="1" applyAlignment="1">
      <alignment horizontal="center"/>
    </xf>
    <xf numFmtId="0" fontId="16" fillId="0" borderId="0" xfId="18" applyFont="1" applyAlignment="1">
      <alignment horizontal="left"/>
    </xf>
    <xf numFmtId="0" fontId="11" fillId="0" borderId="0" xfId="18" applyFont="1" applyAlignment="1">
      <alignment horizontal="center"/>
    </xf>
    <xf numFmtId="0" fontId="9" fillId="0" borderId="0" xfId="18" applyFont="1" applyAlignment="1">
      <alignment horizontal="center"/>
    </xf>
    <xf numFmtId="0" fontId="11" fillId="0" borderId="0" xfId="19" applyFont="1" applyAlignment="1">
      <alignment horizontal="center"/>
    </xf>
    <xf numFmtId="0" fontId="16" fillId="0" borderId="0" xfId="19" applyFont="1" applyAlignment="1">
      <alignment horizontal="left"/>
    </xf>
    <xf numFmtId="0" fontId="9" fillId="0" borderId="0" xfId="19" applyFont="1" applyAlignment="1">
      <alignment horizontal="center"/>
    </xf>
    <xf numFmtId="0" fontId="16" fillId="0" borderId="0" xfId="19" applyFont="1" applyAlignment="1">
      <alignment horizontal="center"/>
    </xf>
    <xf numFmtId="0" fontId="9" fillId="0" borderId="0" xfId="56" applyFont="1" applyAlignment="1">
      <alignment horizontal="center"/>
    </xf>
    <xf numFmtId="0" fontId="9" fillId="0" borderId="0" xfId="44" applyFont="1" applyAlignment="1">
      <alignment horizontal="center"/>
    </xf>
    <xf numFmtId="0" fontId="9" fillId="0" borderId="0" xfId="60" applyFont="1" applyAlignment="1">
      <alignment horizontal="center"/>
    </xf>
    <xf numFmtId="0" fontId="9" fillId="0" borderId="0" xfId="46" applyFont="1" applyAlignment="1">
      <alignment horizontal="center"/>
    </xf>
    <xf numFmtId="0" fontId="9" fillId="0" borderId="0" xfId="37" applyFont="1" applyAlignment="1">
      <alignment horizontal="center"/>
    </xf>
    <xf numFmtId="0" fontId="9" fillId="0" borderId="0" xfId="33" applyFont="1" applyAlignment="1">
      <alignment horizontal="center"/>
    </xf>
    <xf numFmtId="0" fontId="9" fillId="0" borderId="0" xfId="38" applyFont="1" applyAlignment="1">
      <alignment horizontal="center"/>
    </xf>
    <xf numFmtId="0" fontId="9" fillId="0" borderId="0" xfId="47" applyFont="1" applyAlignment="1">
      <alignment horizontal="center"/>
    </xf>
    <xf numFmtId="0" fontId="9" fillId="0" borderId="0" xfId="49" applyFont="1" applyAlignment="1">
      <alignment horizontal="center"/>
    </xf>
    <xf numFmtId="0" fontId="9" fillId="0" borderId="0" xfId="53" applyFont="1" applyAlignment="1">
      <alignment horizontal="center"/>
    </xf>
    <xf numFmtId="0" fontId="9" fillId="0" borderId="0" xfId="34" applyFont="1" applyAlignment="1">
      <alignment horizontal="center"/>
    </xf>
    <xf numFmtId="0" fontId="9" fillId="0" borderId="0" xfId="57" applyFont="1" applyAlignment="1">
      <alignment horizontal="center"/>
    </xf>
    <xf numFmtId="0" fontId="9" fillId="0" borderId="0" xfId="40" applyFont="1" applyAlignment="1">
      <alignment horizontal="center"/>
    </xf>
    <xf numFmtId="0" fontId="9" fillId="0" borderId="0" xfId="62" applyFont="1" applyAlignment="1">
      <alignment horizontal="center"/>
    </xf>
    <xf numFmtId="0" fontId="9" fillId="0" borderId="0" xfId="64" applyFont="1" applyAlignment="1">
      <alignment horizontal="center"/>
    </xf>
    <xf numFmtId="0" fontId="9" fillId="0" borderId="0" xfId="20" applyFont="1" applyAlignment="1">
      <alignment horizontal="center"/>
    </xf>
    <xf numFmtId="0" fontId="9" fillId="0" borderId="0" xfId="22" applyFont="1" applyAlignment="1">
      <alignment horizontal="center"/>
    </xf>
    <xf numFmtId="0" fontId="9" fillId="0" borderId="0" xfId="63" applyFont="1" applyAlignment="1">
      <alignment horizontal="center"/>
    </xf>
    <xf numFmtId="0" fontId="9" fillId="0" borderId="0" xfId="59" applyFont="1" applyAlignment="1">
      <alignment horizontal="center"/>
    </xf>
    <xf numFmtId="0" fontId="9" fillId="0" borderId="0" xfId="55" applyFont="1" applyAlignment="1">
      <alignment horizontal="center"/>
    </xf>
    <xf numFmtId="0" fontId="9" fillId="0" borderId="0" xfId="61" applyFont="1" applyAlignment="1">
      <alignment horizontal="center"/>
    </xf>
    <xf numFmtId="0" fontId="9" fillId="0" borderId="0" xfId="54" applyFont="1" applyAlignment="1">
      <alignment horizontal="center"/>
    </xf>
    <xf numFmtId="0" fontId="9" fillId="0" borderId="0" xfId="67" applyFont="1" applyAlignment="1">
      <alignment horizontal="center"/>
    </xf>
    <xf numFmtId="0" fontId="9" fillId="0" borderId="0" xfId="50" applyFont="1" applyAlignment="1">
      <alignment horizontal="center"/>
    </xf>
    <xf numFmtId="0" fontId="9" fillId="0" borderId="0" xfId="51" applyFont="1" applyAlignment="1">
      <alignment horizontal="center"/>
    </xf>
    <xf numFmtId="0" fontId="9" fillId="0" borderId="0" xfId="23" applyFont="1" applyAlignment="1">
      <alignment horizontal="center"/>
    </xf>
    <xf numFmtId="0" fontId="9" fillId="0" borderId="0" xfId="8" applyFont="1" applyAlignment="1">
      <alignment horizontal="center"/>
    </xf>
    <xf numFmtId="0" fontId="9" fillId="0" borderId="0" xfId="9" applyFont="1" applyAlignment="1">
      <alignment horizontal="center"/>
    </xf>
    <xf numFmtId="0" fontId="9" fillId="0" borderId="0" xfId="30" applyFont="1" applyAlignment="1">
      <alignment horizontal="center"/>
    </xf>
    <xf numFmtId="0" fontId="9" fillId="0" borderId="0" xfId="32" applyFont="1" applyAlignment="1">
      <alignment horizontal="center"/>
    </xf>
    <xf numFmtId="0" fontId="9" fillId="0" borderId="0" xfId="24" applyFont="1" applyAlignment="1">
      <alignment horizontal="center"/>
    </xf>
    <xf numFmtId="0" fontId="9" fillId="0" borderId="0" xfId="25" applyFont="1" applyAlignment="1">
      <alignment horizontal="center"/>
    </xf>
    <xf numFmtId="0" fontId="9" fillId="0" borderId="0" xfId="13" applyFont="1" applyAlignment="1">
      <alignment horizontal="center"/>
    </xf>
    <xf numFmtId="0" fontId="9" fillId="0" borderId="0" xfId="16" applyFont="1" applyAlignment="1">
      <alignment horizontal="center"/>
    </xf>
    <xf numFmtId="0" fontId="0" fillId="0" borderId="0" xfId="0" applyAlignment="1">
      <alignment horizontal="center"/>
    </xf>
    <xf numFmtId="2" fontId="6" fillId="0" borderId="0" xfId="31" applyNumberFormat="1" applyBorder="1"/>
    <xf numFmtId="2" fontId="6" fillId="0" borderId="0" xfId="31" applyNumberFormat="1"/>
    <xf numFmtId="2" fontId="24" fillId="0" borderId="3" xfId="18" applyNumberFormat="1" applyFont="1" applyBorder="1" applyAlignment="1">
      <alignment horizontal="center" vertical="center"/>
    </xf>
    <xf numFmtId="2" fontId="8" fillId="0" borderId="3" xfId="13" applyNumberFormat="1" applyFont="1" applyBorder="1" applyAlignment="1">
      <alignment horizontal="center" vertical="center"/>
    </xf>
    <xf numFmtId="2" fontId="24" fillId="0" borderId="3" xfId="24" applyNumberFormat="1" applyFont="1" applyBorder="1" applyAlignment="1">
      <alignment horizontal="center" vertical="center"/>
    </xf>
    <xf numFmtId="2" fontId="24" fillId="0" borderId="3" xfId="30" applyNumberFormat="1" applyFont="1" applyBorder="1" applyAlignment="1">
      <alignment horizontal="center" vertical="center"/>
    </xf>
    <xf numFmtId="2" fontId="0" fillId="0" borderId="0" xfId="0" applyNumberFormat="1"/>
    <xf numFmtId="166" fontId="24" fillId="0" borderId="5" xfId="0" applyNumberFormat="1" applyFont="1" applyBorder="1" applyAlignment="1">
      <alignment horizontal="center" vertical="center"/>
    </xf>
    <xf numFmtId="0" fontId="8" fillId="0" borderId="0" xfId="38" applyFont="1" applyAlignment="1"/>
    <xf numFmtId="0" fontId="6" fillId="0" borderId="0" xfId="38" applyAlignment="1"/>
    <xf numFmtId="0" fontId="8" fillId="0" borderId="0" xfId="19" applyFont="1" applyAlignment="1"/>
    <xf numFmtId="0" fontId="6" fillId="0" borderId="0" xfId="19" applyAlignment="1"/>
    <xf numFmtId="0" fontId="8" fillId="0" borderId="0" xfId="18" applyFont="1" applyAlignment="1"/>
    <xf numFmtId="0" fontId="6" fillId="0" borderId="0" xfId="18" applyAlignment="1"/>
    <xf numFmtId="0" fontId="8" fillId="0" borderId="0" xfId="17" applyFont="1" applyAlignment="1"/>
    <xf numFmtId="0" fontId="6" fillId="0" borderId="0" xfId="17" applyAlignment="1"/>
    <xf numFmtId="0" fontId="8" fillId="0" borderId="0" xfId="16" applyFont="1" applyAlignment="1"/>
    <xf numFmtId="0" fontId="6" fillId="0" borderId="0" xfId="16" applyAlignment="1"/>
    <xf numFmtId="0" fontId="8" fillId="0" borderId="0" xfId="13" applyFont="1" applyAlignment="1"/>
    <xf numFmtId="0" fontId="6" fillId="0" borderId="0" xfId="13" applyAlignment="1"/>
    <xf numFmtId="0" fontId="8" fillId="0" borderId="0" xfId="15" applyFont="1" applyAlignment="1"/>
    <xf numFmtId="0" fontId="6" fillId="0" borderId="0" xfId="15" applyAlignment="1"/>
    <xf numFmtId="0" fontId="8" fillId="0" borderId="0" xfId="14" applyFont="1" applyAlignment="1"/>
    <xf numFmtId="0" fontId="6" fillId="0" borderId="0" xfId="14" applyAlignment="1"/>
    <xf numFmtId="0" fontId="8" fillId="0" borderId="0" xfId="12" applyFont="1" applyAlignment="1"/>
    <xf numFmtId="0" fontId="6" fillId="0" borderId="0" xfId="12" applyAlignment="1"/>
    <xf numFmtId="0" fontId="8" fillId="0" borderId="0" xfId="7" applyFont="1" applyAlignment="1"/>
    <xf numFmtId="0" fontId="6" fillId="0" borderId="0" xfId="7" applyAlignment="1"/>
    <xf numFmtId="0" fontId="8" fillId="0" borderId="0" xfId="25" applyFont="1" applyAlignment="1"/>
    <xf numFmtId="0" fontId="6" fillId="0" borderId="0" xfId="25" applyAlignment="1"/>
    <xf numFmtId="0" fontId="8" fillId="0" borderId="0" xfId="24" applyFont="1" applyAlignment="1"/>
    <xf numFmtId="0" fontId="6" fillId="0" borderId="0" xfId="24" applyAlignment="1"/>
    <xf numFmtId="0" fontId="8" fillId="0" borderId="0" xfId="32" applyFont="1" applyAlignment="1"/>
    <xf numFmtId="0" fontId="6" fillId="0" borderId="0" xfId="32" applyAlignment="1"/>
    <xf numFmtId="0" fontId="8" fillId="0" borderId="0" xfId="30" applyFont="1" applyAlignment="1"/>
    <xf numFmtId="0" fontId="6" fillId="0" borderId="0" xfId="30" applyAlignment="1"/>
    <xf numFmtId="0" fontId="8" fillId="0" borderId="0" xfId="9" applyFont="1" applyAlignment="1"/>
    <xf numFmtId="0" fontId="6" fillId="0" borderId="0" xfId="9" applyAlignment="1"/>
    <xf numFmtId="0" fontId="8" fillId="0" borderId="0" xfId="8" applyFont="1" applyAlignment="1"/>
    <xf numFmtId="0" fontId="6" fillId="0" borderId="0" xfId="8" applyAlignment="1"/>
    <xf numFmtId="0" fontId="8" fillId="0" borderId="0" xfId="23" applyFont="1" applyAlignment="1"/>
    <xf numFmtId="0" fontId="6" fillId="0" borderId="0" xfId="23" applyAlignment="1"/>
    <xf numFmtId="0" fontId="6" fillId="0" borderId="0" xfId="31" applyAlignment="1"/>
    <xf numFmtId="0" fontId="8" fillId="0" borderId="0" xfId="51" applyFont="1" applyAlignment="1"/>
    <xf numFmtId="0" fontId="6" fillId="0" borderId="0" xfId="51" applyAlignment="1"/>
    <xf numFmtId="0" fontId="8" fillId="0" borderId="0" xfId="50" applyFont="1" applyAlignment="1"/>
    <xf numFmtId="0" fontId="6" fillId="0" borderId="0" xfId="50" applyAlignment="1"/>
    <xf numFmtId="0" fontId="8" fillId="0" borderId="0" xfId="67" applyFont="1" applyAlignment="1"/>
    <xf numFmtId="0" fontId="6" fillId="0" borderId="0" xfId="67" applyAlignment="1"/>
    <xf numFmtId="0" fontId="8" fillId="0" borderId="0" xfId="54" applyFont="1" applyAlignment="1"/>
    <xf numFmtId="0" fontId="6" fillId="0" borderId="0" xfId="54" applyAlignment="1"/>
    <xf numFmtId="0" fontId="8" fillId="0" borderId="0" xfId="61" applyFont="1" applyAlignment="1"/>
    <xf numFmtId="0" fontId="6" fillId="0" borderId="0" xfId="61" applyAlignment="1"/>
    <xf numFmtId="0" fontId="8" fillId="0" borderId="0" xfId="55" applyFont="1" applyAlignment="1"/>
    <xf numFmtId="0" fontId="6" fillId="0" borderId="0" xfId="55" applyAlignment="1"/>
    <xf numFmtId="0" fontId="8" fillId="0" borderId="0" xfId="59" applyFont="1" applyAlignment="1"/>
    <xf numFmtId="0" fontId="6" fillId="0" borderId="0" xfId="59" applyAlignment="1"/>
    <xf numFmtId="0" fontId="8" fillId="0" borderId="0" xfId="63" applyFont="1" applyAlignment="1"/>
    <xf numFmtId="0" fontId="6" fillId="0" borderId="0" xfId="63" applyAlignment="1"/>
    <xf numFmtId="0" fontId="8" fillId="0" borderId="0" xfId="22" applyFont="1" applyAlignment="1"/>
    <xf numFmtId="0" fontId="6" fillId="0" borderId="0" xfId="22" applyAlignment="1"/>
    <xf numFmtId="0" fontId="8" fillId="0" borderId="0" xfId="20" applyFont="1" applyAlignment="1"/>
    <xf numFmtId="0" fontId="6" fillId="0" borderId="0" xfId="20" applyAlignment="1"/>
    <xf numFmtId="0" fontId="8" fillId="0" borderId="0" xfId="64" applyFont="1" applyAlignment="1"/>
    <xf numFmtId="0" fontId="6" fillId="0" borderId="0" xfId="64" applyAlignment="1"/>
    <xf numFmtId="0" fontId="8" fillId="0" borderId="0" xfId="62" applyFont="1" applyAlignment="1"/>
    <xf numFmtId="0" fontId="6" fillId="0" borderId="0" xfId="62" applyAlignment="1"/>
    <xf numFmtId="0" fontId="8" fillId="0" borderId="0" xfId="40" applyFont="1" applyAlignment="1"/>
    <xf numFmtId="0" fontId="6" fillId="0" borderId="0" xfId="40" applyAlignment="1"/>
    <xf numFmtId="0" fontId="8" fillId="0" borderId="0" xfId="57" applyFont="1" applyAlignment="1"/>
    <xf numFmtId="0" fontId="6" fillId="0" borderId="0" xfId="57" applyAlignment="1"/>
    <xf numFmtId="0" fontId="8" fillId="0" borderId="0" xfId="34" applyFont="1" applyAlignment="1"/>
    <xf numFmtId="0" fontId="6" fillId="0" borderId="0" xfId="34" applyAlignment="1"/>
    <xf numFmtId="0" fontId="8" fillId="0" borderId="0" xfId="53" applyFont="1" applyAlignment="1"/>
    <xf numFmtId="0" fontId="6" fillId="0" borderId="0" xfId="53" applyAlignment="1"/>
    <xf numFmtId="0" fontId="8" fillId="0" borderId="0" xfId="49" applyFont="1" applyAlignment="1"/>
    <xf numFmtId="0" fontId="6" fillId="0" borderId="0" xfId="49" applyAlignment="1"/>
    <xf numFmtId="0" fontId="8" fillId="0" borderId="0" xfId="47" applyFont="1" applyAlignment="1"/>
    <xf numFmtId="0" fontId="6" fillId="0" borderId="0" xfId="47" applyAlignment="1"/>
    <xf numFmtId="0" fontId="8" fillId="0" borderId="0" xfId="33" applyFont="1" applyAlignment="1"/>
    <xf numFmtId="0" fontId="6" fillId="0" borderId="0" xfId="33" applyAlignment="1"/>
    <xf numFmtId="0" fontId="8" fillId="0" borderId="0" xfId="28" applyFont="1" applyAlignment="1"/>
    <xf numFmtId="0" fontId="6" fillId="0" borderId="0" xfId="28" applyAlignment="1"/>
    <xf numFmtId="0" fontId="8" fillId="0" borderId="0" xfId="27" applyFont="1" applyAlignment="1"/>
    <xf numFmtId="0" fontId="6" fillId="0" borderId="0" xfId="27" applyAlignment="1"/>
    <xf numFmtId="0" fontId="8" fillId="0" borderId="0" xfId="36" applyFont="1" applyAlignment="1"/>
    <xf numFmtId="0" fontId="6" fillId="0" borderId="0" xfId="36" applyAlignment="1"/>
    <xf numFmtId="0" fontId="8" fillId="0" borderId="0" xfId="29" applyFont="1" applyAlignment="1"/>
    <xf numFmtId="0" fontId="8" fillId="0" borderId="0" xfId="29" applyFont="1" applyBorder="1" applyAlignment="1"/>
    <xf numFmtId="0" fontId="6" fillId="0" borderId="0" xfId="29" applyAlignment="1"/>
    <xf numFmtId="0" fontId="8" fillId="0" borderId="0" xfId="37" applyFont="1" applyAlignment="1"/>
    <xf numFmtId="0" fontId="6" fillId="0" borderId="0" xfId="37" applyAlignment="1"/>
    <xf numFmtId="0" fontId="8" fillId="0" borderId="0" xfId="46" applyFont="1" applyAlignment="1"/>
    <xf numFmtId="0" fontId="6" fillId="0" borderId="0" xfId="46" applyAlignment="1"/>
    <xf numFmtId="0" fontId="8" fillId="0" borderId="0" xfId="60" applyFont="1" applyAlignment="1"/>
    <xf numFmtId="0" fontId="6" fillId="0" borderId="0" xfId="60" applyAlignment="1"/>
    <xf numFmtId="0" fontId="8" fillId="0" borderId="0" xfId="44" applyFont="1" applyAlignment="1"/>
    <xf numFmtId="0" fontId="6" fillId="0" borderId="0" xfId="44" applyAlignment="1"/>
    <xf numFmtId="0" fontId="8" fillId="0" borderId="0" xfId="56" applyFont="1" applyAlignment="1"/>
    <xf numFmtId="0" fontId="6" fillId="0" borderId="0" xfId="56" applyAlignment="1"/>
    <xf numFmtId="0" fontId="8" fillId="0" borderId="0" xfId="41" applyFont="1" applyAlignment="1"/>
    <xf numFmtId="0" fontId="6" fillId="0" borderId="0" xfId="41" applyAlignment="1"/>
    <xf numFmtId="0" fontId="8" fillId="0" borderId="0" xfId="66" applyFont="1" applyAlignment="1"/>
    <xf numFmtId="0" fontId="6" fillId="0" borderId="0" xfId="66" applyAlignment="1"/>
    <xf numFmtId="0" fontId="8" fillId="0" borderId="0" xfId="35" applyFont="1" applyAlignment="1"/>
    <xf numFmtId="0" fontId="6" fillId="0" borderId="0" xfId="35" applyAlignment="1"/>
    <xf numFmtId="0" fontId="8" fillId="0" borderId="0" xfId="21" applyFont="1" applyAlignment="1"/>
    <xf numFmtId="0" fontId="6" fillId="0" borderId="0" xfId="21" applyAlignment="1"/>
    <xf numFmtId="0" fontId="8" fillId="0" borderId="0" xfId="39" applyFont="1" applyAlignment="1"/>
    <xf numFmtId="0" fontId="6" fillId="0" borderId="0" xfId="39" applyAlignment="1"/>
    <xf numFmtId="0" fontId="8" fillId="0" borderId="0" xfId="65" applyFont="1" applyAlignment="1"/>
    <xf numFmtId="0" fontId="6" fillId="0" borderId="0" xfId="65" applyAlignment="1"/>
    <xf numFmtId="0" fontId="8" fillId="0" borderId="0" xfId="45" applyFont="1" applyAlignment="1"/>
    <xf numFmtId="0" fontId="6" fillId="0" borderId="0" xfId="45" applyAlignment="1"/>
    <xf numFmtId="0" fontId="8" fillId="0" borderId="0" xfId="58" applyFont="1" applyAlignment="1"/>
    <xf numFmtId="0" fontId="6" fillId="0" borderId="0" xfId="58" applyAlignment="1"/>
    <xf numFmtId="0" fontId="8" fillId="0" borderId="0" xfId="42" applyFont="1" applyAlignment="1"/>
    <xf numFmtId="0" fontId="6" fillId="0" borderId="0" xfId="42" applyAlignment="1"/>
    <xf numFmtId="0" fontId="8" fillId="0" borderId="0" xfId="68" applyFont="1" applyAlignment="1"/>
    <xf numFmtId="0" fontId="6" fillId="0" borderId="0" xfId="68" applyAlignment="1"/>
    <xf numFmtId="0" fontId="8" fillId="0" borderId="0" xfId="43" applyFont="1" applyAlignment="1"/>
    <xf numFmtId="0" fontId="6" fillId="0" borderId="0" xfId="43" applyAlignment="1"/>
    <xf numFmtId="0" fontId="8" fillId="0" borderId="0" xfId="52" applyFont="1" applyAlignment="1"/>
    <xf numFmtId="0" fontId="6" fillId="0" borderId="0" xfId="52" applyAlignment="1"/>
    <xf numFmtId="0" fontId="11" fillId="0" borderId="0" xfId="13" applyFont="1" applyAlignment="1">
      <alignment horizontal="center"/>
    </xf>
    <xf numFmtId="0" fontId="11" fillId="0" borderId="0" xfId="16" applyFont="1" applyAlignment="1">
      <alignment horizontal="center"/>
    </xf>
    <xf numFmtId="0" fontId="11" fillId="0" borderId="2" xfId="3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8" fillId="0" borderId="0" xfId="48" applyFont="1" applyAlignment="1"/>
    <xf numFmtId="0" fontId="8" fillId="0" borderId="0" xfId="10" applyFont="1"/>
    <xf numFmtId="0" fontId="8" fillId="0" borderId="16" xfId="10" applyFont="1" applyBorder="1"/>
    <xf numFmtId="0" fontId="14" fillId="0" borderId="0" xfId="10" applyFont="1"/>
    <xf numFmtId="0" fontId="12" fillId="0" borderId="3" xfId="10" applyFont="1" applyBorder="1" applyAlignment="1">
      <alignment horizontal="center" vertical="center" wrapText="1"/>
    </xf>
    <xf numFmtId="0" fontId="8" fillId="0" borderId="0" xfId="10" applyFont="1" applyAlignment="1">
      <alignment horizontal="center" vertical="center"/>
    </xf>
    <xf numFmtId="0" fontId="11" fillId="0" borderId="3" xfId="10" applyFont="1" applyBorder="1" applyAlignment="1">
      <alignment horizontal="center" vertical="center"/>
    </xf>
    <xf numFmtId="0" fontId="11" fillId="0" borderId="0" xfId="10" applyFont="1" applyAlignment="1">
      <alignment horizontal="center" vertical="center"/>
    </xf>
    <xf numFmtId="0" fontId="8" fillId="0" borderId="3" xfId="10" applyFont="1" applyBorder="1" applyAlignment="1">
      <alignment horizontal="center" vertical="center"/>
    </xf>
    <xf numFmtId="0" fontId="8" fillId="0" borderId="0" xfId="10" applyFont="1" applyBorder="1" applyAlignment="1">
      <alignment horizontal="center" vertical="center"/>
    </xf>
    <xf numFmtId="2" fontId="8" fillId="0" borderId="0" xfId="10" applyNumberFormat="1" applyFont="1" applyBorder="1" applyAlignment="1">
      <alignment horizontal="center" vertical="center"/>
    </xf>
    <xf numFmtId="0" fontId="6" fillId="0" borderId="0" xfId="10" applyAlignment="1">
      <alignment horizontal="center" vertical="center"/>
    </xf>
    <xf numFmtId="0" fontId="6" fillId="0" borderId="0" xfId="10" applyBorder="1" applyAlignment="1">
      <alignment horizontal="center" vertical="center"/>
    </xf>
    <xf numFmtId="0" fontId="6" fillId="0" borderId="0" xfId="10"/>
    <xf numFmtId="0" fontId="19" fillId="0" borderId="15" xfId="0" applyFont="1" applyBorder="1" applyAlignment="1">
      <alignment horizontal="center" wrapText="1"/>
    </xf>
    <xf numFmtId="1" fontId="6" fillId="0" borderId="0" xfId="31" applyNumberFormat="1" applyBorder="1" applyAlignment="1"/>
    <xf numFmtId="0" fontId="6" fillId="0" borderId="0" xfId="31" applyBorder="1" applyAlignment="1"/>
    <xf numFmtId="2" fontId="6" fillId="0" borderId="0" xfId="31" applyNumberFormat="1" applyBorder="1" applyAlignment="1"/>
    <xf numFmtId="0" fontId="10" fillId="0" borderId="0" xfId="19" applyFont="1"/>
    <xf numFmtId="0" fontId="8" fillId="0" borderId="16" xfId="19" applyFont="1" applyBorder="1"/>
    <xf numFmtId="0" fontId="14" fillId="0" borderId="16" xfId="19" applyFont="1" applyBorder="1"/>
    <xf numFmtId="0" fontId="11" fillId="0" borderId="17" xfId="0" applyFont="1" applyBorder="1" applyAlignment="1">
      <alignment horizontal="center" wrapText="1"/>
    </xf>
    <xf numFmtId="0" fontId="21" fillId="0" borderId="18" xfId="23" applyFont="1" applyBorder="1" applyAlignment="1"/>
    <xf numFmtId="0" fontId="21" fillId="0" borderId="18" xfId="8" applyFont="1" applyBorder="1" applyAlignment="1">
      <alignment horizontal="left"/>
    </xf>
    <xf numFmtId="0" fontId="21" fillId="0" borderId="18" xfId="30" applyFont="1" applyBorder="1" applyAlignment="1"/>
    <xf numFmtId="0" fontId="21" fillId="0" borderId="18" xfId="7" applyFont="1" applyBorder="1" applyAlignment="1"/>
    <xf numFmtId="0" fontId="21" fillId="0" borderId="18" xfId="12" applyFont="1" applyBorder="1" applyAlignment="1"/>
    <xf numFmtId="0" fontId="21" fillId="0" borderId="18" xfId="13" applyFont="1" applyBorder="1" applyAlignment="1"/>
    <xf numFmtId="0" fontId="21" fillId="0" borderId="18" xfId="16" applyFont="1" applyBorder="1" applyAlignment="1"/>
    <xf numFmtId="0" fontId="21" fillId="0" borderId="18" xfId="52" applyFont="1" applyBorder="1" applyAlignment="1"/>
    <xf numFmtId="0" fontId="21" fillId="0" borderId="18" xfId="29" applyFont="1" applyBorder="1" applyAlignment="1"/>
    <xf numFmtId="0" fontId="21" fillId="0" borderId="18" xfId="68" applyFont="1" applyBorder="1" applyAlignment="1"/>
    <xf numFmtId="0" fontId="21" fillId="0" borderId="18" xfId="21" applyFont="1" applyBorder="1" applyAlignment="1"/>
    <xf numFmtId="0" fontId="21" fillId="0" borderId="18" xfId="0" applyFont="1" applyBorder="1"/>
    <xf numFmtId="0" fontId="21" fillId="0" borderId="18" xfId="66" applyFont="1" applyBorder="1" applyAlignment="1"/>
    <xf numFmtId="0" fontId="21" fillId="0" borderId="18" xfId="41" applyFont="1" applyBorder="1" applyAlignment="1"/>
    <xf numFmtId="0" fontId="21" fillId="0" borderId="18" xfId="36" applyFont="1" applyBorder="1" applyAlignment="1">
      <alignment horizontal="left"/>
    </xf>
    <xf numFmtId="0" fontId="21" fillId="0" borderId="18" xfId="33" applyFont="1" applyBorder="1" applyAlignment="1"/>
    <xf numFmtId="0" fontId="21" fillId="0" borderId="18" xfId="57" applyFont="1" applyBorder="1" applyAlignment="1"/>
    <xf numFmtId="0" fontId="21" fillId="0" borderId="18" xfId="20" applyFont="1" applyBorder="1" applyAlignment="1"/>
    <xf numFmtId="0" fontId="21" fillId="0" borderId="18" xfId="55" applyFont="1" applyBorder="1" applyAlignment="1"/>
    <xf numFmtId="0" fontId="21" fillId="0" borderId="18" xfId="61" applyFont="1" applyBorder="1" applyAlignment="1"/>
    <xf numFmtId="0" fontId="21" fillId="0" borderId="18" xfId="67" applyFont="1" applyBorder="1" applyAlignment="1"/>
    <xf numFmtId="0" fontId="21" fillId="0" borderId="18" xfId="50" applyFont="1" applyBorder="1" applyAlignment="1"/>
    <xf numFmtId="0" fontId="21" fillId="0" borderId="18" xfId="24" applyFont="1" applyBorder="1" applyAlignment="1"/>
    <xf numFmtId="0" fontId="21" fillId="0" borderId="3" xfId="0" applyFont="1" applyBorder="1"/>
    <xf numFmtId="0" fontId="21" fillId="0" borderId="3" xfId="0" applyFont="1" applyBorder="1" applyAlignment="1">
      <alignment horizontal="center"/>
    </xf>
    <xf numFmtId="0" fontId="21" fillId="0" borderId="3" xfId="0" applyFont="1" applyBorder="1" applyAlignment="1">
      <alignment horizontal="center" wrapText="1"/>
    </xf>
    <xf numFmtId="0" fontId="35" fillId="0" borderId="3" xfId="0" applyFont="1" applyBorder="1"/>
    <xf numFmtId="0" fontId="30" fillId="0" borderId="3" xfId="23" applyFont="1" applyBorder="1" applyAlignment="1"/>
    <xf numFmtId="0" fontId="30" fillId="0" borderId="3" xfId="8" applyFont="1" applyBorder="1" applyAlignment="1"/>
    <xf numFmtId="0" fontId="30" fillId="0" borderId="3" xfId="30" applyFont="1" applyBorder="1" applyAlignment="1"/>
    <xf numFmtId="0" fontId="30" fillId="0" borderId="3" xfId="24" applyFont="1" applyBorder="1" applyAlignment="1"/>
    <xf numFmtId="0" fontId="30" fillId="0" borderId="3" xfId="7" applyFont="1" applyBorder="1"/>
    <xf numFmtId="0" fontId="30" fillId="0" borderId="3" xfId="7" applyFont="1" applyFill="1" applyBorder="1"/>
    <xf numFmtId="2" fontId="24" fillId="0" borderId="19" xfId="0" applyNumberFormat="1" applyFont="1" applyBorder="1" applyAlignment="1">
      <alignment horizontal="center" vertical="center"/>
    </xf>
    <xf numFmtId="2" fontId="24" fillId="0" borderId="3" xfId="19" applyNumberFormat="1" applyFont="1" applyBorder="1" applyAlignment="1">
      <alignment horizontal="right" vertical="center"/>
    </xf>
    <xf numFmtId="2" fontId="24" fillId="0" borderId="3" xfId="50" applyNumberFormat="1" applyFont="1" applyBorder="1" applyAlignment="1">
      <alignment horizontal="right" vertical="center"/>
    </xf>
    <xf numFmtId="2" fontId="24" fillId="0" borderId="3" xfId="22" applyNumberFormat="1" applyFont="1" applyBorder="1" applyAlignment="1">
      <alignment horizontal="right" vertical="center"/>
    </xf>
    <xf numFmtId="2" fontId="24" fillId="0" borderId="3" xfId="0" applyNumberFormat="1" applyFont="1" applyBorder="1" applyAlignment="1">
      <alignment horizontal="right"/>
    </xf>
    <xf numFmtId="2" fontId="24" fillId="0" borderId="3" xfId="64" applyNumberFormat="1" applyFont="1" applyBorder="1" applyAlignment="1">
      <alignment horizontal="right" vertical="center"/>
    </xf>
    <xf numFmtId="2" fontId="24" fillId="0" borderId="3" xfId="0" applyNumberFormat="1" applyFont="1" applyBorder="1" applyAlignment="1">
      <alignment horizontal="right" vertical="center"/>
    </xf>
    <xf numFmtId="2" fontId="24" fillId="0" borderId="3" xfId="69" applyNumberFormat="1" applyFont="1" applyBorder="1" applyAlignment="1">
      <alignment horizontal="right" vertical="center"/>
    </xf>
    <xf numFmtId="2" fontId="24" fillId="0" borderId="3" xfId="47" applyNumberFormat="1" applyFont="1" applyBorder="1" applyAlignment="1">
      <alignment horizontal="right" vertical="center"/>
    </xf>
    <xf numFmtId="2" fontId="24" fillId="0" borderId="3" xfId="36" applyNumberFormat="1" applyFont="1" applyBorder="1" applyAlignment="1">
      <alignment horizontal="right" vertical="center"/>
    </xf>
    <xf numFmtId="2" fontId="24" fillId="0" borderId="3" xfId="29" applyNumberFormat="1" applyFont="1" applyBorder="1" applyAlignment="1">
      <alignment horizontal="right" vertical="center"/>
    </xf>
    <xf numFmtId="2" fontId="24" fillId="0" borderId="3" xfId="27" applyNumberFormat="1" applyFont="1" applyBorder="1" applyAlignment="1">
      <alignment horizontal="right" vertical="center"/>
    </xf>
    <xf numFmtId="2" fontId="24" fillId="0" borderId="4" xfId="0" applyNumberFormat="1" applyFont="1" applyBorder="1" applyAlignment="1" applyProtection="1">
      <alignment horizontal="right"/>
      <protection locked="0"/>
    </xf>
    <xf numFmtId="2" fontId="24" fillId="0" borderId="3" xfId="0" applyNumberFormat="1" applyFont="1" applyBorder="1" applyAlignment="1" applyProtection="1">
      <alignment horizontal="right"/>
      <protection locked="0"/>
    </xf>
    <xf numFmtId="2" fontId="24" fillId="0" borderId="3" xfId="68" applyNumberFormat="1" applyFont="1" applyBorder="1" applyAlignment="1">
      <alignment horizontal="right" vertical="center"/>
    </xf>
    <xf numFmtId="2" fontId="24" fillId="0" borderId="4" xfId="0" applyNumberFormat="1" applyFont="1" applyBorder="1" applyAlignment="1" applyProtection="1">
      <alignment horizontal="right"/>
    </xf>
    <xf numFmtId="2" fontId="24" fillId="0" borderId="3" xfId="52" applyNumberFormat="1" applyFont="1" applyBorder="1" applyAlignment="1">
      <alignment horizontal="right" vertical="center"/>
    </xf>
    <xf numFmtId="2" fontId="24" fillId="0" borderId="2" xfId="51" applyNumberFormat="1" applyFont="1" applyBorder="1" applyAlignment="1">
      <alignment horizontal="right" vertical="center"/>
    </xf>
    <xf numFmtId="2" fontId="24" fillId="0" borderId="3" xfId="51" applyNumberFormat="1" applyFont="1" applyBorder="1" applyAlignment="1">
      <alignment horizontal="right" vertical="center"/>
    </xf>
    <xf numFmtId="2" fontId="28" fillId="0" borderId="3" xfId="0" applyNumberFormat="1" applyFont="1" applyBorder="1" applyAlignment="1">
      <alignment horizontal="right"/>
    </xf>
    <xf numFmtId="2" fontId="24" fillId="0" borderId="3" xfId="0" applyNumberFormat="1" applyFont="1" applyBorder="1" applyAlignment="1">
      <alignment horizontal="right" vertical="center" wrapText="1"/>
    </xf>
    <xf numFmtId="2" fontId="24" fillId="0" borderId="3" xfId="54" applyNumberFormat="1" applyFont="1" applyBorder="1" applyAlignment="1">
      <alignment horizontal="right" vertical="center"/>
    </xf>
    <xf numFmtId="2" fontId="24" fillId="0" borderId="3" xfId="55" applyNumberFormat="1" applyFont="1" applyBorder="1" applyAlignment="1">
      <alignment horizontal="right" vertical="center"/>
    </xf>
    <xf numFmtId="2" fontId="24" fillId="0" borderId="3" xfId="40" applyNumberFormat="1" applyFont="1" applyBorder="1" applyAlignment="1">
      <alignment horizontal="right" vertical="center"/>
    </xf>
    <xf numFmtId="2" fontId="24" fillId="0" borderId="3" xfId="39" applyNumberFormat="1" applyFont="1" applyBorder="1" applyAlignment="1">
      <alignment horizontal="right" vertical="center"/>
    </xf>
    <xf numFmtId="2" fontId="24" fillId="0" borderId="3" xfId="65" applyNumberFormat="1" applyFont="1" applyBorder="1" applyAlignment="1">
      <alignment horizontal="right" vertical="center"/>
    </xf>
    <xf numFmtId="2" fontId="24" fillId="0" borderId="3" xfId="45" applyNumberFormat="1" applyFont="1" applyBorder="1" applyAlignment="1">
      <alignment horizontal="right" vertical="center"/>
    </xf>
    <xf numFmtId="2" fontId="24" fillId="0" borderId="3" xfId="58" applyNumberFormat="1" applyFont="1" applyBorder="1" applyAlignment="1">
      <alignment horizontal="right" vertical="center"/>
    </xf>
    <xf numFmtId="2" fontId="24" fillId="0" borderId="3" xfId="42" applyNumberFormat="1" applyFont="1" applyBorder="1" applyAlignment="1">
      <alignment horizontal="right" vertical="center"/>
    </xf>
    <xf numFmtId="2" fontId="24" fillId="0" borderId="3" xfId="10" applyNumberFormat="1" applyFont="1" applyBorder="1" applyAlignment="1">
      <alignment horizontal="right" vertical="center"/>
    </xf>
    <xf numFmtId="0" fontId="6" fillId="0" borderId="0" xfId="31" applyFill="1" applyBorder="1"/>
    <xf numFmtId="0" fontId="6" fillId="0" borderId="0" xfId="31" applyFill="1" applyAlignment="1">
      <alignment horizontal="center" vertical="center"/>
    </xf>
    <xf numFmtId="0" fontId="26" fillId="0" borderId="0" xfId="31" applyFont="1" applyBorder="1" applyAlignment="1">
      <alignment horizontal="center"/>
    </xf>
    <xf numFmtId="1" fontId="23" fillId="0" borderId="0" xfId="31" applyNumberFormat="1" applyFont="1" applyBorder="1" applyAlignment="1">
      <alignment horizontal="center"/>
    </xf>
    <xf numFmtId="0" fontId="23" fillId="0" borderId="0" xfId="31" applyFont="1" applyBorder="1" applyAlignment="1">
      <alignment horizontal="center"/>
    </xf>
    <xf numFmtId="1" fontId="8" fillId="0" borderId="0" xfId="31" applyNumberFormat="1" applyFont="1"/>
    <xf numFmtId="0" fontId="21" fillId="0" borderId="3" xfId="0" applyFont="1" applyFill="1" applyBorder="1" applyAlignment="1">
      <alignment horizontal="left"/>
    </xf>
    <xf numFmtId="2" fontId="23" fillId="0" borderId="3" xfId="19" applyNumberFormat="1" applyFont="1" applyBorder="1" applyAlignment="1">
      <alignment horizontal="right" vertical="center"/>
    </xf>
    <xf numFmtId="2" fontId="23" fillId="0" borderId="3" xfId="18" applyNumberFormat="1" applyFont="1" applyBorder="1" applyAlignment="1">
      <alignment horizontal="right" vertical="center"/>
    </xf>
    <xf numFmtId="2" fontId="23" fillId="0" borderId="3" xfId="13" applyNumberFormat="1" applyFont="1" applyBorder="1" applyAlignment="1">
      <alignment horizontal="right" vertical="center"/>
    </xf>
    <xf numFmtId="2" fontId="24" fillId="0" borderId="3" xfId="13" applyNumberFormat="1" applyFont="1" applyBorder="1" applyAlignment="1">
      <alignment horizontal="right" vertical="center"/>
    </xf>
    <xf numFmtId="2" fontId="23" fillId="0" borderId="3" xfId="7" applyNumberFormat="1" applyFont="1" applyBorder="1" applyAlignment="1">
      <alignment horizontal="right" vertical="center"/>
    </xf>
    <xf numFmtId="2" fontId="23" fillId="0" borderId="3" xfId="24" applyNumberFormat="1" applyFont="1" applyBorder="1" applyAlignment="1">
      <alignment horizontal="right" vertical="center"/>
    </xf>
    <xf numFmtId="2" fontId="24" fillId="0" borderId="3" xfId="24" applyNumberFormat="1" applyFont="1" applyBorder="1" applyAlignment="1">
      <alignment horizontal="right" vertical="center"/>
    </xf>
    <xf numFmtId="2" fontId="23" fillId="0" borderId="3" xfId="30" applyNumberFormat="1" applyFont="1" applyBorder="1" applyAlignment="1">
      <alignment horizontal="right" vertical="center"/>
    </xf>
    <xf numFmtId="2" fontId="24" fillId="0" borderId="3" xfId="30" applyNumberFormat="1" applyFont="1" applyBorder="1" applyAlignment="1">
      <alignment horizontal="right" vertical="center"/>
    </xf>
    <xf numFmtId="2" fontId="24" fillId="0" borderId="3" xfId="7" applyNumberFormat="1" applyFont="1" applyBorder="1" applyAlignment="1">
      <alignment horizontal="center" vertical="center"/>
    </xf>
    <xf numFmtId="166" fontId="24" fillId="0" borderId="4" xfId="51" applyNumberFormat="1" applyFont="1" applyBorder="1" applyAlignment="1">
      <alignment horizontal="right" vertical="center"/>
    </xf>
    <xf numFmtId="166" fontId="24" fillId="0" borderId="3" xfId="51" applyNumberFormat="1" applyFont="1" applyBorder="1" applyAlignment="1">
      <alignment horizontal="right" vertical="center"/>
    </xf>
    <xf numFmtId="166" fontId="24" fillId="0" borderId="3" xfId="50" applyNumberFormat="1" applyFont="1" applyBorder="1" applyAlignment="1">
      <alignment horizontal="right" vertical="center"/>
    </xf>
    <xf numFmtId="166" fontId="23" fillId="0" borderId="3" xfId="50" applyNumberFormat="1" applyFont="1" applyBorder="1" applyAlignment="1">
      <alignment horizontal="right" vertical="center"/>
    </xf>
    <xf numFmtId="166" fontId="24" fillId="0" borderId="3" xfId="67" applyNumberFormat="1" applyFont="1" applyBorder="1" applyAlignment="1">
      <alignment horizontal="right" vertical="center"/>
    </xf>
    <xf numFmtId="166" fontId="24" fillId="0" borderId="3" xfId="54" applyNumberFormat="1" applyFont="1" applyBorder="1" applyAlignment="1">
      <alignment horizontal="right" vertical="center" wrapText="1"/>
    </xf>
    <xf numFmtId="166" fontId="24" fillId="0" borderId="3" xfId="54" applyNumberFormat="1" applyFont="1" applyBorder="1" applyAlignment="1">
      <alignment horizontal="right" vertical="center"/>
    </xf>
    <xf numFmtId="166" fontId="24" fillId="0" borderId="3" xfId="61" applyNumberFormat="1" applyFont="1" applyBorder="1" applyAlignment="1">
      <alignment horizontal="right" vertical="center"/>
    </xf>
    <xf numFmtId="166" fontId="24" fillId="0" borderId="3" xfId="55" applyNumberFormat="1" applyFont="1" applyBorder="1" applyAlignment="1">
      <alignment horizontal="right" vertical="center"/>
    </xf>
    <xf numFmtId="166" fontId="24" fillId="0" borderId="3" xfId="59" applyNumberFormat="1" applyFont="1" applyBorder="1" applyAlignment="1">
      <alignment horizontal="right" vertical="center"/>
    </xf>
    <xf numFmtId="166" fontId="24" fillId="0" borderId="3" xfId="0" applyNumberFormat="1" applyFont="1" applyBorder="1" applyAlignment="1">
      <alignment horizontal="right" vertical="center" wrapText="1"/>
    </xf>
    <xf numFmtId="166" fontId="24" fillId="0" borderId="3" xfId="22" applyNumberFormat="1" applyFont="1" applyBorder="1" applyAlignment="1">
      <alignment horizontal="right" vertical="center"/>
    </xf>
    <xf numFmtId="166" fontId="23" fillId="0" borderId="3" xfId="22" applyNumberFormat="1" applyFont="1" applyBorder="1" applyAlignment="1">
      <alignment horizontal="right" vertical="center"/>
    </xf>
    <xf numFmtId="166" fontId="24" fillId="0" borderId="3" xfId="20" applyNumberFormat="1" applyFont="1" applyBorder="1" applyAlignment="1">
      <alignment horizontal="right" vertical="center"/>
    </xf>
    <xf numFmtId="166" fontId="24" fillId="0" borderId="3" xfId="64" applyNumberFormat="1" applyFont="1" applyBorder="1" applyAlignment="1">
      <alignment horizontal="right" vertical="center"/>
    </xf>
    <xf numFmtId="166" fontId="23" fillId="0" borderId="3" xfId="64" applyNumberFormat="1" applyFont="1" applyBorder="1" applyAlignment="1">
      <alignment horizontal="right" vertical="center"/>
    </xf>
    <xf numFmtId="166" fontId="24" fillId="0" borderId="3" xfId="62" applyNumberFormat="1" applyFont="1" applyBorder="1" applyAlignment="1">
      <alignment horizontal="right" vertical="center"/>
    </xf>
    <xf numFmtId="166" fontId="24" fillId="0" borderId="3" xfId="40" applyNumberFormat="1" applyFont="1" applyBorder="1" applyAlignment="1">
      <alignment horizontal="right" vertical="center"/>
    </xf>
    <xf numFmtId="166" fontId="24" fillId="0" borderId="3" xfId="57" applyNumberFormat="1" applyFont="1" applyBorder="1" applyAlignment="1">
      <alignment horizontal="right" vertical="center"/>
    </xf>
    <xf numFmtId="166" fontId="24" fillId="0" borderId="3" xfId="34" applyNumberFormat="1" applyFont="1" applyBorder="1" applyAlignment="1">
      <alignment horizontal="right" vertical="center"/>
    </xf>
    <xf numFmtId="166" fontId="24" fillId="0" borderId="3" xfId="53" applyNumberFormat="1" applyFont="1" applyBorder="1" applyAlignment="1">
      <alignment horizontal="right" vertical="center"/>
    </xf>
    <xf numFmtId="166" fontId="24" fillId="0" borderId="3" xfId="49" applyNumberFormat="1" applyFont="1" applyBorder="1" applyAlignment="1">
      <alignment horizontal="right" vertical="center"/>
    </xf>
    <xf numFmtId="166" fontId="24" fillId="0" borderId="3" xfId="47" applyNumberFormat="1" applyFont="1" applyBorder="1" applyAlignment="1">
      <alignment horizontal="right" vertical="center"/>
    </xf>
    <xf numFmtId="166" fontId="23" fillId="0" borderId="3" xfId="47" applyNumberFormat="1" applyFont="1" applyBorder="1" applyAlignment="1">
      <alignment horizontal="right" vertical="center"/>
    </xf>
    <xf numFmtId="166" fontId="24" fillId="0" borderId="3" xfId="38" applyNumberFormat="1" applyFont="1" applyBorder="1" applyAlignment="1">
      <alignment horizontal="right" vertical="center"/>
    </xf>
    <xf numFmtId="166" fontId="24" fillId="0" borderId="3" xfId="33" applyNumberFormat="1" applyFont="1" applyBorder="1" applyAlignment="1">
      <alignment horizontal="right" vertical="center"/>
    </xf>
    <xf numFmtId="166" fontId="24" fillId="0" borderId="3" xfId="28" applyNumberFormat="1" applyFont="1" applyBorder="1" applyAlignment="1">
      <alignment horizontal="right" vertical="center"/>
    </xf>
    <xf numFmtId="166" fontId="24" fillId="0" borderId="3" xfId="27" applyNumberFormat="1" applyFont="1" applyBorder="1" applyAlignment="1">
      <alignment horizontal="right" vertical="center"/>
    </xf>
    <xf numFmtId="166" fontId="23" fillId="0" borderId="3" xfId="27" applyNumberFormat="1" applyFont="1" applyBorder="1" applyAlignment="1">
      <alignment horizontal="right" vertical="center"/>
    </xf>
    <xf numFmtId="166" fontId="24" fillId="0" borderId="3" xfId="36" applyNumberFormat="1" applyFont="1" applyBorder="1" applyAlignment="1">
      <alignment horizontal="right" vertical="center"/>
    </xf>
    <xf numFmtId="166" fontId="23" fillId="0" borderId="3" xfId="36" applyNumberFormat="1" applyFont="1" applyBorder="1" applyAlignment="1">
      <alignment horizontal="right" vertical="center"/>
    </xf>
    <xf numFmtId="166" fontId="24" fillId="0" borderId="3" xfId="29" applyNumberFormat="1" applyFont="1" applyBorder="1" applyAlignment="1">
      <alignment horizontal="right" vertical="center"/>
    </xf>
    <xf numFmtId="166" fontId="23" fillId="0" borderId="3" xfId="29" applyNumberFormat="1" applyFont="1" applyBorder="1" applyAlignment="1">
      <alignment horizontal="right" vertical="center"/>
    </xf>
    <xf numFmtId="166" fontId="24" fillId="0" borderId="3" xfId="66" applyNumberFormat="1" applyFont="1" applyBorder="1" applyAlignment="1">
      <alignment horizontal="right" vertical="center"/>
    </xf>
    <xf numFmtId="166" fontId="24" fillId="0" borderId="3" xfId="35" applyNumberFormat="1" applyFont="1" applyBorder="1" applyAlignment="1">
      <alignment horizontal="right" vertical="center"/>
    </xf>
    <xf numFmtId="166" fontId="24" fillId="0" borderId="3" xfId="48" applyNumberFormat="1" applyFont="1" applyBorder="1" applyAlignment="1">
      <alignment horizontal="right" vertical="center"/>
    </xf>
    <xf numFmtId="166" fontId="24" fillId="0" borderId="3" xfId="21" applyNumberFormat="1" applyFont="1" applyBorder="1" applyAlignment="1">
      <alignment horizontal="right" vertical="center"/>
    </xf>
    <xf numFmtId="166" fontId="24" fillId="0" borderId="3" xfId="39" applyNumberFormat="1" applyFont="1" applyBorder="1" applyAlignment="1">
      <alignment horizontal="right" vertical="center"/>
    </xf>
    <xf numFmtId="166" fontId="24" fillId="0" borderId="3" xfId="65" applyNumberFormat="1" applyFont="1" applyBorder="1" applyAlignment="1">
      <alignment horizontal="right" vertical="center"/>
    </xf>
    <xf numFmtId="166" fontId="24" fillId="0" borderId="3" xfId="45" applyNumberFormat="1" applyFont="1" applyBorder="1" applyAlignment="1">
      <alignment horizontal="right" vertical="center"/>
    </xf>
    <xf numFmtId="166" fontId="24" fillId="0" borderId="3" xfId="58" applyNumberFormat="1" applyFont="1" applyBorder="1" applyAlignment="1">
      <alignment horizontal="right" vertical="center"/>
    </xf>
    <xf numFmtId="166" fontId="24" fillId="0" borderId="3" xfId="42" applyNumberFormat="1" applyFont="1" applyBorder="1" applyAlignment="1">
      <alignment horizontal="right" vertical="center"/>
    </xf>
    <xf numFmtId="166" fontId="24" fillId="0" borderId="3" xfId="68" applyNumberFormat="1" applyFont="1" applyBorder="1" applyAlignment="1">
      <alignment horizontal="right" vertical="center"/>
    </xf>
    <xf numFmtId="166" fontId="23" fillId="0" borderId="3" xfId="68" applyNumberFormat="1" applyFont="1" applyBorder="1" applyAlignment="1">
      <alignment horizontal="right" vertical="center"/>
    </xf>
    <xf numFmtId="166" fontId="24" fillId="0" borderId="3" xfId="43" applyNumberFormat="1" applyFont="1" applyBorder="1" applyAlignment="1">
      <alignment horizontal="right" vertical="center"/>
    </xf>
    <xf numFmtId="166" fontId="24" fillId="0" borderId="3" xfId="52" applyNumberFormat="1" applyFont="1" applyBorder="1" applyAlignment="1">
      <alignment horizontal="right" vertical="center"/>
    </xf>
    <xf numFmtId="166" fontId="23" fillId="0" borderId="3" xfId="52" applyNumberFormat="1" applyFont="1" applyBorder="1" applyAlignment="1">
      <alignment horizontal="right" vertical="center"/>
    </xf>
    <xf numFmtId="166" fontId="24" fillId="0" borderId="3" xfId="10" applyNumberFormat="1" applyFont="1" applyBorder="1" applyAlignment="1">
      <alignment horizontal="right" vertical="center"/>
    </xf>
    <xf numFmtId="0" fontId="14" fillId="0" borderId="0" xfId="64" applyFont="1" applyAlignment="1">
      <alignment horizontal="center"/>
    </xf>
    <xf numFmtId="0" fontId="14" fillId="0" borderId="0" xfId="62" applyFont="1" applyAlignment="1">
      <alignment horizontal="center"/>
    </xf>
    <xf numFmtId="0" fontId="14" fillId="0" borderId="0" xfId="40" applyFont="1" applyAlignment="1">
      <alignment horizontal="center"/>
    </xf>
    <xf numFmtId="0" fontId="14" fillId="0" borderId="0" xfId="57" applyFont="1" applyAlignment="1">
      <alignment horizontal="center"/>
    </xf>
    <xf numFmtId="0" fontId="14" fillId="0" borderId="0" xfId="34" applyFont="1" applyAlignment="1">
      <alignment horizontal="center"/>
    </xf>
    <xf numFmtId="0" fontId="14" fillId="0" borderId="0" xfId="53" applyFont="1" applyAlignment="1">
      <alignment horizontal="center"/>
    </xf>
    <xf numFmtId="0" fontId="14" fillId="0" borderId="0" xfId="49" applyFont="1" applyAlignment="1">
      <alignment horizontal="center"/>
    </xf>
    <xf numFmtId="0" fontId="14" fillId="0" borderId="0" xfId="47" applyFont="1" applyAlignment="1">
      <alignment horizontal="center"/>
    </xf>
    <xf numFmtId="0" fontId="14" fillId="0" borderId="0" xfId="38" applyFont="1" applyAlignment="1">
      <alignment horizontal="center"/>
    </xf>
    <xf numFmtId="0" fontId="14" fillId="0" borderId="0" xfId="33" applyFont="1" applyAlignment="1">
      <alignment horizontal="center"/>
    </xf>
    <xf numFmtId="0" fontId="36" fillId="0" borderId="0" xfId="16" applyFont="1" applyBorder="1" applyAlignment="1"/>
    <xf numFmtId="0" fontId="36" fillId="0" borderId="0" xfId="16" applyFont="1" applyFill="1" applyBorder="1" applyAlignment="1"/>
    <xf numFmtId="0" fontId="36" fillId="0" borderId="0" xfId="12" applyFont="1" applyBorder="1" applyAlignment="1"/>
    <xf numFmtId="0" fontId="36" fillId="0" borderId="0" xfId="13" applyFont="1" applyBorder="1" applyAlignment="1"/>
    <xf numFmtId="0" fontId="36" fillId="0" borderId="0" xfId="29" applyFont="1" applyBorder="1" applyAlignment="1"/>
    <xf numFmtId="0" fontId="36" fillId="0" borderId="0" xfId="68" applyFont="1" applyBorder="1" applyAlignment="1"/>
    <xf numFmtId="0" fontId="36" fillId="0" borderId="0" xfId="21" applyFont="1" applyBorder="1" applyAlignment="1"/>
    <xf numFmtId="0" fontId="17" fillId="0" borderId="0" xfId="0" applyFont="1" applyBorder="1" applyAlignment="1"/>
    <xf numFmtId="0" fontId="17" fillId="0" borderId="0" xfId="66" applyFont="1" applyBorder="1" applyAlignment="1"/>
    <xf numFmtId="0" fontId="17" fillId="0" borderId="0" xfId="41" applyFont="1" applyBorder="1" applyAlignment="1"/>
    <xf numFmtId="0" fontId="36" fillId="0" borderId="0" xfId="41" applyFont="1" applyBorder="1" applyAlignment="1"/>
    <xf numFmtId="0" fontId="36" fillId="0" borderId="0" xfId="36" applyFont="1" applyBorder="1" applyAlignment="1"/>
    <xf numFmtId="0" fontId="36" fillId="0" borderId="0" xfId="0" applyFont="1" applyBorder="1" applyAlignment="1"/>
    <xf numFmtId="0" fontId="36" fillId="0" borderId="0" xfId="33" applyFont="1" applyBorder="1" applyAlignment="1"/>
    <xf numFmtId="0" fontId="36" fillId="0" borderId="0" xfId="67" applyFont="1" applyBorder="1" applyAlignment="1"/>
    <xf numFmtId="0" fontId="36" fillId="0" borderId="0" xfId="50" applyFont="1" applyBorder="1" applyAlignment="1"/>
    <xf numFmtId="0" fontId="36" fillId="0" borderId="0" xfId="23" applyFont="1" applyBorder="1" applyAlignment="1"/>
    <xf numFmtId="0" fontId="36" fillId="0" borderId="0" xfId="8" applyFont="1" applyBorder="1" applyAlignment="1"/>
    <xf numFmtId="0" fontId="36" fillId="0" borderId="0" xfId="30" applyFont="1" applyBorder="1" applyAlignment="1"/>
    <xf numFmtId="0" fontId="36" fillId="0" borderId="0" xfId="24" applyFont="1" applyBorder="1" applyAlignment="1"/>
    <xf numFmtId="0" fontId="36" fillId="0" borderId="0" xfId="7" applyFont="1" applyBorder="1" applyAlignment="1"/>
    <xf numFmtId="0" fontId="36" fillId="0" borderId="0" xfId="11" applyFont="1" applyBorder="1" applyAlignment="1"/>
    <xf numFmtId="0" fontId="36" fillId="0" borderId="0" xfId="57" applyFont="1" applyBorder="1" applyAlignment="1"/>
    <xf numFmtId="0" fontId="36" fillId="0" borderId="0" xfId="20" applyFont="1" applyBorder="1" applyAlignment="1"/>
    <xf numFmtId="0" fontId="36" fillId="0" borderId="0" xfId="55" applyFont="1" applyBorder="1" applyAlignment="1"/>
    <xf numFmtId="0" fontId="36" fillId="0" borderId="0" xfId="61" applyFont="1" applyBorder="1" applyAlignment="1"/>
    <xf numFmtId="0" fontId="17" fillId="0" borderId="0" xfId="0" applyFont="1" applyBorder="1"/>
    <xf numFmtId="0" fontId="36" fillId="0" borderId="0" xfId="0" applyFont="1" applyBorder="1" applyAlignment="1">
      <alignment horizontal="left"/>
    </xf>
    <xf numFmtId="0" fontId="37" fillId="0" borderId="0" xfId="0" applyFont="1" applyBorder="1"/>
    <xf numFmtId="0" fontId="38" fillId="0" borderId="0" xfId="0" applyFont="1" applyBorder="1" applyAlignment="1">
      <alignment horizontal="left"/>
    </xf>
    <xf numFmtId="0" fontId="38" fillId="0" borderId="0" xfId="0" applyFont="1" applyBorder="1"/>
    <xf numFmtId="0" fontId="38" fillId="0" borderId="20" xfId="0" applyFont="1" applyBorder="1"/>
    <xf numFmtId="0" fontId="38" fillId="0" borderId="0" xfId="0" applyFont="1"/>
    <xf numFmtId="0" fontId="38" fillId="0" borderId="21" xfId="0" applyFont="1" applyBorder="1" applyAlignment="1">
      <alignment horizontal="left"/>
    </xf>
    <xf numFmtId="0" fontId="17" fillId="0" borderId="22" xfId="0" applyFont="1" applyBorder="1" applyAlignment="1">
      <alignment horizontal="left"/>
    </xf>
    <xf numFmtId="0" fontId="38" fillId="0" borderId="23" xfId="0" applyFont="1" applyBorder="1" applyAlignment="1">
      <alignment horizontal="left"/>
    </xf>
    <xf numFmtId="0" fontId="36" fillId="0" borderId="12" xfId="0" applyFont="1" applyBorder="1" applyAlignment="1">
      <alignment horizontal="left"/>
    </xf>
    <xf numFmtId="0" fontId="38" fillId="0" borderId="23" xfId="0" applyFont="1" applyBorder="1"/>
    <xf numFmtId="0" fontId="37" fillId="0" borderId="12" xfId="0" applyFont="1" applyBorder="1" applyAlignment="1">
      <alignment horizontal="left"/>
    </xf>
    <xf numFmtId="0" fontId="17" fillId="0" borderId="12" xfId="0" applyFont="1" applyBorder="1" applyAlignment="1">
      <alignment horizontal="left"/>
    </xf>
    <xf numFmtId="0" fontId="38" fillId="0" borderId="12" xfId="0" applyFont="1" applyBorder="1" applyAlignment="1">
      <alignment horizontal="left"/>
    </xf>
    <xf numFmtId="0" fontId="38" fillId="0" borderId="12" xfId="0" applyFont="1" applyBorder="1"/>
    <xf numFmtId="0" fontId="17" fillId="0" borderId="23" xfId="0" applyFont="1" applyBorder="1"/>
    <xf numFmtId="0" fontId="38" fillId="0" borderId="24" xfId="0" applyFont="1" applyBorder="1"/>
    <xf numFmtId="0" fontId="38" fillId="0" borderId="25" xfId="0" applyFont="1" applyBorder="1"/>
    <xf numFmtId="0" fontId="8" fillId="0" borderId="16" xfId="15" applyFont="1" applyBorder="1"/>
    <xf numFmtId="0" fontId="40" fillId="0" borderId="0" xfId="31" applyFont="1"/>
    <xf numFmtId="0" fontId="9" fillId="0" borderId="0" xfId="31" applyFont="1" applyAlignment="1">
      <alignment horizontal="center"/>
    </xf>
    <xf numFmtId="0" fontId="13" fillId="0" borderId="0" xfId="31" applyFont="1" applyAlignment="1">
      <alignment horizontal="center"/>
    </xf>
    <xf numFmtId="0" fontId="13" fillId="0" borderId="0" xfId="31" applyFont="1"/>
    <xf numFmtId="0" fontId="18" fillId="0" borderId="0" xfId="0" applyFont="1" applyAlignment="1"/>
    <xf numFmtId="0" fontId="13" fillId="0" borderId="0" xfId="31" applyFont="1" applyAlignment="1"/>
    <xf numFmtId="0" fontId="11" fillId="0" borderId="0" xfId="19" applyFont="1" applyBorder="1" applyAlignment="1">
      <alignment horizontal="center"/>
    </xf>
    <xf numFmtId="0" fontId="8" fillId="0" borderId="0" xfId="19" applyFont="1" applyBorder="1" applyAlignment="1">
      <alignment horizontal="center"/>
    </xf>
    <xf numFmtId="0" fontId="10" fillId="0" borderId="0" xfId="48" applyFont="1" applyAlignment="1">
      <alignment horizontal="left"/>
    </xf>
    <xf numFmtId="0" fontId="44" fillId="0" borderId="0" xfId="0" applyFont="1" applyAlignment="1"/>
    <xf numFmtId="0" fontId="43" fillId="0" borderId="0" xfId="50" applyFont="1"/>
    <xf numFmtId="0" fontId="43" fillId="0" borderId="0" xfId="22" applyFont="1"/>
    <xf numFmtId="0" fontId="43" fillId="0" borderId="0" xfId="64" applyFont="1"/>
    <xf numFmtId="0" fontId="43" fillId="0" borderId="0" xfId="62" applyFont="1"/>
    <xf numFmtId="0" fontId="43" fillId="0" borderId="0" xfId="47" applyFont="1"/>
    <xf numFmtId="0" fontId="43" fillId="0" borderId="0" xfId="36" applyFont="1"/>
    <xf numFmtId="0" fontId="43" fillId="0" borderId="0" xfId="29" applyFont="1"/>
    <xf numFmtId="0" fontId="43" fillId="0" borderId="0" xfId="44" applyFont="1"/>
    <xf numFmtId="0" fontId="43" fillId="0" borderId="0" xfId="0" applyFont="1" applyAlignment="1"/>
    <xf numFmtId="0" fontId="43" fillId="0" borderId="0" xfId="42" applyFont="1"/>
    <xf numFmtId="0" fontId="43" fillId="0" borderId="0" xfId="68" applyFont="1"/>
    <xf numFmtId="0" fontId="43" fillId="0" borderId="0" xfId="43" applyFont="1"/>
    <xf numFmtId="0" fontId="43" fillId="0" borderId="0" xfId="52" applyFont="1"/>
    <xf numFmtId="0" fontId="45" fillId="0" borderId="0" xfId="0" applyFont="1" applyAlignment="1"/>
    <xf numFmtId="0" fontId="43" fillId="0" borderId="0" xfId="23" applyFont="1"/>
    <xf numFmtId="0" fontId="43" fillId="0" borderId="0" xfId="19" applyFont="1"/>
    <xf numFmtId="0" fontId="44" fillId="0" borderId="0" xfId="0" applyFont="1" applyFill="1" applyAlignment="1"/>
    <xf numFmtId="0" fontId="45" fillId="0" borderId="0" xfId="19" applyFont="1"/>
    <xf numFmtId="0" fontId="43" fillId="0" borderId="0" xfId="18" applyFont="1"/>
    <xf numFmtId="0" fontId="43" fillId="0" borderId="0" xfId="13" applyFont="1"/>
    <xf numFmtId="0" fontId="43" fillId="0" borderId="0" xfId="7" applyFont="1"/>
    <xf numFmtId="0" fontId="43" fillId="0" borderId="0" xfId="24" applyFont="1"/>
    <xf numFmtId="0" fontId="43" fillId="0" borderId="0" xfId="30" applyFont="1"/>
    <xf numFmtId="2" fontId="24" fillId="0" borderId="18" xfId="42" applyNumberFormat="1" applyFont="1" applyBorder="1" applyAlignment="1">
      <alignment horizontal="right" vertical="center"/>
    </xf>
    <xf numFmtId="2" fontId="24" fillId="0" borderId="2" xfId="0" applyNumberFormat="1" applyFont="1" applyBorder="1" applyAlignment="1" applyProtection="1">
      <alignment horizontal="right"/>
      <protection locked="0"/>
    </xf>
    <xf numFmtId="2" fontId="24" fillId="0" borderId="6" xfId="42" applyNumberFormat="1" applyFont="1" applyBorder="1" applyAlignment="1">
      <alignment horizontal="right" vertical="center"/>
    </xf>
    <xf numFmtId="2" fontId="24" fillId="0" borderId="18" xfId="58" applyNumberFormat="1" applyFont="1" applyBorder="1" applyAlignment="1">
      <alignment horizontal="right" vertical="center"/>
    </xf>
    <xf numFmtId="2" fontId="24" fillId="0" borderId="6" xfId="58" applyNumberFormat="1" applyFont="1" applyBorder="1" applyAlignment="1">
      <alignment horizontal="right" vertical="center"/>
    </xf>
    <xf numFmtId="2" fontId="24" fillId="0" borderId="18" xfId="45" applyNumberFormat="1" applyFont="1" applyBorder="1" applyAlignment="1">
      <alignment horizontal="right" vertical="center"/>
    </xf>
    <xf numFmtId="2" fontId="24" fillId="0" borderId="6" xfId="45" applyNumberFormat="1" applyFont="1" applyBorder="1" applyAlignment="1">
      <alignment horizontal="right" vertical="center"/>
    </xf>
    <xf numFmtId="2" fontId="24" fillId="0" borderId="18" xfId="65" applyNumberFormat="1" applyFont="1" applyBorder="1" applyAlignment="1">
      <alignment horizontal="right" vertical="center"/>
    </xf>
    <xf numFmtId="2" fontId="24" fillId="0" borderId="6" xfId="65" applyNumberFormat="1" applyFont="1" applyBorder="1" applyAlignment="1">
      <alignment horizontal="right" vertical="center"/>
    </xf>
    <xf numFmtId="2" fontId="24" fillId="0" borderId="18" xfId="39" applyNumberFormat="1" applyFont="1" applyBorder="1" applyAlignment="1">
      <alignment horizontal="right" vertical="center"/>
    </xf>
    <xf numFmtId="2" fontId="24" fillId="0" borderId="6" xfId="39" applyNumberFormat="1" applyFont="1" applyBorder="1" applyAlignment="1">
      <alignment horizontal="right" vertical="center"/>
    </xf>
    <xf numFmtId="2" fontId="24" fillId="0" borderId="2" xfId="0" applyNumberFormat="1" applyFont="1" applyBorder="1" applyAlignment="1">
      <alignment horizontal="right" vertical="center"/>
    </xf>
    <xf numFmtId="2" fontId="24" fillId="0" borderId="2" xfId="0" applyNumberFormat="1" applyFont="1" applyBorder="1" applyAlignment="1">
      <alignment horizontal="right" vertical="center" wrapText="1"/>
    </xf>
    <xf numFmtId="2" fontId="24" fillId="0" borderId="18" xfId="40" applyNumberFormat="1" applyFont="1" applyBorder="1" applyAlignment="1">
      <alignment horizontal="right" vertical="center"/>
    </xf>
    <xf numFmtId="2" fontId="24" fillId="0" borderId="6" xfId="40" applyNumberFormat="1" applyFont="1" applyBorder="1" applyAlignment="1">
      <alignment horizontal="right" vertical="center"/>
    </xf>
    <xf numFmtId="2" fontId="24" fillId="0" borderId="18" xfId="54" applyNumberFormat="1" applyFont="1" applyBorder="1" applyAlignment="1">
      <alignment horizontal="right" vertical="center"/>
    </xf>
    <xf numFmtId="2" fontId="24" fillId="0" borderId="6" xfId="54" applyNumberFormat="1" applyFont="1" applyBorder="1" applyAlignment="1">
      <alignment horizontal="right" vertical="center"/>
    </xf>
    <xf numFmtId="166" fontId="23" fillId="0" borderId="4" xfId="54" applyNumberFormat="1" applyFont="1" applyBorder="1" applyAlignment="1">
      <alignment horizontal="right" vertical="center"/>
    </xf>
    <xf numFmtId="2" fontId="24" fillId="0" borderId="18" xfId="51" applyNumberFormat="1" applyFont="1" applyBorder="1" applyAlignment="1">
      <alignment horizontal="right" vertical="center"/>
    </xf>
    <xf numFmtId="2" fontId="24" fillId="0" borderId="6" xfId="51" applyNumberFormat="1" applyFont="1" applyBorder="1" applyAlignment="1">
      <alignment horizontal="right" vertical="center"/>
    </xf>
    <xf numFmtId="166" fontId="23" fillId="0" borderId="4" xfId="51" applyNumberFormat="1" applyFont="1" applyBorder="1" applyAlignment="1">
      <alignment horizontal="right" vertical="center"/>
    </xf>
    <xf numFmtId="0" fontId="24" fillId="0" borderId="2" xfId="0" applyFont="1" applyBorder="1" applyAlignment="1">
      <alignment horizontal="center" vertical="center"/>
    </xf>
    <xf numFmtId="0" fontId="24" fillId="0" borderId="18" xfId="9" applyFont="1" applyBorder="1" applyAlignment="1">
      <alignment horizontal="center" vertical="center"/>
    </xf>
    <xf numFmtId="2" fontId="24" fillId="0" borderId="6" xfId="9" applyNumberFormat="1" applyFont="1" applyBorder="1" applyAlignment="1">
      <alignment horizontal="center" vertical="center"/>
    </xf>
    <xf numFmtId="2" fontId="23" fillId="0" borderId="4" xfId="9" applyNumberFormat="1" applyFont="1" applyBorder="1" applyAlignment="1">
      <alignment horizontal="right" vertical="center"/>
    </xf>
    <xf numFmtId="2" fontId="8" fillId="0" borderId="6" xfId="15" applyNumberFormat="1" applyFont="1" applyBorder="1" applyAlignment="1">
      <alignment horizontal="center" vertical="center"/>
    </xf>
    <xf numFmtId="0" fontId="8" fillId="0" borderId="2" xfId="13" applyFont="1" applyBorder="1" applyAlignment="1">
      <alignment horizontal="center" vertical="center"/>
    </xf>
    <xf numFmtId="2" fontId="8" fillId="0" borderId="6" xfId="13" applyNumberFormat="1" applyFont="1" applyBorder="1" applyAlignment="1">
      <alignment horizontal="center" vertical="center"/>
    </xf>
    <xf numFmtId="0" fontId="24" fillId="0" borderId="18" xfId="16" applyFont="1" applyBorder="1" applyAlignment="1">
      <alignment horizontal="center" vertical="center"/>
    </xf>
    <xf numFmtId="0" fontId="24" fillId="0" borderId="18" xfId="17" applyFont="1" applyBorder="1" applyAlignment="1">
      <alignment horizontal="center" vertical="center"/>
    </xf>
    <xf numFmtId="0" fontId="24" fillId="0" borderId="18" xfId="18" applyFont="1" applyBorder="1" applyAlignment="1">
      <alignment horizontal="center" vertical="center"/>
    </xf>
    <xf numFmtId="0" fontId="24" fillId="0" borderId="18" xfId="19" applyFont="1" applyBorder="1" applyAlignment="1">
      <alignment horizontal="center" vertical="center"/>
    </xf>
    <xf numFmtId="2" fontId="24" fillId="0" borderId="6" xfId="19" applyNumberFormat="1" applyFont="1" applyBorder="1" applyAlignment="1">
      <alignment horizontal="center" vertical="center"/>
    </xf>
    <xf numFmtId="2" fontId="23" fillId="0" borderId="4" xfId="19" applyNumberFormat="1" applyFont="1" applyBorder="1" applyAlignment="1">
      <alignment horizontal="right" vertical="center"/>
    </xf>
    <xf numFmtId="2" fontId="24" fillId="0" borderId="6" xfId="19" applyNumberFormat="1" applyFont="1" applyBorder="1" applyAlignment="1">
      <alignment vertical="center"/>
    </xf>
    <xf numFmtId="2" fontId="24" fillId="0" borderId="18" xfId="55" applyNumberFormat="1" applyFont="1" applyBorder="1" applyAlignment="1">
      <alignment horizontal="right" vertical="center"/>
    </xf>
    <xf numFmtId="2" fontId="24" fillId="0" borderId="6" xfId="55" applyNumberFormat="1" applyFont="1" applyBorder="1" applyAlignment="1">
      <alignment horizontal="right" vertical="center"/>
    </xf>
    <xf numFmtId="166" fontId="23" fillId="0" borderId="4" xfId="55" applyNumberFormat="1" applyFont="1" applyBorder="1" applyAlignment="1">
      <alignment horizontal="right" vertical="center"/>
    </xf>
    <xf numFmtId="0" fontId="24" fillId="0" borderId="2" xfId="30" applyFont="1" applyBorder="1" applyAlignment="1">
      <alignment horizontal="center" vertical="center"/>
    </xf>
    <xf numFmtId="2" fontId="24" fillId="0" borderId="3" xfId="0" applyNumberFormat="1" applyFont="1" applyFill="1" applyBorder="1" applyAlignment="1">
      <alignment horizontal="right"/>
    </xf>
    <xf numFmtId="2" fontId="24" fillId="0" borderId="3" xfId="0" applyNumberFormat="1" applyFont="1" applyFill="1" applyBorder="1" applyAlignment="1">
      <alignment horizontal="right" vertical="center"/>
    </xf>
    <xf numFmtId="0" fontId="8" fillId="0" borderId="3" xfId="19" applyFont="1" applyFill="1" applyBorder="1" applyAlignment="1">
      <alignment horizontal="center" vertical="center"/>
    </xf>
    <xf numFmtId="166" fontId="24" fillId="0" borderId="5" xfId="0" applyNumberFormat="1" applyFont="1" applyFill="1" applyBorder="1" applyAlignment="1">
      <alignment horizontal="center" vertical="center"/>
    </xf>
    <xf numFmtId="166" fontId="24" fillId="0" borderId="3" xfId="19" applyNumberFormat="1" applyFont="1" applyFill="1" applyBorder="1" applyAlignment="1">
      <alignment horizontal="center" vertical="center"/>
    </xf>
    <xf numFmtId="0" fontId="24" fillId="0" borderId="18" xfId="19" applyFont="1" applyFill="1" applyBorder="1" applyAlignment="1">
      <alignment horizontal="center" vertical="center"/>
    </xf>
    <xf numFmtId="2" fontId="24" fillId="0" borderId="19" xfId="0" applyNumberFormat="1" applyFont="1" applyFill="1" applyBorder="1" applyAlignment="1">
      <alignment horizontal="center" vertical="center"/>
    </xf>
    <xf numFmtId="0" fontId="24" fillId="0" borderId="3" xfId="19" applyFont="1" applyFill="1" applyBorder="1" applyAlignment="1">
      <alignment horizontal="center" vertical="center"/>
    </xf>
    <xf numFmtId="2" fontId="24" fillId="0" borderId="3" xfId="19" applyNumberFormat="1" applyFont="1" applyFill="1" applyBorder="1" applyAlignment="1">
      <alignment horizontal="right" vertical="center"/>
    </xf>
    <xf numFmtId="0" fontId="8" fillId="0" borderId="0" xfId="19" applyFont="1" applyFill="1" applyAlignment="1">
      <alignment horizontal="center" vertical="center"/>
    </xf>
    <xf numFmtId="2" fontId="24" fillId="0" borderId="0" xfId="0" applyNumberFormat="1" applyFont="1" applyFill="1" applyBorder="1" applyAlignment="1">
      <alignment horizontal="center" vertical="center"/>
    </xf>
    <xf numFmtId="2" fontId="24" fillId="0" borderId="3" xfId="19" applyNumberFormat="1" applyFont="1" applyFill="1" applyBorder="1" applyAlignment="1">
      <alignment horizontal="center" vertical="center"/>
    </xf>
    <xf numFmtId="0" fontId="8" fillId="0" borderId="3" xfId="18" applyFont="1" applyFill="1" applyBorder="1" applyAlignment="1">
      <alignment horizontal="center" vertical="center"/>
    </xf>
    <xf numFmtId="0" fontId="24" fillId="0" borderId="3" xfId="18" applyFont="1" applyFill="1" applyBorder="1" applyAlignment="1">
      <alignment horizontal="center" vertical="center"/>
    </xf>
    <xf numFmtId="0" fontId="8" fillId="0" borderId="0" xfId="18" applyFont="1" applyFill="1" applyAlignment="1">
      <alignment horizontal="center" vertical="center"/>
    </xf>
    <xf numFmtId="0" fontId="8" fillId="0" borderId="3" xfId="17" applyFont="1" applyFill="1" applyBorder="1" applyAlignment="1">
      <alignment horizontal="center" vertical="center"/>
    </xf>
    <xf numFmtId="0" fontId="8" fillId="0" borderId="0" xfId="17" applyFont="1" applyFill="1" applyAlignment="1">
      <alignment horizontal="center" vertical="center"/>
    </xf>
    <xf numFmtId="0" fontId="8" fillId="0" borderId="3" xfId="16" applyFont="1" applyFill="1" applyBorder="1" applyAlignment="1">
      <alignment horizontal="center" vertical="center"/>
    </xf>
    <xf numFmtId="0" fontId="8" fillId="0" borderId="0" xfId="16" applyFont="1" applyFill="1" applyAlignment="1">
      <alignment horizontal="center" vertical="center"/>
    </xf>
    <xf numFmtId="0" fontId="8" fillId="0" borderId="3" xfId="13" applyFont="1" applyFill="1" applyBorder="1" applyAlignment="1">
      <alignment horizontal="center" vertical="center"/>
    </xf>
    <xf numFmtId="0" fontId="8" fillId="0" borderId="2" xfId="13" applyFont="1" applyFill="1" applyBorder="1" applyAlignment="1">
      <alignment horizontal="center" vertical="center"/>
    </xf>
    <xf numFmtId="2" fontId="24" fillId="0" borderId="3" xfId="13" applyNumberFormat="1" applyFont="1" applyFill="1" applyBorder="1" applyAlignment="1">
      <alignment horizontal="right" vertical="center"/>
    </xf>
    <xf numFmtId="0" fontId="8" fillId="0" borderId="0" xfId="13" applyFont="1" applyFill="1" applyAlignment="1">
      <alignment horizontal="center" vertical="center"/>
    </xf>
    <xf numFmtId="0" fontId="8" fillId="0" borderId="3" xfId="15" applyFont="1" applyFill="1" applyBorder="1" applyAlignment="1">
      <alignment horizontal="center" vertical="center"/>
    </xf>
    <xf numFmtId="0" fontId="8" fillId="0" borderId="0" xfId="15" applyFont="1" applyFill="1" applyAlignment="1">
      <alignment horizontal="center" vertical="center"/>
    </xf>
    <xf numFmtId="0" fontId="8" fillId="0" borderId="3" xfId="14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8" fillId="0" borderId="0" xfId="14" applyFont="1" applyFill="1" applyAlignment="1">
      <alignment horizontal="center" vertical="center"/>
    </xf>
    <xf numFmtId="0" fontId="8" fillId="0" borderId="3" xfId="12" applyFont="1" applyFill="1" applyBorder="1" applyAlignment="1">
      <alignment horizontal="center" vertical="center"/>
    </xf>
    <xf numFmtId="0" fontId="8" fillId="0" borderId="0" xfId="12" applyFont="1" applyFill="1" applyAlignment="1">
      <alignment horizontal="center" vertical="center"/>
    </xf>
    <xf numFmtId="0" fontId="8" fillId="0" borderId="3" xfId="7" applyFont="1" applyFill="1" applyBorder="1" applyAlignment="1">
      <alignment horizontal="center" vertical="center"/>
    </xf>
    <xf numFmtId="0" fontId="24" fillId="0" borderId="3" xfId="7" applyFont="1" applyFill="1" applyBorder="1" applyAlignment="1">
      <alignment horizontal="center" vertical="center"/>
    </xf>
    <xf numFmtId="0" fontId="8" fillId="0" borderId="0" xfId="7" applyFont="1" applyFill="1" applyAlignment="1">
      <alignment horizontal="center" vertical="center"/>
    </xf>
    <xf numFmtId="0" fontId="8" fillId="0" borderId="3" xfId="25" applyFont="1" applyFill="1" applyBorder="1" applyAlignment="1">
      <alignment horizontal="center" vertical="center"/>
    </xf>
    <xf numFmtId="0" fontId="8" fillId="0" borderId="0" xfId="25" applyFont="1" applyFill="1" applyAlignment="1">
      <alignment horizontal="center" vertical="center"/>
    </xf>
    <xf numFmtId="0" fontId="8" fillId="0" borderId="3" xfId="24" applyFont="1" applyFill="1" applyBorder="1" applyAlignment="1">
      <alignment horizontal="center" vertical="center"/>
    </xf>
    <xf numFmtId="0" fontId="24" fillId="0" borderId="3" xfId="24" applyFont="1" applyFill="1" applyBorder="1" applyAlignment="1">
      <alignment horizontal="center" vertical="center"/>
    </xf>
    <xf numFmtId="2" fontId="24" fillId="0" borderId="3" xfId="24" applyNumberFormat="1" applyFont="1" applyFill="1" applyBorder="1" applyAlignment="1">
      <alignment horizontal="right" vertical="center"/>
    </xf>
    <xf numFmtId="0" fontId="8" fillId="0" borderId="0" xfId="24" applyFont="1" applyFill="1" applyAlignment="1">
      <alignment horizontal="center" vertical="center"/>
    </xf>
    <xf numFmtId="0" fontId="8" fillId="0" borderId="3" xfId="32" applyFont="1" applyFill="1" applyBorder="1" applyAlignment="1">
      <alignment horizontal="center" vertical="center"/>
    </xf>
    <xf numFmtId="0" fontId="8" fillId="0" borderId="0" xfId="32" applyFont="1" applyFill="1" applyAlignment="1">
      <alignment horizontal="center" vertical="center"/>
    </xf>
    <xf numFmtId="0" fontId="8" fillId="0" borderId="3" xfId="30" applyFont="1" applyFill="1" applyBorder="1" applyAlignment="1">
      <alignment horizontal="center" vertical="center"/>
    </xf>
    <xf numFmtId="0" fontId="24" fillId="0" borderId="3" xfId="30" applyFont="1" applyFill="1" applyBorder="1" applyAlignment="1">
      <alignment horizontal="center" vertical="center"/>
    </xf>
    <xf numFmtId="0" fontId="24" fillId="0" borderId="2" xfId="30" applyFont="1" applyFill="1" applyBorder="1" applyAlignment="1">
      <alignment horizontal="center" vertical="center"/>
    </xf>
    <xf numFmtId="2" fontId="24" fillId="0" borderId="3" xfId="30" applyNumberFormat="1" applyFont="1" applyFill="1" applyBorder="1" applyAlignment="1">
      <alignment horizontal="right" vertical="center"/>
    </xf>
    <xf numFmtId="0" fontId="8" fillId="0" borderId="0" xfId="30" applyFont="1" applyFill="1" applyAlignment="1">
      <alignment horizontal="center" vertical="center"/>
    </xf>
    <xf numFmtId="0" fontId="8" fillId="0" borderId="3" xfId="9" applyFont="1" applyFill="1" applyBorder="1" applyAlignment="1">
      <alignment horizontal="center" vertical="center"/>
    </xf>
    <xf numFmtId="0" fontId="24" fillId="0" borderId="3" xfId="9" applyFont="1" applyFill="1" applyBorder="1" applyAlignment="1">
      <alignment horizontal="center" vertical="center"/>
    </xf>
    <xf numFmtId="0" fontId="24" fillId="0" borderId="18" xfId="9" applyFont="1" applyFill="1" applyBorder="1" applyAlignment="1">
      <alignment horizontal="center" vertical="center"/>
    </xf>
    <xf numFmtId="0" fontId="8" fillId="0" borderId="0" xfId="9" applyFont="1" applyFill="1" applyAlignment="1">
      <alignment horizontal="center" vertical="center"/>
    </xf>
    <xf numFmtId="0" fontId="8" fillId="0" borderId="3" xfId="8" applyFont="1" applyFill="1" applyBorder="1" applyAlignment="1">
      <alignment horizontal="center" vertical="center"/>
    </xf>
    <xf numFmtId="0" fontId="8" fillId="0" borderId="0" xfId="8" applyFont="1" applyFill="1" applyAlignment="1">
      <alignment horizontal="center" vertical="center"/>
    </xf>
    <xf numFmtId="0" fontId="8" fillId="0" borderId="3" xfId="23" applyFont="1" applyFill="1" applyBorder="1" applyAlignment="1">
      <alignment horizontal="center" vertical="center"/>
    </xf>
    <xf numFmtId="0" fontId="8" fillId="0" borderId="0" xfId="23" applyFont="1" applyFill="1" applyAlignment="1">
      <alignment horizontal="center" vertical="center"/>
    </xf>
    <xf numFmtId="0" fontId="24" fillId="0" borderId="3" xfId="31" applyFont="1" applyFill="1" applyBorder="1" applyAlignment="1">
      <alignment horizontal="center"/>
    </xf>
    <xf numFmtId="0" fontId="6" fillId="0" borderId="0" xfId="31" applyFill="1"/>
    <xf numFmtId="2" fontId="6" fillId="0" borderId="0" xfId="31" applyNumberFormat="1" applyFill="1"/>
    <xf numFmtId="1" fontId="8" fillId="0" borderId="0" xfId="31" applyNumberFormat="1" applyFont="1" applyFill="1" applyBorder="1"/>
    <xf numFmtId="0" fontId="6" fillId="0" borderId="0" xfId="31" applyFill="1" applyAlignment="1"/>
    <xf numFmtId="0" fontId="8" fillId="0" borderId="3" xfId="51" applyFont="1" applyFill="1" applyBorder="1" applyAlignment="1">
      <alignment horizontal="center" vertical="center"/>
    </xf>
    <xf numFmtId="2" fontId="24" fillId="0" borderId="2" xfId="51" applyNumberFormat="1" applyFont="1" applyFill="1" applyBorder="1" applyAlignment="1">
      <alignment horizontal="right" vertical="center"/>
    </xf>
    <xf numFmtId="2" fontId="24" fillId="0" borderId="18" xfId="51" applyNumberFormat="1" applyFont="1" applyFill="1" applyBorder="1" applyAlignment="1">
      <alignment horizontal="right" vertical="center"/>
    </xf>
    <xf numFmtId="2" fontId="24" fillId="0" borderId="2" xfId="0" applyNumberFormat="1" applyFont="1" applyFill="1" applyBorder="1" applyAlignment="1">
      <alignment horizontal="right" vertical="center"/>
    </xf>
    <xf numFmtId="2" fontId="24" fillId="0" borderId="3" xfId="51" applyNumberFormat="1" applyFont="1" applyFill="1" applyBorder="1" applyAlignment="1">
      <alignment horizontal="right" vertical="center"/>
    </xf>
    <xf numFmtId="0" fontId="8" fillId="0" borderId="0" xfId="51" applyFont="1" applyFill="1" applyAlignment="1">
      <alignment horizontal="center" vertical="center"/>
    </xf>
    <xf numFmtId="0" fontId="8" fillId="0" borderId="3" xfId="50" applyFont="1" applyFill="1" applyBorder="1" applyAlignment="1">
      <alignment horizontal="center" vertical="center"/>
    </xf>
    <xf numFmtId="2" fontId="24" fillId="0" borderId="3" xfId="50" applyNumberFormat="1" applyFont="1" applyFill="1" applyBorder="1" applyAlignment="1">
      <alignment horizontal="right" vertical="center"/>
    </xf>
    <xf numFmtId="0" fontId="8" fillId="0" borderId="0" xfId="50" applyFont="1" applyFill="1" applyAlignment="1">
      <alignment horizontal="center" vertical="center"/>
    </xf>
    <xf numFmtId="0" fontId="8" fillId="0" borderId="3" xfId="67" applyFont="1" applyFill="1" applyBorder="1" applyAlignment="1">
      <alignment horizontal="center" vertical="center"/>
    </xf>
    <xf numFmtId="2" fontId="24" fillId="0" borderId="2" xfId="0" applyNumberFormat="1" applyFont="1" applyFill="1" applyBorder="1" applyAlignment="1">
      <alignment horizontal="right" vertical="center" wrapText="1"/>
    </xf>
    <xf numFmtId="0" fontId="8" fillId="0" borderId="0" xfId="67" applyFont="1" applyFill="1" applyAlignment="1">
      <alignment horizontal="center" vertical="center"/>
    </xf>
    <xf numFmtId="0" fontId="8" fillId="0" borderId="3" xfId="54" applyFont="1" applyFill="1" applyBorder="1" applyAlignment="1">
      <alignment horizontal="center" vertical="center"/>
    </xf>
    <xf numFmtId="2" fontId="24" fillId="0" borderId="3" xfId="54" applyNumberFormat="1" applyFont="1" applyFill="1" applyBorder="1" applyAlignment="1">
      <alignment horizontal="right" vertical="center"/>
    </xf>
    <xf numFmtId="2" fontId="24" fillId="0" borderId="18" xfId="54" applyNumberFormat="1" applyFont="1" applyFill="1" applyBorder="1" applyAlignment="1">
      <alignment horizontal="right" vertical="center"/>
    </xf>
    <xf numFmtId="0" fontId="8" fillId="0" borderId="0" xfId="54" applyFont="1" applyFill="1" applyAlignment="1">
      <alignment horizontal="center" vertical="center"/>
    </xf>
    <xf numFmtId="0" fontId="8" fillId="0" borderId="3" xfId="61" applyFont="1" applyFill="1" applyBorder="1" applyAlignment="1">
      <alignment horizontal="center" vertical="center"/>
    </xf>
    <xf numFmtId="0" fontId="8" fillId="0" borderId="0" xfId="61" applyFont="1" applyFill="1" applyAlignment="1">
      <alignment horizontal="center" vertical="center"/>
    </xf>
    <xf numFmtId="0" fontId="8" fillId="0" borderId="3" xfId="55" applyFont="1" applyFill="1" applyBorder="1" applyAlignment="1">
      <alignment horizontal="center" vertical="center"/>
    </xf>
    <xf numFmtId="2" fontId="24" fillId="0" borderId="3" xfId="55" applyNumberFormat="1" applyFont="1" applyFill="1" applyBorder="1" applyAlignment="1">
      <alignment horizontal="right" vertical="center"/>
    </xf>
    <xf numFmtId="2" fontId="24" fillId="0" borderId="18" xfId="55" applyNumberFormat="1" applyFont="1" applyFill="1" applyBorder="1" applyAlignment="1">
      <alignment horizontal="right" vertical="center"/>
    </xf>
    <xf numFmtId="0" fontId="8" fillId="0" borderId="0" xfId="55" applyFont="1" applyFill="1" applyAlignment="1">
      <alignment horizontal="center" vertical="center"/>
    </xf>
    <xf numFmtId="0" fontId="8" fillId="0" borderId="3" xfId="59" applyFont="1" applyFill="1" applyBorder="1" applyAlignment="1">
      <alignment horizontal="center" vertical="center"/>
    </xf>
    <xf numFmtId="0" fontId="8" fillId="0" borderId="0" xfId="59" applyFont="1" applyFill="1" applyAlignment="1">
      <alignment horizontal="center" vertical="center"/>
    </xf>
    <xf numFmtId="0" fontId="8" fillId="0" borderId="3" xfId="63" applyFont="1" applyFill="1" applyBorder="1" applyAlignment="1">
      <alignment horizontal="center" vertical="center"/>
    </xf>
    <xf numFmtId="0" fontId="8" fillId="0" borderId="0" xfId="63" applyFont="1" applyFill="1" applyAlignment="1">
      <alignment horizontal="center" vertical="center"/>
    </xf>
    <xf numFmtId="0" fontId="8" fillId="0" borderId="3" xfId="22" applyFont="1" applyFill="1" applyBorder="1" applyAlignment="1">
      <alignment horizontal="center" vertical="center"/>
    </xf>
    <xf numFmtId="2" fontId="24" fillId="0" borderId="3" xfId="22" applyNumberFormat="1" applyFont="1" applyFill="1" applyBorder="1" applyAlignment="1">
      <alignment horizontal="right" vertical="center"/>
    </xf>
    <xf numFmtId="0" fontId="8" fillId="0" borderId="0" xfId="22" applyFont="1" applyFill="1" applyAlignment="1">
      <alignment horizontal="center" vertical="center"/>
    </xf>
    <xf numFmtId="0" fontId="8" fillId="0" borderId="3" xfId="20" applyFont="1" applyFill="1" applyBorder="1" applyAlignment="1">
      <alignment horizontal="center" vertical="center"/>
    </xf>
    <xf numFmtId="0" fontId="8" fillId="0" borderId="0" xfId="20" applyFont="1" applyFill="1" applyAlignment="1">
      <alignment horizontal="center" vertical="center"/>
    </xf>
    <xf numFmtId="0" fontId="8" fillId="0" borderId="3" xfId="64" applyFont="1" applyFill="1" applyBorder="1" applyAlignment="1">
      <alignment horizontal="center" vertical="center"/>
    </xf>
    <xf numFmtId="2" fontId="24" fillId="0" borderId="3" xfId="64" applyNumberFormat="1" applyFont="1" applyFill="1" applyBorder="1" applyAlignment="1">
      <alignment horizontal="right" vertical="center"/>
    </xf>
    <xf numFmtId="0" fontId="8" fillId="0" borderId="0" xfId="64" applyFont="1" applyFill="1" applyAlignment="1">
      <alignment horizontal="center" vertical="center"/>
    </xf>
    <xf numFmtId="0" fontId="8" fillId="0" borderId="3" xfId="62" applyFont="1" applyFill="1" applyBorder="1" applyAlignment="1">
      <alignment horizontal="center" vertical="center"/>
    </xf>
    <xf numFmtId="0" fontId="8" fillId="0" borderId="0" xfId="62" applyFont="1" applyFill="1" applyAlignment="1">
      <alignment horizontal="center" vertical="center"/>
    </xf>
    <xf numFmtId="0" fontId="8" fillId="0" borderId="3" xfId="40" applyFont="1" applyFill="1" applyBorder="1" applyAlignment="1">
      <alignment horizontal="center" vertical="center"/>
    </xf>
    <xf numFmtId="2" fontId="24" fillId="0" borderId="3" xfId="40" applyNumberFormat="1" applyFont="1" applyFill="1" applyBorder="1" applyAlignment="1">
      <alignment horizontal="right" vertical="center"/>
    </xf>
    <xf numFmtId="0" fontId="8" fillId="0" borderId="0" xfId="40" applyFont="1" applyFill="1" applyAlignment="1">
      <alignment horizontal="center" vertical="center"/>
    </xf>
    <xf numFmtId="0" fontId="8" fillId="0" borderId="3" xfId="57" applyFont="1" applyFill="1" applyBorder="1" applyAlignment="1">
      <alignment horizontal="center" vertical="center"/>
    </xf>
    <xf numFmtId="0" fontId="8" fillId="0" borderId="0" xfId="57" applyFont="1" applyFill="1" applyAlignment="1">
      <alignment horizontal="center" vertical="center"/>
    </xf>
    <xf numFmtId="0" fontId="8" fillId="0" borderId="3" xfId="34" applyFont="1" applyFill="1" applyBorder="1" applyAlignment="1">
      <alignment horizontal="center" vertical="center"/>
    </xf>
    <xf numFmtId="0" fontId="8" fillId="0" borderId="0" xfId="34" applyFont="1" applyFill="1" applyAlignment="1">
      <alignment horizontal="center" vertical="center"/>
    </xf>
    <xf numFmtId="0" fontId="8" fillId="0" borderId="3" xfId="53" applyFont="1" applyFill="1" applyBorder="1" applyAlignment="1">
      <alignment horizontal="center" vertical="center"/>
    </xf>
    <xf numFmtId="0" fontId="8" fillId="0" borderId="0" xfId="53" applyFont="1" applyFill="1" applyAlignment="1">
      <alignment horizontal="center" vertical="center"/>
    </xf>
    <xf numFmtId="0" fontId="8" fillId="0" borderId="3" xfId="49" applyFont="1" applyFill="1" applyBorder="1" applyAlignment="1">
      <alignment horizontal="center" vertical="center"/>
    </xf>
    <xf numFmtId="0" fontId="8" fillId="0" borderId="0" xfId="49" applyFont="1" applyFill="1" applyAlignment="1">
      <alignment horizontal="center" vertical="center"/>
    </xf>
    <xf numFmtId="0" fontId="8" fillId="0" borderId="3" xfId="47" applyFont="1" applyFill="1" applyBorder="1" applyAlignment="1">
      <alignment horizontal="center" vertical="center"/>
    </xf>
    <xf numFmtId="2" fontId="24" fillId="0" borderId="3" xfId="47" applyNumberFormat="1" applyFont="1" applyFill="1" applyBorder="1" applyAlignment="1">
      <alignment horizontal="right" vertical="center"/>
    </xf>
    <xf numFmtId="0" fontId="8" fillId="0" borderId="0" xfId="47" applyFont="1" applyFill="1" applyAlignment="1">
      <alignment horizontal="center" vertical="center"/>
    </xf>
    <xf numFmtId="0" fontId="8" fillId="0" borderId="3" xfId="38" applyFont="1" applyFill="1" applyBorder="1" applyAlignment="1">
      <alignment horizontal="center" vertical="center"/>
    </xf>
    <xf numFmtId="0" fontId="8" fillId="0" borderId="0" xfId="38" applyFont="1" applyFill="1" applyAlignment="1">
      <alignment horizontal="center" vertical="center"/>
    </xf>
    <xf numFmtId="0" fontId="8" fillId="0" borderId="3" xfId="33" applyFont="1" applyFill="1" applyBorder="1" applyAlignment="1">
      <alignment horizontal="center" vertical="center"/>
    </xf>
    <xf numFmtId="0" fontId="8" fillId="0" borderId="0" xfId="33" applyFont="1" applyFill="1" applyAlignment="1">
      <alignment horizontal="center" vertical="center"/>
    </xf>
    <xf numFmtId="0" fontId="8" fillId="0" borderId="3" xfId="28" applyFont="1" applyFill="1" applyBorder="1" applyAlignment="1">
      <alignment horizontal="center" vertical="center"/>
    </xf>
    <xf numFmtId="0" fontId="8" fillId="0" borderId="0" xfId="28" applyFont="1" applyFill="1" applyAlignment="1">
      <alignment horizontal="center" vertical="center"/>
    </xf>
    <xf numFmtId="0" fontId="8" fillId="0" borderId="3" xfId="27" applyFont="1" applyFill="1" applyBorder="1" applyAlignment="1">
      <alignment horizontal="center" vertical="center"/>
    </xf>
    <xf numFmtId="2" fontId="24" fillId="0" borderId="3" xfId="27" applyNumberFormat="1" applyFont="1" applyFill="1" applyBorder="1" applyAlignment="1">
      <alignment horizontal="right" vertical="center"/>
    </xf>
    <xf numFmtId="0" fontId="8" fillId="0" borderId="0" xfId="27" applyFont="1" applyFill="1" applyAlignment="1">
      <alignment horizontal="center" vertical="center"/>
    </xf>
    <xf numFmtId="0" fontId="8" fillId="0" borderId="3" xfId="36" applyFont="1" applyFill="1" applyBorder="1" applyAlignment="1">
      <alignment horizontal="center" vertical="center"/>
    </xf>
    <xf numFmtId="2" fontId="24" fillId="0" borderId="3" xfId="36" applyNumberFormat="1" applyFont="1" applyFill="1" applyBorder="1" applyAlignment="1">
      <alignment horizontal="right" vertical="center"/>
    </xf>
    <xf numFmtId="0" fontId="8" fillId="0" borderId="0" xfId="36" applyFont="1" applyFill="1" applyAlignment="1">
      <alignment horizontal="center" vertical="center"/>
    </xf>
    <xf numFmtId="0" fontId="8" fillId="0" borderId="3" xfId="29" applyFont="1" applyFill="1" applyBorder="1" applyAlignment="1">
      <alignment horizontal="center" vertical="center"/>
    </xf>
    <xf numFmtId="2" fontId="24" fillId="0" borderId="3" xfId="29" applyNumberFormat="1" applyFont="1" applyFill="1" applyBorder="1" applyAlignment="1">
      <alignment horizontal="right" vertical="center"/>
    </xf>
    <xf numFmtId="0" fontId="8" fillId="0" borderId="0" xfId="29" applyFont="1" applyFill="1" applyAlignment="1">
      <alignment horizontal="center" vertical="center"/>
    </xf>
    <xf numFmtId="0" fontId="8" fillId="0" borderId="3" xfId="37" applyFont="1" applyFill="1" applyBorder="1" applyAlignment="1">
      <alignment horizontal="center" vertical="center"/>
    </xf>
    <xf numFmtId="0" fontId="8" fillId="0" borderId="0" xfId="37" applyFont="1" applyFill="1" applyAlignment="1">
      <alignment horizontal="center" vertical="center"/>
    </xf>
    <xf numFmtId="0" fontId="8" fillId="0" borderId="3" xfId="46" applyFont="1" applyFill="1" applyBorder="1" applyAlignment="1">
      <alignment horizontal="center" vertical="center"/>
    </xf>
    <xf numFmtId="0" fontId="8" fillId="0" borderId="0" xfId="46" applyFont="1" applyFill="1" applyAlignment="1">
      <alignment horizontal="center" vertical="center"/>
    </xf>
    <xf numFmtId="0" fontId="8" fillId="0" borderId="3" xfId="60" applyFont="1" applyFill="1" applyBorder="1" applyAlignment="1">
      <alignment horizontal="center" vertical="center"/>
    </xf>
    <xf numFmtId="0" fontId="8" fillId="0" borderId="0" xfId="60" applyFont="1" applyFill="1" applyAlignment="1">
      <alignment horizontal="center" vertical="center"/>
    </xf>
    <xf numFmtId="0" fontId="8" fillId="0" borderId="3" xfId="44" applyFont="1" applyFill="1" applyBorder="1" applyAlignment="1">
      <alignment horizontal="center" vertical="center"/>
    </xf>
    <xf numFmtId="0" fontId="8" fillId="0" borderId="0" xfId="44" applyFont="1" applyFill="1" applyAlignment="1">
      <alignment horizontal="center" vertical="center"/>
    </xf>
    <xf numFmtId="0" fontId="8" fillId="0" borderId="3" xfId="56" applyFont="1" applyFill="1" applyBorder="1" applyAlignment="1">
      <alignment horizontal="center" vertical="center"/>
    </xf>
    <xf numFmtId="0" fontId="8" fillId="0" borderId="0" xfId="56" applyFont="1" applyFill="1" applyAlignment="1">
      <alignment horizontal="center" vertical="center"/>
    </xf>
    <xf numFmtId="0" fontId="8" fillId="0" borderId="3" xfId="41" applyFont="1" applyFill="1" applyBorder="1" applyAlignment="1">
      <alignment horizontal="center" vertical="center"/>
    </xf>
    <xf numFmtId="0" fontId="8" fillId="0" borderId="0" xfId="41" applyFont="1" applyFill="1" applyAlignment="1">
      <alignment horizontal="center" vertical="center"/>
    </xf>
    <xf numFmtId="0" fontId="22" fillId="0" borderId="0" xfId="0" applyFont="1" applyFill="1" applyBorder="1" applyAlignment="1">
      <alignment wrapText="1"/>
    </xf>
    <xf numFmtId="0" fontId="8" fillId="0" borderId="3" xfId="66" applyFont="1" applyFill="1" applyBorder="1" applyAlignment="1">
      <alignment horizontal="center" vertical="center"/>
    </xf>
    <xf numFmtId="0" fontId="8" fillId="0" borderId="0" xfId="66" applyFont="1" applyFill="1" applyAlignment="1">
      <alignment horizontal="center" vertical="center"/>
    </xf>
    <xf numFmtId="0" fontId="8" fillId="0" borderId="3" xfId="35" applyFont="1" applyFill="1" applyBorder="1" applyAlignment="1">
      <alignment horizontal="center" vertical="center"/>
    </xf>
    <xf numFmtId="0" fontId="8" fillId="0" borderId="0" xfId="35" applyFont="1" applyFill="1" applyAlignment="1">
      <alignment horizontal="center" vertical="center"/>
    </xf>
    <xf numFmtId="0" fontId="8" fillId="0" borderId="3" xfId="48" applyFont="1" applyFill="1" applyBorder="1" applyAlignment="1">
      <alignment horizontal="center" vertical="center"/>
    </xf>
    <xf numFmtId="0" fontId="8" fillId="0" borderId="0" xfId="48" applyFont="1" applyFill="1" applyAlignment="1">
      <alignment horizontal="center" vertical="center"/>
    </xf>
    <xf numFmtId="0" fontId="8" fillId="0" borderId="3" xfId="21" applyFont="1" applyFill="1" applyBorder="1" applyAlignment="1">
      <alignment horizontal="center" vertical="center"/>
    </xf>
    <xf numFmtId="0" fontId="8" fillId="0" borderId="0" xfId="21" applyFont="1" applyFill="1" applyAlignment="1">
      <alignment horizontal="center" vertical="center"/>
    </xf>
    <xf numFmtId="0" fontId="8" fillId="0" borderId="3" xfId="39" applyFont="1" applyFill="1" applyBorder="1" applyAlignment="1">
      <alignment horizontal="center" vertical="center"/>
    </xf>
    <xf numFmtId="2" fontId="24" fillId="0" borderId="3" xfId="0" applyNumberFormat="1" applyFont="1" applyFill="1" applyBorder="1" applyAlignment="1" applyProtection="1">
      <alignment horizontal="right"/>
      <protection locked="0"/>
    </xf>
    <xf numFmtId="2" fontId="24" fillId="0" borderId="3" xfId="39" applyNumberFormat="1" applyFont="1" applyFill="1" applyBorder="1" applyAlignment="1">
      <alignment horizontal="right" vertical="center"/>
    </xf>
    <xf numFmtId="2" fontId="24" fillId="0" borderId="2" xfId="0" applyNumberFormat="1" applyFont="1" applyFill="1" applyBorder="1" applyAlignment="1" applyProtection="1">
      <alignment horizontal="right"/>
      <protection locked="0"/>
    </xf>
    <xf numFmtId="0" fontId="8" fillId="0" borderId="0" xfId="39" applyFont="1" applyFill="1" applyAlignment="1">
      <alignment horizontal="center" vertical="center"/>
    </xf>
    <xf numFmtId="0" fontId="8" fillId="0" borderId="3" xfId="65" applyFont="1" applyFill="1" applyBorder="1" applyAlignment="1">
      <alignment horizontal="center" vertical="center"/>
    </xf>
    <xf numFmtId="2" fontId="24" fillId="0" borderId="3" xfId="65" applyNumberFormat="1" applyFont="1" applyFill="1" applyBorder="1" applyAlignment="1">
      <alignment horizontal="right" vertical="center"/>
    </xf>
    <xf numFmtId="0" fontId="8" fillId="0" borderId="0" xfId="65" applyFont="1" applyFill="1" applyAlignment="1">
      <alignment horizontal="center" vertical="center"/>
    </xf>
    <xf numFmtId="0" fontId="8" fillId="0" borderId="3" xfId="45" applyFont="1" applyFill="1" applyBorder="1" applyAlignment="1">
      <alignment horizontal="center" vertical="center"/>
    </xf>
    <xf numFmtId="2" fontId="24" fillId="0" borderId="3" xfId="45" applyNumberFormat="1" applyFont="1" applyFill="1" applyBorder="1" applyAlignment="1">
      <alignment horizontal="right" vertical="center"/>
    </xf>
    <xf numFmtId="2" fontId="24" fillId="0" borderId="18" xfId="45" applyNumberFormat="1" applyFont="1" applyFill="1" applyBorder="1" applyAlignment="1">
      <alignment horizontal="right" vertical="center"/>
    </xf>
    <xf numFmtId="0" fontId="8" fillId="0" borderId="0" xfId="45" applyFont="1" applyFill="1" applyAlignment="1">
      <alignment horizontal="center" vertical="center"/>
    </xf>
    <xf numFmtId="0" fontId="8" fillId="0" borderId="3" xfId="58" applyFont="1" applyFill="1" applyBorder="1" applyAlignment="1">
      <alignment horizontal="center" vertical="center"/>
    </xf>
    <xf numFmtId="2" fontId="24" fillId="0" borderId="3" xfId="58" applyNumberFormat="1" applyFont="1" applyFill="1" applyBorder="1" applyAlignment="1">
      <alignment horizontal="right" vertical="center"/>
    </xf>
    <xf numFmtId="0" fontId="8" fillId="0" borderId="0" xfId="58" applyFont="1" applyFill="1" applyAlignment="1">
      <alignment horizontal="center" vertical="center"/>
    </xf>
    <xf numFmtId="0" fontId="8" fillId="0" borderId="3" xfId="42" applyFont="1" applyFill="1" applyBorder="1" applyAlignment="1">
      <alignment horizontal="center" vertical="center"/>
    </xf>
    <xf numFmtId="2" fontId="24" fillId="0" borderId="3" xfId="42" applyNumberFormat="1" applyFont="1" applyFill="1" applyBorder="1" applyAlignment="1">
      <alignment horizontal="right" vertical="center"/>
    </xf>
    <xf numFmtId="0" fontId="8" fillId="0" borderId="0" xfId="42" applyFont="1" applyFill="1" applyAlignment="1">
      <alignment horizontal="center" vertical="center"/>
    </xf>
    <xf numFmtId="0" fontId="8" fillId="0" borderId="3" xfId="68" applyFont="1" applyFill="1" applyBorder="1" applyAlignment="1">
      <alignment horizontal="center" vertical="center"/>
    </xf>
    <xf numFmtId="2" fontId="24" fillId="0" borderId="3" xfId="68" applyNumberFormat="1" applyFont="1" applyFill="1" applyBorder="1" applyAlignment="1">
      <alignment horizontal="right" vertical="center"/>
    </xf>
    <xf numFmtId="0" fontId="8" fillId="0" borderId="0" xfId="68" applyFont="1" applyFill="1" applyAlignment="1">
      <alignment horizontal="center" vertical="center"/>
    </xf>
    <xf numFmtId="0" fontId="8" fillId="0" borderId="3" xfId="43" applyFont="1" applyFill="1" applyBorder="1" applyAlignment="1">
      <alignment horizontal="center" vertical="center"/>
    </xf>
    <xf numFmtId="0" fontId="8" fillId="0" borderId="0" xfId="43" applyFont="1" applyFill="1" applyAlignment="1">
      <alignment horizontal="center" vertical="center"/>
    </xf>
    <xf numFmtId="0" fontId="8" fillId="0" borderId="3" xfId="52" applyFont="1" applyFill="1" applyBorder="1" applyAlignment="1">
      <alignment horizontal="center" vertical="center"/>
    </xf>
    <xf numFmtId="2" fontId="24" fillId="0" borderId="3" xfId="52" applyNumberFormat="1" applyFont="1" applyFill="1" applyBorder="1" applyAlignment="1">
      <alignment horizontal="right" vertical="center"/>
    </xf>
    <xf numFmtId="0" fontId="8" fillId="0" borderId="0" xfId="52" applyFont="1" applyFill="1" applyAlignment="1">
      <alignment horizontal="center" vertical="center"/>
    </xf>
    <xf numFmtId="0" fontId="44" fillId="0" borderId="0" xfId="0" applyNumberFormat="1" applyFont="1" applyAlignment="1"/>
    <xf numFmtId="0" fontId="14" fillId="0" borderId="0" xfId="51" applyFont="1" applyAlignment="1">
      <alignment horizontal="center"/>
    </xf>
    <xf numFmtId="0" fontId="8" fillId="0" borderId="1" xfId="10" applyFont="1" applyBorder="1" applyAlignment="1">
      <alignment horizontal="center"/>
    </xf>
    <xf numFmtId="0" fontId="8" fillId="0" borderId="2" xfId="10" applyFont="1" applyBorder="1" applyAlignment="1">
      <alignment horizontal="center"/>
    </xf>
    <xf numFmtId="0" fontId="8" fillId="0" borderId="0" xfId="10" applyFont="1" applyAlignment="1">
      <alignment horizontal="center"/>
    </xf>
    <xf numFmtId="0" fontId="13" fillId="0" borderId="0" xfId="31" applyFont="1" applyAlignment="1">
      <alignment horizontal="center"/>
    </xf>
    <xf numFmtId="0" fontId="17" fillId="0" borderId="16" xfId="10" applyFont="1" applyBorder="1"/>
    <xf numFmtId="0" fontId="11" fillId="0" borderId="0" xfId="10" applyFont="1" applyAlignment="1"/>
    <xf numFmtId="0" fontId="13" fillId="0" borderId="16" xfId="10" applyFont="1" applyBorder="1" applyAlignment="1"/>
    <xf numFmtId="167" fontId="13" fillId="0" borderId="3" xfId="70" applyNumberFormat="1" applyFont="1" applyBorder="1" applyAlignment="1">
      <alignment horizontal="right" vertical="top" wrapText="1"/>
    </xf>
    <xf numFmtId="167" fontId="24" fillId="0" borderId="3" xfId="10" applyNumberFormat="1" applyFont="1" applyBorder="1" applyAlignment="1">
      <alignment horizontal="center" vertical="center"/>
    </xf>
    <xf numFmtId="167" fontId="24" fillId="0" borderId="3" xfId="10" applyNumberFormat="1" applyFont="1" applyBorder="1" applyAlignment="1">
      <alignment vertical="center"/>
    </xf>
    <xf numFmtId="167" fontId="13" fillId="0" borderId="2" xfId="70" applyNumberFormat="1" applyFont="1" applyBorder="1" applyAlignment="1">
      <alignment horizontal="right" vertical="top" wrapText="1"/>
    </xf>
    <xf numFmtId="167" fontId="24" fillId="0" borderId="3" xfId="10" applyNumberFormat="1" applyFont="1" applyBorder="1" applyAlignment="1">
      <alignment horizontal="right" vertical="center"/>
    </xf>
    <xf numFmtId="167" fontId="8" fillId="0" borderId="0" xfId="10" applyNumberFormat="1" applyFont="1" applyAlignment="1">
      <alignment horizontal="center" vertical="center"/>
    </xf>
    <xf numFmtId="2" fontId="8" fillId="0" borderId="0" xfId="70" applyNumberFormat="1" applyFont="1" applyBorder="1" applyAlignment="1">
      <alignment horizontal="center"/>
    </xf>
    <xf numFmtId="0" fontId="24" fillId="0" borderId="3" xfId="10" applyFont="1" applyBorder="1" applyAlignment="1">
      <alignment horizontal="center" vertical="center"/>
    </xf>
    <xf numFmtId="165" fontId="24" fillId="0" borderId="3" xfId="10" applyNumberFormat="1" applyFont="1" applyBorder="1" applyAlignment="1">
      <alignment horizontal="center" vertical="center"/>
    </xf>
    <xf numFmtId="2" fontId="24" fillId="0" borderId="3" xfId="10" applyNumberFormat="1" applyFont="1" applyBorder="1" applyAlignment="1">
      <alignment horizontal="center" vertical="center"/>
    </xf>
    <xf numFmtId="2" fontId="23" fillId="0" borderId="4" xfId="10" applyNumberFormat="1" applyFont="1" applyBorder="1" applyAlignment="1">
      <alignment horizontal="center" vertical="center"/>
    </xf>
    <xf numFmtId="0" fontId="34" fillId="0" borderId="0" xfId="70" applyFont="1" applyBorder="1" applyAlignment="1">
      <alignment wrapText="1"/>
    </xf>
    <xf numFmtId="2" fontId="23" fillId="0" borderId="3" xfId="10" applyNumberFormat="1" applyFont="1" applyBorder="1" applyAlignment="1">
      <alignment horizontal="right" vertical="center"/>
    </xf>
    <xf numFmtId="2" fontId="23" fillId="0" borderId="3" xfId="10" applyNumberFormat="1" applyFont="1" applyBorder="1" applyAlignment="1">
      <alignment horizontal="center" vertical="center"/>
    </xf>
    <xf numFmtId="0" fontId="35" fillId="0" borderId="0" xfId="70"/>
    <xf numFmtId="2" fontId="24" fillId="0" borderId="4" xfId="10" applyNumberFormat="1" applyFont="1" applyBorder="1" applyAlignment="1">
      <alignment horizontal="center" vertical="center"/>
    </xf>
    <xf numFmtId="0" fontId="35" fillId="0" borderId="0" xfId="70" applyAlignment="1"/>
    <xf numFmtId="0" fontId="11" fillId="0" borderId="17" xfId="70" applyFont="1" applyBorder="1" applyAlignment="1">
      <alignment horizontal="center" wrapText="1"/>
    </xf>
    <xf numFmtId="167" fontId="24" fillId="0" borderId="3" xfId="31" applyNumberFormat="1" applyFont="1" applyBorder="1" applyAlignment="1">
      <alignment horizontal="center"/>
    </xf>
    <xf numFmtId="167" fontId="23" fillId="0" borderId="3" xfId="31" applyNumberFormat="1" applyFont="1" applyBorder="1" applyAlignment="1">
      <alignment horizontal="center"/>
    </xf>
    <xf numFmtId="167" fontId="27" fillId="0" borderId="3" xfId="31" applyNumberFormat="1" applyFont="1" applyBorder="1" applyAlignment="1">
      <alignment horizontal="center"/>
    </xf>
    <xf numFmtId="167" fontId="28" fillId="0" borderId="3" xfId="31" applyNumberFormat="1" applyFont="1" applyBorder="1" applyAlignment="1">
      <alignment horizontal="center"/>
    </xf>
    <xf numFmtId="0" fontId="47" fillId="0" borderId="3" xfId="31" applyFont="1" applyBorder="1" applyAlignment="1">
      <alignment horizontal="center"/>
    </xf>
    <xf numFmtId="0" fontId="24" fillId="0" borderId="3" xfId="31" applyNumberFormat="1" applyFont="1" applyBorder="1" applyAlignment="1">
      <alignment horizontal="center"/>
    </xf>
    <xf numFmtId="0" fontId="13" fillId="0" borderId="0" xfId="31" applyFont="1" applyAlignment="1">
      <alignment horizontal="center"/>
    </xf>
    <xf numFmtId="0" fontId="11" fillId="0" borderId="0" xfId="19" applyFont="1" applyBorder="1" applyAlignment="1">
      <alignment horizontal="center"/>
    </xf>
    <xf numFmtId="3" fontId="23" fillId="0" borderId="3" xfId="31" applyNumberFormat="1" applyFont="1" applyBorder="1" applyAlignment="1">
      <alignment horizontal="center"/>
    </xf>
    <xf numFmtId="3" fontId="23" fillId="0" borderId="0" xfId="31" applyNumberFormat="1" applyFont="1" applyAlignment="1">
      <alignment horizontal="center"/>
    </xf>
    <xf numFmtId="0" fontId="11" fillId="0" borderId="0" xfId="19" applyFont="1" applyBorder="1" applyAlignment="1">
      <alignment horizontal="center"/>
    </xf>
    <xf numFmtId="2" fontId="6" fillId="0" borderId="0" xfId="19" applyNumberFormat="1"/>
    <xf numFmtId="0" fontId="8" fillId="0" borderId="0" xfId="10" applyFont="1" applyAlignment="1">
      <alignment horizontal="center"/>
    </xf>
    <xf numFmtId="0" fontId="8" fillId="0" borderId="1" xfId="10" applyFont="1" applyBorder="1" applyAlignment="1">
      <alignment horizontal="center"/>
    </xf>
    <xf numFmtId="0" fontId="8" fillId="0" borderId="2" xfId="10" applyFont="1" applyBorder="1" applyAlignment="1">
      <alignment horizontal="center"/>
    </xf>
    <xf numFmtId="0" fontId="0" fillId="0" borderId="0" xfId="0" applyAlignment="1"/>
    <xf numFmtId="0" fontId="13" fillId="0" borderId="0" xfId="31" applyFont="1" applyAlignment="1">
      <alignment horizontal="center"/>
    </xf>
    <xf numFmtId="0" fontId="13" fillId="0" borderId="16" xfId="10" applyFont="1" applyBorder="1" applyAlignment="1">
      <alignment horizontal="center"/>
    </xf>
    <xf numFmtId="2" fontId="24" fillId="0" borderId="3" xfId="70" applyNumberFormat="1" applyFont="1" applyBorder="1" applyAlignment="1">
      <alignment horizontal="right" vertical="center"/>
    </xf>
    <xf numFmtId="2" fontId="24" fillId="0" borderId="0" xfId="10" applyNumberFormat="1" applyFont="1" applyAlignment="1">
      <alignment horizontal="right" vertical="center"/>
    </xf>
    <xf numFmtId="2" fontId="24" fillId="0" borderId="3" xfId="70" applyNumberFormat="1" applyFont="1" applyBorder="1" applyAlignment="1">
      <alignment horizontal="right" vertical="center" wrapText="1"/>
    </xf>
    <xf numFmtId="2" fontId="49" fillId="0" borderId="3" xfId="71" applyNumberFormat="1" applyFont="1" applyBorder="1" applyAlignment="1">
      <alignment horizontal="right" vertical="center"/>
    </xf>
    <xf numFmtId="2" fontId="24" fillId="0" borderId="2" xfId="70" applyNumberFormat="1" applyFont="1" applyBorder="1" applyAlignment="1">
      <alignment horizontal="right" vertical="center" wrapText="1"/>
    </xf>
    <xf numFmtId="0" fontId="18" fillId="0" borderId="3" xfId="0" applyFont="1" applyFill="1" applyBorder="1" applyAlignment="1">
      <alignment horizontal="left"/>
    </xf>
    <xf numFmtId="0" fontId="18" fillId="0" borderId="3" xfId="0" applyFont="1" applyBorder="1" applyAlignment="1">
      <alignment horizontal="left"/>
    </xf>
    <xf numFmtId="2" fontId="24" fillId="3" borderId="3" xfId="0" applyNumberFormat="1" applyFont="1" applyFill="1" applyBorder="1" applyAlignment="1">
      <alignment horizontal="right"/>
    </xf>
    <xf numFmtId="2" fontId="24" fillId="3" borderId="3" xfId="52" applyNumberFormat="1" applyFont="1" applyFill="1" applyBorder="1" applyAlignment="1">
      <alignment horizontal="right" vertical="center"/>
    </xf>
    <xf numFmtId="2" fontId="24" fillId="3" borderId="3" xfId="43" applyNumberFormat="1" applyFont="1" applyFill="1" applyBorder="1" applyAlignment="1">
      <alignment horizontal="right" vertical="center"/>
    </xf>
    <xf numFmtId="166" fontId="24" fillId="0" borderId="4" xfId="52" applyNumberFormat="1" applyFont="1" applyBorder="1" applyAlignment="1">
      <alignment horizontal="right" vertical="center"/>
    </xf>
    <xf numFmtId="2" fontId="24" fillId="3" borderId="3" xfId="52" applyNumberFormat="1" applyFont="1" applyFill="1" applyBorder="1" applyAlignment="1">
      <alignment horizontal="right"/>
    </xf>
    <xf numFmtId="2" fontId="24" fillId="3" borderId="3" xfId="0" applyNumberFormat="1" applyFont="1" applyFill="1" applyBorder="1" applyAlignment="1" applyProtection="1">
      <alignment horizontal="right"/>
    </xf>
    <xf numFmtId="166" fontId="24" fillId="0" borderId="4" xfId="43" applyNumberFormat="1" applyFont="1" applyBorder="1" applyAlignment="1">
      <alignment horizontal="right" vertical="center"/>
    </xf>
    <xf numFmtId="2" fontId="24" fillId="3" borderId="3" xfId="29" applyNumberFormat="1" applyFont="1" applyFill="1" applyBorder="1" applyAlignment="1">
      <alignment horizontal="right" vertical="center"/>
    </xf>
    <xf numFmtId="166" fontId="24" fillId="0" borderId="4" xfId="29" applyNumberFormat="1" applyFont="1" applyBorder="1" applyAlignment="1">
      <alignment horizontal="right" vertical="center"/>
    </xf>
    <xf numFmtId="2" fontId="24" fillId="3" borderId="3" xfId="68" applyNumberFormat="1" applyFont="1" applyFill="1" applyBorder="1" applyAlignment="1">
      <alignment horizontal="right" vertical="center"/>
    </xf>
    <xf numFmtId="2" fontId="24" fillId="3" borderId="3" xfId="0" applyNumberFormat="1" applyFont="1" applyFill="1" applyBorder="1" applyAlignment="1" applyProtection="1">
      <alignment horizontal="right"/>
      <protection locked="0"/>
    </xf>
    <xf numFmtId="166" fontId="24" fillId="0" borderId="4" xfId="68" applyNumberFormat="1" applyFont="1" applyBorder="1" applyAlignment="1">
      <alignment horizontal="right" vertical="center"/>
    </xf>
    <xf numFmtId="2" fontId="24" fillId="3" borderId="3" xfId="21" applyNumberFormat="1" applyFont="1" applyFill="1" applyBorder="1" applyAlignment="1">
      <alignment horizontal="right" vertical="center"/>
    </xf>
    <xf numFmtId="166" fontId="24" fillId="0" borderId="4" xfId="21" applyNumberFormat="1" applyFont="1" applyBorder="1" applyAlignment="1">
      <alignment horizontal="right" vertical="center"/>
    </xf>
    <xf numFmtId="2" fontId="24" fillId="3" borderId="3" xfId="48" applyNumberFormat="1" applyFont="1" applyFill="1" applyBorder="1" applyAlignment="1">
      <alignment horizontal="right" vertical="center"/>
    </xf>
    <xf numFmtId="2" fontId="24" fillId="3" borderId="3" xfId="0" applyNumberFormat="1" applyFont="1" applyFill="1" applyBorder="1" applyAlignment="1">
      <alignment horizontal="right" vertical="center"/>
    </xf>
    <xf numFmtId="166" fontId="24" fillId="0" borderId="4" xfId="48" applyNumberFormat="1" applyFont="1" applyBorder="1" applyAlignment="1">
      <alignment horizontal="right" vertical="center"/>
    </xf>
    <xf numFmtId="0" fontId="38" fillId="3" borderId="3" xfId="0" applyFont="1" applyFill="1" applyBorder="1"/>
    <xf numFmtId="2" fontId="8" fillId="3" borderId="3" xfId="48" applyNumberFormat="1" applyFont="1" applyFill="1" applyBorder="1" applyAlignment="1">
      <alignment horizontal="right" vertical="center"/>
    </xf>
    <xf numFmtId="2" fontId="8" fillId="3" borderId="3" xfId="0" applyNumberFormat="1" applyFont="1" applyFill="1" applyBorder="1" applyAlignment="1">
      <alignment horizontal="right" vertical="center"/>
    </xf>
    <xf numFmtId="2" fontId="8" fillId="3" borderId="3" xfId="0" applyNumberFormat="1" applyFont="1" applyFill="1" applyBorder="1" applyAlignment="1">
      <alignment horizontal="right"/>
    </xf>
    <xf numFmtId="2" fontId="38" fillId="3" borderId="3" xfId="68" applyNumberFormat="1" applyFont="1" applyFill="1" applyBorder="1" applyAlignment="1">
      <alignment horizontal="right" vertical="center"/>
    </xf>
    <xf numFmtId="2" fontId="38" fillId="3" borderId="3" xfId="0" applyNumberFormat="1" applyFont="1" applyFill="1" applyBorder="1" applyAlignment="1" applyProtection="1">
      <alignment horizontal="right"/>
      <protection locked="0"/>
    </xf>
    <xf numFmtId="166" fontId="17" fillId="0" borderId="4" xfId="68" applyNumberFormat="1" applyFont="1" applyBorder="1" applyAlignment="1">
      <alignment horizontal="right" vertical="center"/>
    </xf>
    <xf numFmtId="166" fontId="38" fillId="0" borderId="4" xfId="68" applyNumberFormat="1" applyFont="1" applyBorder="1" applyAlignment="1">
      <alignment horizontal="right" vertical="center"/>
    </xf>
    <xf numFmtId="2" fontId="8" fillId="3" borderId="3" xfId="29" applyNumberFormat="1" applyFont="1" applyFill="1" applyBorder="1" applyAlignment="1">
      <alignment horizontal="right" vertical="center"/>
    </xf>
    <xf numFmtId="166" fontId="14" fillId="0" borderId="4" xfId="29" applyNumberFormat="1" applyFont="1" applyBorder="1" applyAlignment="1">
      <alignment horizontal="right" vertical="center"/>
    </xf>
    <xf numFmtId="166" fontId="8" fillId="0" borderId="4" xfId="29" applyNumberFormat="1" applyFont="1" applyBorder="1" applyAlignment="1">
      <alignment horizontal="right" vertical="center"/>
    </xf>
    <xf numFmtId="2" fontId="8" fillId="3" borderId="3" xfId="43" applyNumberFormat="1" applyFont="1" applyFill="1" applyBorder="1" applyAlignment="1">
      <alignment horizontal="right" vertical="center"/>
    </xf>
    <xf numFmtId="2" fontId="8" fillId="3" borderId="3" xfId="0" applyNumberFormat="1" applyFont="1" applyFill="1" applyBorder="1" applyAlignment="1" applyProtection="1">
      <alignment horizontal="right"/>
    </xf>
    <xf numFmtId="166" fontId="14" fillId="0" borderId="4" xfId="43" applyNumberFormat="1" applyFont="1" applyBorder="1" applyAlignment="1">
      <alignment horizontal="right" vertical="center"/>
    </xf>
    <xf numFmtId="166" fontId="8" fillId="0" borderId="4" xfId="43" applyNumberFormat="1" applyFont="1" applyBorder="1" applyAlignment="1">
      <alignment horizontal="right" vertical="center"/>
    </xf>
    <xf numFmtId="2" fontId="8" fillId="3" borderId="3" xfId="52" applyNumberFormat="1" applyFont="1" applyFill="1" applyBorder="1" applyAlignment="1">
      <alignment horizontal="right"/>
    </xf>
    <xf numFmtId="2" fontId="8" fillId="3" borderId="3" xfId="52" applyNumberFormat="1" applyFont="1" applyFill="1" applyBorder="1" applyAlignment="1">
      <alignment horizontal="right" vertical="center"/>
    </xf>
    <xf numFmtId="166" fontId="14" fillId="0" borderId="4" xfId="52" applyNumberFormat="1" applyFont="1" applyBorder="1" applyAlignment="1">
      <alignment horizontal="right" vertical="center"/>
    </xf>
    <xf numFmtId="166" fontId="8" fillId="0" borderId="4" xfId="52" applyNumberFormat="1" applyFont="1" applyBorder="1" applyAlignment="1">
      <alignment horizontal="right" vertical="center"/>
    </xf>
    <xf numFmtId="1" fontId="38" fillId="0" borderId="4" xfId="0" applyNumberFormat="1" applyFont="1" applyBorder="1" applyAlignment="1">
      <alignment horizontal="right" vertical="top"/>
    </xf>
    <xf numFmtId="2" fontId="47" fillId="0" borderId="3" xfId="42" applyNumberFormat="1" applyFont="1" applyBorder="1" applyAlignment="1">
      <alignment horizontal="right" vertical="center"/>
    </xf>
    <xf numFmtId="2" fontId="47" fillId="0" borderId="18" xfId="42" applyNumberFormat="1" applyFont="1" applyBorder="1" applyAlignment="1">
      <alignment horizontal="right" vertical="center"/>
    </xf>
    <xf numFmtId="2" fontId="47" fillId="0" borderId="3" xfId="58" applyNumberFormat="1" applyFont="1" applyFill="1" applyBorder="1" applyAlignment="1">
      <alignment horizontal="right" vertical="center"/>
    </xf>
    <xf numFmtId="2" fontId="47" fillId="0" borderId="3" xfId="58" applyNumberFormat="1" applyFont="1" applyBorder="1" applyAlignment="1">
      <alignment horizontal="right" vertical="center"/>
    </xf>
    <xf numFmtId="2" fontId="47" fillId="0" borderId="3" xfId="0" applyNumberFormat="1" applyFont="1" applyFill="1" applyBorder="1" applyAlignment="1" applyProtection="1">
      <alignment horizontal="right"/>
      <protection locked="0"/>
    </xf>
    <xf numFmtId="2" fontId="47" fillId="0" borderId="3" xfId="0" applyNumberFormat="1" applyFont="1" applyBorder="1" applyAlignment="1" applyProtection="1">
      <alignment horizontal="right"/>
      <protection locked="0"/>
    </xf>
    <xf numFmtId="166" fontId="17" fillId="0" borderId="4" xfId="42" applyNumberFormat="1" applyFont="1" applyBorder="1" applyAlignment="1">
      <alignment horizontal="right" vertical="center"/>
    </xf>
    <xf numFmtId="166" fontId="38" fillId="0" borderId="3" xfId="42" applyNumberFormat="1" applyFont="1" applyBorder="1" applyAlignment="1">
      <alignment horizontal="right" vertical="center"/>
    </xf>
    <xf numFmtId="166" fontId="17" fillId="0" borderId="4" xfId="58" applyNumberFormat="1" applyFont="1" applyBorder="1" applyAlignment="1">
      <alignment horizontal="right" vertical="center"/>
    </xf>
    <xf numFmtId="166" fontId="17" fillId="0" borderId="4" xfId="45" applyNumberFormat="1" applyFont="1" applyBorder="1" applyAlignment="1">
      <alignment horizontal="right" vertical="center"/>
    </xf>
    <xf numFmtId="166" fontId="38" fillId="0" borderId="3" xfId="45" applyNumberFormat="1" applyFont="1" applyBorder="1" applyAlignment="1">
      <alignment horizontal="right" vertical="center"/>
    </xf>
    <xf numFmtId="2" fontId="47" fillId="0" borderId="3" xfId="65" applyNumberFormat="1" applyFont="1" applyFill="1" applyBorder="1" applyAlignment="1">
      <alignment horizontal="right" vertical="center"/>
    </xf>
    <xf numFmtId="2" fontId="47" fillId="0" borderId="3" xfId="65" applyNumberFormat="1" applyFont="1" applyBorder="1" applyAlignment="1">
      <alignment horizontal="right" vertical="center"/>
    </xf>
    <xf numFmtId="166" fontId="17" fillId="0" borderId="4" xfId="65" applyNumberFormat="1" applyFont="1" applyBorder="1" applyAlignment="1">
      <alignment horizontal="right" vertical="center"/>
    </xf>
    <xf numFmtId="166" fontId="17" fillId="0" borderId="4" xfId="39" applyNumberFormat="1" applyFont="1" applyBorder="1" applyAlignment="1">
      <alignment horizontal="right" vertical="center"/>
    </xf>
    <xf numFmtId="166" fontId="17" fillId="0" borderId="4" xfId="21" applyNumberFormat="1" applyFont="1" applyBorder="1" applyAlignment="1">
      <alignment horizontal="right" vertical="center"/>
    </xf>
    <xf numFmtId="166" fontId="38" fillId="0" borderId="4" xfId="21" applyNumberFormat="1" applyFont="1" applyBorder="1" applyAlignment="1">
      <alignment horizontal="right" vertical="center"/>
    </xf>
    <xf numFmtId="166" fontId="17" fillId="0" borderId="4" xfId="48" applyNumberFormat="1" applyFont="1" applyBorder="1" applyAlignment="1">
      <alignment horizontal="right" vertical="center"/>
    </xf>
    <xf numFmtId="166" fontId="38" fillId="0" borderId="4" xfId="48" applyNumberFormat="1" applyFont="1" applyBorder="1" applyAlignment="1">
      <alignment horizontal="right" vertical="center"/>
    </xf>
    <xf numFmtId="2" fontId="38" fillId="3" borderId="3" xfId="35" applyNumberFormat="1" applyFont="1" applyFill="1" applyBorder="1" applyAlignment="1">
      <alignment horizontal="right" vertical="center"/>
    </xf>
    <xf numFmtId="2" fontId="38" fillId="3" borderId="3" xfId="0" applyNumberFormat="1" applyFont="1" applyFill="1" applyBorder="1" applyAlignment="1">
      <alignment horizontal="right" vertical="center"/>
    </xf>
    <xf numFmtId="166" fontId="38" fillId="3" borderId="3" xfId="35" applyNumberFormat="1" applyFont="1" applyFill="1" applyBorder="1" applyAlignment="1">
      <alignment horizontal="right" vertical="center"/>
    </xf>
    <xf numFmtId="166" fontId="17" fillId="3" borderId="3" xfId="35" applyNumberFormat="1" applyFont="1" applyFill="1" applyBorder="1" applyAlignment="1">
      <alignment horizontal="right" vertical="center"/>
    </xf>
    <xf numFmtId="2" fontId="8" fillId="3" borderId="3" xfId="66" applyNumberFormat="1" applyFont="1" applyFill="1" applyBorder="1" applyAlignment="1">
      <alignment horizontal="right" vertical="center"/>
    </xf>
    <xf numFmtId="166" fontId="8" fillId="3" borderId="3" xfId="66" applyNumberFormat="1" applyFont="1" applyFill="1" applyBorder="1" applyAlignment="1">
      <alignment horizontal="right" vertical="center"/>
    </xf>
    <xf numFmtId="2" fontId="38" fillId="3" borderId="3" xfId="66" applyNumberFormat="1" applyFont="1" applyFill="1" applyBorder="1" applyAlignment="1">
      <alignment horizontal="right" vertical="center"/>
    </xf>
    <xf numFmtId="166" fontId="38" fillId="3" borderId="3" xfId="66" applyNumberFormat="1" applyFont="1" applyFill="1" applyBorder="1" applyAlignment="1">
      <alignment horizontal="right" vertical="center"/>
    </xf>
    <xf numFmtId="166" fontId="17" fillId="3" borderId="3" xfId="66" applyNumberFormat="1" applyFont="1" applyFill="1" applyBorder="1" applyAlignment="1">
      <alignment horizontal="right" vertical="center"/>
    </xf>
    <xf numFmtId="166" fontId="38" fillId="0" borderId="4" xfId="66" applyNumberFormat="1" applyFont="1" applyBorder="1" applyAlignment="1">
      <alignment horizontal="right" vertical="center"/>
    </xf>
    <xf numFmtId="166" fontId="24" fillId="0" borderId="2" xfId="27" applyNumberFormat="1" applyFont="1" applyBorder="1" applyAlignment="1">
      <alignment horizontal="right" vertical="center"/>
    </xf>
    <xf numFmtId="2" fontId="38" fillId="3" borderId="3" xfId="27" applyNumberFormat="1" applyFont="1" applyFill="1" applyBorder="1" applyAlignment="1">
      <alignment horizontal="right" vertical="center"/>
    </xf>
    <xf numFmtId="166" fontId="38" fillId="3" borderId="3" xfId="27" applyNumberFormat="1" applyFont="1" applyFill="1" applyBorder="1" applyAlignment="1">
      <alignment horizontal="right" vertical="center"/>
    </xf>
    <xf numFmtId="166" fontId="17" fillId="3" borderId="3" xfId="27" applyNumberFormat="1" applyFont="1" applyFill="1" applyBorder="1" applyAlignment="1">
      <alignment horizontal="right" vertical="center"/>
    </xf>
    <xf numFmtId="2" fontId="38" fillId="3" borderId="3" xfId="29" applyNumberFormat="1" applyFont="1" applyFill="1" applyBorder="1" applyAlignment="1">
      <alignment horizontal="right" vertical="center"/>
    </xf>
    <xf numFmtId="2" fontId="38" fillId="3" borderId="3" xfId="0" applyNumberFormat="1" applyFont="1" applyFill="1" applyBorder="1" applyAlignment="1">
      <alignment horizontal="right"/>
    </xf>
    <xf numFmtId="166" fontId="38" fillId="3" borderId="3" xfId="29" applyNumberFormat="1" applyFont="1" applyFill="1" applyBorder="1" applyAlignment="1">
      <alignment horizontal="right" vertical="center"/>
    </xf>
    <xf numFmtId="166" fontId="17" fillId="3" borderId="3" xfId="29" applyNumberFormat="1" applyFont="1" applyFill="1" applyBorder="1" applyAlignment="1">
      <alignment horizontal="right" vertical="center"/>
    </xf>
    <xf numFmtId="2" fontId="38" fillId="3" borderId="3" xfId="36" applyNumberFormat="1" applyFont="1" applyFill="1" applyBorder="1" applyAlignment="1">
      <alignment horizontal="right" vertical="center"/>
    </xf>
    <xf numFmtId="166" fontId="38" fillId="3" borderId="3" xfId="36" applyNumberFormat="1" applyFont="1" applyFill="1" applyBorder="1" applyAlignment="1">
      <alignment horizontal="right" vertical="center"/>
    </xf>
    <xf numFmtId="166" fontId="17" fillId="3" borderId="3" xfId="36" applyNumberFormat="1" applyFont="1" applyFill="1" applyBorder="1" applyAlignment="1">
      <alignment horizontal="right" vertical="center"/>
    </xf>
    <xf numFmtId="2" fontId="38" fillId="3" borderId="3" xfId="28" applyNumberFormat="1" applyFont="1" applyFill="1" applyBorder="1" applyAlignment="1">
      <alignment horizontal="right" vertical="center"/>
    </xf>
    <xf numFmtId="166" fontId="38" fillId="3" borderId="3" xfId="28" applyNumberFormat="1" applyFont="1" applyFill="1" applyBorder="1" applyAlignment="1">
      <alignment horizontal="right" vertical="center"/>
    </xf>
    <xf numFmtId="166" fontId="17" fillId="3" borderId="3" xfId="28" applyNumberFormat="1" applyFont="1" applyFill="1" applyBorder="1" applyAlignment="1">
      <alignment horizontal="right" vertical="center"/>
    </xf>
    <xf numFmtId="2" fontId="38" fillId="3" borderId="3" xfId="33" applyNumberFormat="1" applyFont="1" applyFill="1" applyBorder="1" applyAlignment="1">
      <alignment horizontal="right" vertical="center"/>
    </xf>
    <xf numFmtId="166" fontId="38" fillId="3" borderId="3" xfId="33" applyNumberFormat="1" applyFont="1" applyFill="1" applyBorder="1" applyAlignment="1">
      <alignment horizontal="right" vertical="center"/>
    </xf>
    <xf numFmtId="166" fontId="17" fillId="3" borderId="3" xfId="33" applyNumberFormat="1" applyFont="1" applyFill="1" applyBorder="1" applyAlignment="1">
      <alignment horizontal="right" vertical="center"/>
    </xf>
    <xf numFmtId="2" fontId="38" fillId="3" borderId="3" xfId="38" applyNumberFormat="1" applyFont="1" applyFill="1" applyBorder="1" applyAlignment="1">
      <alignment horizontal="right" vertical="center"/>
    </xf>
    <xf numFmtId="166" fontId="38" fillId="3" borderId="3" xfId="38" applyNumberFormat="1" applyFont="1" applyFill="1" applyBorder="1" applyAlignment="1">
      <alignment horizontal="right" vertical="center"/>
    </xf>
    <xf numFmtId="166" fontId="17" fillId="3" borderId="3" xfId="38" applyNumberFormat="1" applyFont="1" applyFill="1" applyBorder="1" applyAlignment="1">
      <alignment horizontal="right" vertical="center"/>
    </xf>
    <xf numFmtId="2" fontId="38" fillId="3" borderId="3" xfId="49" applyNumberFormat="1" applyFont="1" applyFill="1" applyBorder="1" applyAlignment="1">
      <alignment horizontal="right" vertical="center"/>
    </xf>
    <xf numFmtId="166" fontId="38" fillId="3" borderId="3" xfId="49" applyNumberFormat="1" applyFont="1" applyFill="1" applyBorder="1" applyAlignment="1">
      <alignment horizontal="right" vertical="center"/>
    </xf>
    <xf numFmtId="166" fontId="17" fillId="3" borderId="3" xfId="49" applyNumberFormat="1" applyFont="1" applyFill="1" applyBorder="1" applyAlignment="1">
      <alignment horizontal="right" vertical="center"/>
    </xf>
    <xf numFmtId="2" fontId="38" fillId="3" borderId="3" xfId="53" applyNumberFormat="1" applyFont="1" applyFill="1" applyBorder="1" applyAlignment="1">
      <alignment horizontal="right" vertical="center"/>
    </xf>
    <xf numFmtId="166" fontId="38" fillId="3" borderId="3" xfId="53" applyNumberFormat="1" applyFont="1" applyFill="1" applyBorder="1" applyAlignment="1">
      <alignment horizontal="right" vertical="center"/>
    </xf>
    <xf numFmtId="166" fontId="17" fillId="3" borderId="3" xfId="53" applyNumberFormat="1" applyFont="1" applyFill="1" applyBorder="1" applyAlignment="1">
      <alignment horizontal="right" vertical="center"/>
    </xf>
    <xf numFmtId="0" fontId="38" fillId="3" borderId="3" xfId="34" applyFont="1" applyFill="1" applyBorder="1" applyAlignment="1">
      <alignment horizontal="center" vertical="center"/>
    </xf>
    <xf numFmtId="2" fontId="38" fillId="3" borderId="3" xfId="34" applyNumberFormat="1" applyFont="1" applyFill="1" applyBorder="1" applyAlignment="1">
      <alignment horizontal="right" vertical="center"/>
    </xf>
    <xf numFmtId="2" fontId="38" fillId="3" borderId="3" xfId="0" applyNumberFormat="1" applyFont="1" applyFill="1" applyBorder="1" applyAlignment="1">
      <alignment horizontal="right" vertical="center" wrapText="1"/>
    </xf>
    <xf numFmtId="166" fontId="38" fillId="3" borderId="3" xfId="34" applyNumberFormat="1" applyFont="1" applyFill="1" applyBorder="1" applyAlignment="1">
      <alignment horizontal="right" vertical="center"/>
    </xf>
    <xf numFmtId="166" fontId="17" fillId="3" borderId="3" xfId="34" applyNumberFormat="1" applyFont="1" applyFill="1" applyBorder="1" applyAlignment="1">
      <alignment horizontal="right" vertical="center"/>
    </xf>
    <xf numFmtId="2" fontId="38" fillId="3" borderId="3" xfId="57" applyNumberFormat="1" applyFont="1" applyFill="1" applyBorder="1" applyAlignment="1">
      <alignment horizontal="right" vertical="center"/>
    </xf>
    <xf numFmtId="166" fontId="38" fillId="3" borderId="3" xfId="57" applyNumberFormat="1" applyFont="1" applyFill="1" applyBorder="1" applyAlignment="1">
      <alignment horizontal="right" vertical="center"/>
    </xf>
    <xf numFmtId="166" fontId="17" fillId="3" borderId="3" xfId="57" applyNumberFormat="1" applyFont="1" applyFill="1" applyBorder="1" applyAlignment="1">
      <alignment horizontal="right" vertical="center"/>
    </xf>
    <xf numFmtId="2" fontId="24" fillId="0" borderId="6" xfId="0" applyNumberFormat="1" applyFont="1" applyBorder="1" applyAlignment="1">
      <alignment horizontal="right" vertical="center" wrapText="1"/>
    </xf>
    <xf numFmtId="2" fontId="38" fillId="3" borderId="3" xfId="40" applyNumberFormat="1" applyFont="1" applyFill="1" applyBorder="1" applyAlignment="1">
      <alignment horizontal="right" vertical="center"/>
    </xf>
    <xf numFmtId="166" fontId="17" fillId="3" borderId="3" xfId="40" applyNumberFormat="1" applyFont="1" applyFill="1" applyBorder="1" applyAlignment="1">
      <alignment horizontal="right" vertical="center"/>
    </xf>
    <xf numFmtId="166" fontId="38" fillId="3" borderId="3" xfId="40" applyNumberFormat="1" applyFont="1" applyFill="1" applyBorder="1" applyAlignment="1">
      <alignment horizontal="right" vertical="center"/>
    </xf>
    <xf numFmtId="2" fontId="38" fillId="3" borderId="3" xfId="62" applyNumberFormat="1" applyFont="1" applyFill="1" applyBorder="1" applyAlignment="1">
      <alignment horizontal="right" vertical="center"/>
    </xf>
    <xf numFmtId="166" fontId="38" fillId="3" borderId="3" xfId="62" applyNumberFormat="1" applyFont="1" applyFill="1" applyBorder="1" applyAlignment="1">
      <alignment horizontal="right" vertical="center"/>
    </xf>
    <xf numFmtId="166" fontId="17" fillId="3" borderId="3" xfId="62" applyNumberFormat="1" applyFont="1" applyFill="1" applyBorder="1" applyAlignment="1">
      <alignment horizontal="right" vertical="center"/>
    </xf>
    <xf numFmtId="2" fontId="38" fillId="3" borderId="3" xfId="64" applyNumberFormat="1" applyFont="1" applyFill="1" applyBorder="1" applyAlignment="1">
      <alignment horizontal="right" vertical="center"/>
    </xf>
    <xf numFmtId="166" fontId="38" fillId="3" borderId="3" xfId="64" applyNumberFormat="1" applyFont="1" applyFill="1" applyBorder="1" applyAlignment="1">
      <alignment horizontal="right" vertical="center"/>
    </xf>
    <xf numFmtId="166" fontId="17" fillId="3" borderId="3" xfId="64" applyNumberFormat="1" applyFont="1" applyFill="1" applyBorder="1" applyAlignment="1">
      <alignment horizontal="right" vertical="center"/>
    </xf>
    <xf numFmtId="2" fontId="38" fillId="3" borderId="3" xfId="20" applyNumberFormat="1" applyFont="1" applyFill="1" applyBorder="1" applyAlignment="1">
      <alignment horizontal="right" vertical="center"/>
    </xf>
    <xf numFmtId="166" fontId="38" fillId="3" borderId="3" xfId="20" applyNumberFormat="1" applyFont="1" applyFill="1" applyBorder="1" applyAlignment="1">
      <alignment horizontal="right" vertical="center"/>
    </xf>
    <xf numFmtId="166" fontId="17" fillId="3" borderId="3" xfId="20" applyNumberFormat="1" applyFont="1" applyFill="1" applyBorder="1" applyAlignment="1">
      <alignment horizontal="right" vertical="center"/>
    </xf>
    <xf numFmtId="166" fontId="24" fillId="0" borderId="4" xfId="22" applyNumberFormat="1" applyFont="1" applyBorder="1" applyAlignment="1">
      <alignment horizontal="right" vertical="center"/>
    </xf>
    <xf numFmtId="2" fontId="38" fillId="3" borderId="3" xfId="22" applyNumberFormat="1" applyFont="1" applyFill="1" applyBorder="1" applyAlignment="1">
      <alignment horizontal="right" vertical="center"/>
    </xf>
    <xf numFmtId="166" fontId="17" fillId="0" borderId="4" xfId="22" applyNumberFormat="1" applyFont="1" applyBorder="1" applyAlignment="1">
      <alignment horizontal="right" vertical="center"/>
    </xf>
    <xf numFmtId="166" fontId="38" fillId="0" borderId="4" xfId="22" applyNumberFormat="1" applyFont="1" applyBorder="1" applyAlignment="1">
      <alignment horizontal="right" vertical="center"/>
    </xf>
    <xf numFmtId="2" fontId="38" fillId="3" borderId="3" xfId="63" applyNumberFormat="1" applyFont="1" applyFill="1" applyBorder="1" applyAlignment="1">
      <alignment horizontal="right" vertical="center"/>
    </xf>
    <xf numFmtId="166" fontId="38" fillId="3" borderId="3" xfId="63" applyNumberFormat="1" applyFont="1" applyFill="1" applyBorder="1" applyAlignment="1">
      <alignment horizontal="right" vertical="center"/>
    </xf>
    <xf numFmtId="166" fontId="17" fillId="3" borderId="3" xfId="63" applyNumberFormat="1" applyFont="1" applyFill="1" applyBorder="1" applyAlignment="1">
      <alignment horizontal="right" vertical="center"/>
    </xf>
    <xf numFmtId="2" fontId="38" fillId="3" borderId="3" xfId="59" applyNumberFormat="1" applyFont="1" applyFill="1" applyBorder="1" applyAlignment="1">
      <alignment horizontal="right" vertical="center"/>
    </xf>
    <xf numFmtId="166" fontId="38" fillId="3" borderId="3" xfId="59" applyNumberFormat="1" applyFont="1" applyFill="1" applyBorder="1" applyAlignment="1">
      <alignment horizontal="right" vertical="center"/>
    </xf>
    <xf numFmtId="166" fontId="17" fillId="3" borderId="3" xfId="59" applyNumberFormat="1" applyFont="1" applyFill="1" applyBorder="1" applyAlignment="1">
      <alignment horizontal="right" vertical="center"/>
    </xf>
    <xf numFmtId="166" fontId="38" fillId="3" borderId="3" xfId="59" applyNumberFormat="1" applyFont="1" applyFill="1" applyBorder="1" applyAlignment="1">
      <alignment horizontal="right" vertical="center" wrapText="1"/>
    </xf>
    <xf numFmtId="2" fontId="38" fillId="3" borderId="3" xfId="55" applyNumberFormat="1" applyFont="1" applyFill="1" applyBorder="1" applyAlignment="1">
      <alignment horizontal="right" vertical="center"/>
    </xf>
    <xf numFmtId="166" fontId="38" fillId="3" borderId="3" xfId="55" applyNumberFormat="1" applyFont="1" applyFill="1" applyBorder="1" applyAlignment="1">
      <alignment horizontal="right" vertical="center"/>
    </xf>
    <xf numFmtId="166" fontId="17" fillId="3" borderId="3" xfId="55" applyNumberFormat="1" applyFont="1" applyFill="1" applyBorder="1" applyAlignment="1">
      <alignment horizontal="right" vertical="center"/>
    </xf>
    <xf numFmtId="166" fontId="24" fillId="0" borderId="2" xfId="55" applyNumberFormat="1" applyFont="1" applyBorder="1" applyAlignment="1">
      <alignment horizontal="right" vertical="center"/>
    </xf>
    <xf numFmtId="2" fontId="38" fillId="3" borderId="3" xfId="61" applyNumberFormat="1" applyFont="1" applyFill="1" applyBorder="1" applyAlignment="1">
      <alignment horizontal="right" vertical="center"/>
    </xf>
    <xf numFmtId="166" fontId="38" fillId="3" borderId="3" xfId="61" applyNumberFormat="1" applyFont="1" applyFill="1" applyBorder="1" applyAlignment="1">
      <alignment horizontal="right" vertical="center"/>
    </xf>
    <xf numFmtId="166" fontId="17" fillId="3" borderId="3" xfId="61" applyNumberFormat="1" applyFont="1" applyFill="1" applyBorder="1" applyAlignment="1">
      <alignment horizontal="right" vertical="center"/>
    </xf>
    <xf numFmtId="2" fontId="38" fillId="3" borderId="3" xfId="54" applyNumberFormat="1" applyFont="1" applyFill="1" applyBorder="1" applyAlignment="1">
      <alignment horizontal="right" vertical="center"/>
    </xf>
    <xf numFmtId="166" fontId="38" fillId="3" borderId="3" xfId="54" applyNumberFormat="1" applyFont="1" applyFill="1" applyBorder="1" applyAlignment="1">
      <alignment horizontal="right" vertical="center"/>
    </xf>
    <xf numFmtId="166" fontId="17" fillId="3" borderId="3" xfId="54" applyNumberFormat="1" applyFont="1" applyFill="1" applyBorder="1" applyAlignment="1">
      <alignment horizontal="right" vertical="center"/>
    </xf>
    <xf numFmtId="2" fontId="38" fillId="3" borderId="3" xfId="67" applyNumberFormat="1" applyFont="1" applyFill="1" applyBorder="1" applyAlignment="1">
      <alignment horizontal="right" vertical="center"/>
    </xf>
    <xf numFmtId="166" fontId="38" fillId="3" borderId="3" xfId="67" applyNumberFormat="1" applyFont="1" applyFill="1" applyBorder="1" applyAlignment="1">
      <alignment horizontal="right" vertical="center"/>
    </xf>
    <xf numFmtId="166" fontId="17" fillId="3" borderId="3" xfId="67" applyNumberFormat="1" applyFont="1" applyFill="1" applyBorder="1" applyAlignment="1">
      <alignment horizontal="right" vertical="center"/>
    </xf>
    <xf numFmtId="2" fontId="38" fillId="3" borderId="3" xfId="50" applyNumberFormat="1" applyFont="1" applyFill="1" applyBorder="1" applyAlignment="1">
      <alignment horizontal="right" vertical="center"/>
    </xf>
    <xf numFmtId="166" fontId="38" fillId="3" borderId="3" xfId="50" applyNumberFormat="1" applyFont="1" applyFill="1" applyBorder="1" applyAlignment="1">
      <alignment horizontal="right" vertical="center"/>
    </xf>
    <xf numFmtId="166" fontId="17" fillId="3" borderId="3" xfId="50" applyNumberFormat="1" applyFont="1" applyFill="1" applyBorder="1" applyAlignment="1">
      <alignment horizontal="right" vertical="center"/>
    </xf>
    <xf numFmtId="0" fontId="38" fillId="3" borderId="3" xfId="23" applyFont="1" applyFill="1" applyBorder="1" applyAlignment="1">
      <alignment horizontal="center" vertical="center"/>
    </xf>
    <xf numFmtId="2" fontId="38" fillId="3" borderId="3" xfId="23" applyNumberFormat="1" applyFont="1" applyFill="1" applyBorder="1" applyAlignment="1">
      <alignment horizontal="center" vertical="center"/>
    </xf>
    <xf numFmtId="0" fontId="38" fillId="3" borderId="3" xfId="0" applyFont="1" applyFill="1" applyBorder="1" applyAlignment="1">
      <alignment horizontal="center" vertical="center"/>
    </xf>
    <xf numFmtId="2" fontId="17" fillId="3" borderId="3" xfId="23" applyNumberFormat="1" applyFont="1" applyFill="1" applyBorder="1" applyAlignment="1">
      <alignment horizontal="right" vertical="center"/>
    </xf>
    <xf numFmtId="0" fontId="38" fillId="3" borderId="3" xfId="8" applyFont="1" applyFill="1" applyBorder="1" applyAlignment="1">
      <alignment horizontal="center" vertical="center"/>
    </xf>
    <xf numFmtId="2" fontId="38" fillId="3" borderId="3" xfId="8" applyNumberFormat="1" applyFont="1" applyFill="1" applyBorder="1" applyAlignment="1">
      <alignment horizontal="center" vertical="center"/>
    </xf>
    <xf numFmtId="2" fontId="38" fillId="3" borderId="3" xfId="0" applyNumberFormat="1" applyFont="1" applyFill="1" applyBorder="1" applyProtection="1"/>
    <xf numFmtId="2" fontId="38" fillId="3" borderId="3" xfId="0" applyNumberFormat="1" applyFont="1" applyFill="1" applyBorder="1" applyAlignment="1" applyProtection="1">
      <alignment horizontal="center"/>
    </xf>
    <xf numFmtId="2" fontId="17" fillId="3" borderId="3" xfId="8" applyNumberFormat="1" applyFont="1" applyFill="1" applyBorder="1" applyAlignment="1">
      <alignment horizontal="right" vertical="center"/>
    </xf>
    <xf numFmtId="0" fontId="38" fillId="3" borderId="3" xfId="9" applyFont="1" applyFill="1" applyBorder="1" applyAlignment="1">
      <alignment horizontal="center" vertical="center"/>
    </xf>
    <xf numFmtId="2" fontId="38" fillId="3" borderId="3" xfId="9" applyNumberFormat="1" applyFont="1" applyFill="1" applyBorder="1" applyAlignment="1">
      <alignment horizontal="center" vertical="center"/>
    </xf>
    <xf numFmtId="2" fontId="38" fillId="3" borderId="3" xfId="0" applyNumberFormat="1" applyFont="1" applyFill="1" applyBorder="1" applyAlignment="1">
      <alignment horizontal="center"/>
    </xf>
    <xf numFmtId="2" fontId="17" fillId="3" borderId="3" xfId="9" applyNumberFormat="1" applyFont="1" applyFill="1" applyBorder="1" applyAlignment="1">
      <alignment horizontal="right" vertical="center"/>
    </xf>
    <xf numFmtId="0" fontId="38" fillId="3" borderId="3" xfId="32" applyFont="1" applyFill="1" applyBorder="1" applyAlignment="1">
      <alignment horizontal="center" vertical="center"/>
    </xf>
    <xf numFmtId="2" fontId="38" fillId="3" borderId="3" xfId="32" applyNumberFormat="1" applyFont="1" applyFill="1" applyBorder="1" applyAlignment="1">
      <alignment horizontal="center" vertical="center"/>
    </xf>
    <xf numFmtId="2" fontId="17" fillId="3" borderId="3" xfId="32" applyNumberFormat="1" applyFont="1" applyFill="1" applyBorder="1" applyAlignment="1">
      <alignment horizontal="right" vertical="center"/>
    </xf>
    <xf numFmtId="0" fontId="38" fillId="3" borderId="3" xfId="24" applyFont="1" applyFill="1" applyBorder="1" applyAlignment="1">
      <alignment horizontal="center" vertical="center"/>
    </xf>
    <xf numFmtId="2" fontId="38" fillId="3" borderId="3" xfId="24" applyNumberFormat="1" applyFont="1" applyFill="1" applyBorder="1" applyAlignment="1">
      <alignment horizontal="center" vertical="center"/>
    </xf>
    <xf numFmtId="2" fontId="38" fillId="3" borderId="3" xfId="24" applyNumberFormat="1" applyFont="1" applyFill="1" applyBorder="1" applyAlignment="1">
      <alignment horizontal="right" vertical="center"/>
    </xf>
    <xf numFmtId="2" fontId="17" fillId="3" borderId="3" xfId="24" applyNumberFormat="1" applyFont="1" applyFill="1" applyBorder="1" applyAlignment="1">
      <alignment horizontal="right" vertical="center"/>
    </xf>
    <xf numFmtId="0" fontId="38" fillId="3" borderId="3" xfId="25" applyFont="1" applyFill="1" applyBorder="1" applyAlignment="1">
      <alignment horizontal="center" vertical="center"/>
    </xf>
    <xf numFmtId="2" fontId="38" fillId="3" borderId="3" xfId="25" applyNumberFormat="1" applyFont="1" applyFill="1" applyBorder="1" applyAlignment="1">
      <alignment horizontal="center" vertical="center"/>
    </xf>
    <xf numFmtId="2" fontId="17" fillId="3" borderId="3" xfId="25" applyNumberFormat="1" applyFont="1" applyFill="1" applyBorder="1" applyAlignment="1">
      <alignment horizontal="right" vertical="center"/>
    </xf>
    <xf numFmtId="0" fontId="38" fillId="3" borderId="3" xfId="7" applyFont="1" applyFill="1" applyBorder="1" applyAlignment="1">
      <alignment horizontal="center" vertical="center"/>
    </xf>
    <xf numFmtId="2" fontId="38" fillId="3" borderId="3" xfId="7" applyNumberFormat="1" applyFont="1" applyFill="1" applyBorder="1" applyAlignment="1">
      <alignment horizontal="center" vertical="center"/>
    </xf>
    <xf numFmtId="2" fontId="17" fillId="3" borderId="3" xfId="7" applyNumberFormat="1" applyFont="1" applyFill="1" applyBorder="1" applyAlignment="1">
      <alignment horizontal="right" vertical="center"/>
    </xf>
    <xf numFmtId="0" fontId="24" fillId="0" borderId="2" xfId="7" applyFont="1" applyBorder="1" applyAlignment="1">
      <alignment horizontal="center" vertical="center"/>
    </xf>
    <xf numFmtId="0" fontId="38" fillId="3" borderId="3" xfId="12" applyFont="1" applyFill="1" applyBorder="1" applyAlignment="1">
      <alignment horizontal="center" vertical="center"/>
    </xf>
    <xf numFmtId="2" fontId="38" fillId="3" borderId="3" xfId="12" applyNumberFormat="1" applyFont="1" applyFill="1" applyBorder="1" applyAlignment="1">
      <alignment horizontal="center" vertical="center"/>
    </xf>
    <xf numFmtId="2" fontId="17" fillId="3" borderId="3" xfId="12" applyNumberFormat="1" applyFont="1" applyFill="1" applyBorder="1" applyAlignment="1">
      <alignment horizontal="right" vertical="center"/>
    </xf>
    <xf numFmtId="0" fontId="38" fillId="3" borderId="3" xfId="14" applyFont="1" applyFill="1" applyBorder="1" applyAlignment="1">
      <alignment horizontal="center" vertical="center"/>
    </xf>
    <xf numFmtId="2" fontId="38" fillId="3" borderId="3" xfId="14" applyNumberFormat="1" applyFont="1" applyFill="1" applyBorder="1" applyAlignment="1">
      <alignment horizontal="center" vertical="center"/>
    </xf>
    <xf numFmtId="2" fontId="17" fillId="3" borderId="3" xfId="14" applyNumberFormat="1" applyFont="1" applyFill="1" applyBorder="1" applyAlignment="1">
      <alignment horizontal="right" vertical="center"/>
    </xf>
    <xf numFmtId="0" fontId="24" fillId="0" borderId="31" xfId="0" applyFont="1" applyBorder="1" applyAlignment="1">
      <alignment horizontal="center" vertical="center"/>
    </xf>
    <xf numFmtId="0" fontId="38" fillId="3" borderId="3" xfId="16" applyFont="1" applyFill="1" applyBorder="1" applyAlignment="1">
      <alignment horizontal="center" vertical="center"/>
    </xf>
    <xf numFmtId="2" fontId="38" fillId="3" borderId="3" xfId="16" applyNumberFormat="1" applyFont="1" applyFill="1" applyBorder="1" applyAlignment="1">
      <alignment horizontal="center" vertical="center"/>
    </xf>
    <xf numFmtId="2" fontId="17" fillId="3" borderId="3" xfId="16" applyNumberFormat="1" applyFont="1" applyFill="1" applyBorder="1" applyAlignment="1">
      <alignment horizontal="right" vertical="center"/>
    </xf>
    <xf numFmtId="0" fontId="38" fillId="3" borderId="3" xfId="17" applyFont="1" applyFill="1" applyBorder="1" applyAlignment="1">
      <alignment horizontal="center" vertical="center"/>
    </xf>
    <xf numFmtId="2" fontId="38" fillId="3" borderId="3" xfId="17" applyNumberFormat="1" applyFont="1" applyFill="1" applyBorder="1" applyAlignment="1">
      <alignment horizontal="center" vertical="center"/>
    </xf>
    <xf numFmtId="2" fontId="17" fillId="3" borderId="3" xfId="17" applyNumberFormat="1" applyFont="1" applyFill="1" applyBorder="1" applyAlignment="1">
      <alignment horizontal="right" vertical="center"/>
    </xf>
    <xf numFmtId="0" fontId="8" fillId="3" borderId="1" xfId="17" applyFont="1" applyFill="1" applyBorder="1" applyAlignment="1">
      <alignment horizontal="center"/>
    </xf>
    <xf numFmtId="0" fontId="8" fillId="3" borderId="2" xfId="17" applyFont="1" applyFill="1" applyBorder="1" applyAlignment="1">
      <alignment horizontal="center"/>
    </xf>
    <xf numFmtId="0" fontId="38" fillId="3" borderId="3" xfId="18" applyFont="1" applyFill="1" applyBorder="1" applyAlignment="1">
      <alignment horizontal="center" vertical="center"/>
    </xf>
    <xf numFmtId="2" fontId="38" fillId="3" borderId="3" xfId="18" applyNumberFormat="1" applyFont="1" applyFill="1" applyBorder="1" applyAlignment="1">
      <alignment horizontal="center" vertical="center"/>
    </xf>
    <xf numFmtId="2" fontId="17" fillId="3" borderId="3" xfId="18" applyNumberFormat="1" applyFont="1" applyFill="1" applyBorder="1" applyAlignment="1">
      <alignment horizontal="right" vertical="center"/>
    </xf>
    <xf numFmtId="0" fontId="38" fillId="3" borderId="3" xfId="19" applyFont="1" applyFill="1" applyBorder="1" applyAlignment="1">
      <alignment horizontal="center" vertical="center"/>
    </xf>
    <xf numFmtId="2" fontId="38" fillId="3" borderId="3" xfId="19" applyNumberFormat="1" applyFont="1" applyFill="1" applyBorder="1" applyAlignment="1">
      <alignment horizontal="center" vertical="center"/>
    </xf>
    <xf numFmtId="2" fontId="17" fillId="3" borderId="3" xfId="19" applyNumberFormat="1" applyFont="1" applyFill="1" applyBorder="1" applyAlignment="1">
      <alignment horizontal="right" vertical="center"/>
    </xf>
    <xf numFmtId="166" fontId="38" fillId="3" borderId="3" xfId="19" applyNumberFormat="1" applyFont="1" applyFill="1" applyBorder="1" applyAlignment="1">
      <alignment horizontal="center" vertical="center"/>
    </xf>
    <xf numFmtId="2" fontId="38" fillId="3" borderId="3" xfId="0" applyNumberFormat="1" applyFont="1" applyFill="1" applyBorder="1"/>
    <xf numFmtId="0" fontId="38" fillId="3" borderId="6" xfId="19" applyFont="1" applyFill="1" applyBorder="1" applyAlignment="1">
      <alignment horizontal="center" vertical="center"/>
    </xf>
    <xf numFmtId="2" fontId="38" fillId="3" borderId="6" xfId="19" applyNumberFormat="1" applyFont="1" applyFill="1" applyBorder="1" applyAlignment="1">
      <alignment horizontal="center" vertical="center"/>
    </xf>
    <xf numFmtId="2" fontId="38" fillId="3" borderId="6" xfId="0" applyNumberFormat="1" applyFont="1" applyFill="1" applyBorder="1"/>
    <xf numFmtId="0" fontId="24" fillId="0" borderId="32" xfId="0" applyFont="1" applyBorder="1" applyAlignment="1">
      <alignment horizontal="center" vertical="center"/>
    </xf>
    <xf numFmtId="0" fontId="24" fillId="0" borderId="6" xfId="19" applyFont="1" applyBorder="1" applyAlignment="1">
      <alignment horizontal="center" vertical="center"/>
    </xf>
    <xf numFmtId="0" fontId="8" fillId="3" borderId="3" xfId="19" applyFont="1" applyFill="1" applyBorder="1" applyAlignment="1">
      <alignment horizontal="center" vertical="center"/>
    </xf>
    <xf numFmtId="166" fontId="38" fillId="3" borderId="3" xfId="19" applyNumberFormat="1" applyFont="1" applyFill="1" applyBorder="1" applyAlignment="1">
      <alignment horizontal="right" vertical="center"/>
    </xf>
    <xf numFmtId="0" fontId="38" fillId="3" borderId="3" xfId="19" applyFont="1" applyFill="1" applyBorder="1" applyAlignment="1">
      <alignment horizontal="right" vertical="center"/>
    </xf>
    <xf numFmtId="2" fontId="38" fillId="3" borderId="3" xfId="19" applyNumberFormat="1" applyFont="1" applyFill="1" applyBorder="1" applyAlignment="1">
      <alignment horizontal="right" vertical="center"/>
    </xf>
    <xf numFmtId="0" fontId="38" fillId="3" borderId="3" xfId="0" applyFont="1" applyFill="1" applyBorder="1" applyAlignment="1">
      <alignment horizontal="right" vertical="center"/>
    </xf>
    <xf numFmtId="2" fontId="24" fillId="0" borderId="31" xfId="0" applyNumberFormat="1" applyFont="1" applyBorder="1" applyAlignment="1">
      <alignment horizontal="center" vertical="center"/>
    </xf>
    <xf numFmtId="2" fontId="24" fillId="0" borderId="18" xfId="19" applyNumberFormat="1" applyFont="1" applyBorder="1" applyAlignment="1">
      <alignment horizontal="center" vertical="center"/>
    </xf>
    <xf numFmtId="2" fontId="38" fillId="3" borderId="3" xfId="0" applyNumberFormat="1" applyFont="1" applyFill="1" applyBorder="1" applyAlignment="1">
      <alignment horizontal="center" vertical="center"/>
    </xf>
    <xf numFmtId="2" fontId="17" fillId="0" borderId="4" xfId="19" applyNumberFormat="1" applyFont="1" applyBorder="1" applyAlignment="1">
      <alignment horizontal="right" vertical="center"/>
    </xf>
    <xf numFmtId="0" fontId="38" fillId="0" borderId="3" xfId="19" applyFont="1" applyBorder="1" applyAlignment="1">
      <alignment horizontal="center" vertical="center"/>
    </xf>
    <xf numFmtId="2" fontId="24" fillId="0" borderId="33" xfId="0" applyNumberFormat="1" applyFont="1" applyBorder="1" applyAlignment="1">
      <alignment horizontal="center" vertical="center"/>
    </xf>
    <xf numFmtId="2" fontId="24" fillId="0" borderId="3" xfId="0" applyNumberFormat="1" applyFont="1" applyFill="1" applyBorder="1" applyAlignment="1">
      <alignment horizontal="center" vertical="center"/>
    </xf>
    <xf numFmtId="2" fontId="24" fillId="0" borderId="3" xfId="0" applyNumberFormat="1" applyFont="1" applyBorder="1" applyAlignment="1">
      <alignment horizontal="center" vertical="center"/>
    </xf>
    <xf numFmtId="2" fontId="17" fillId="0" borderId="3" xfId="19" applyNumberFormat="1" applyFont="1" applyBorder="1" applyAlignment="1">
      <alignment horizontal="right" vertical="center"/>
    </xf>
    <xf numFmtId="0" fontId="38" fillId="0" borderId="4" xfId="19" applyFont="1" applyBorder="1" applyAlignment="1">
      <alignment horizontal="center" vertical="center"/>
    </xf>
    <xf numFmtId="166" fontId="24" fillId="0" borderId="31" xfId="0" applyNumberFormat="1" applyFont="1" applyBorder="1" applyAlignment="1">
      <alignment horizontal="center" vertical="center"/>
    </xf>
    <xf numFmtId="0" fontId="24" fillId="0" borderId="4" xfId="19" applyFont="1" applyBorder="1" applyAlignment="1">
      <alignment horizontal="center" vertical="center"/>
    </xf>
    <xf numFmtId="2" fontId="38" fillId="0" borderId="3" xfId="0" applyNumberFormat="1" applyFont="1" applyBorder="1" applyAlignment="1">
      <alignment horizontal="right" vertical="center"/>
    </xf>
    <xf numFmtId="2" fontId="38" fillId="0" borderId="19" xfId="0" applyNumberFormat="1" applyFont="1" applyFill="1" applyBorder="1" applyAlignment="1">
      <alignment horizontal="center" vertical="center"/>
    </xf>
    <xf numFmtId="0" fontId="38" fillId="0" borderId="3" xfId="19" applyFont="1" applyFill="1" applyBorder="1" applyAlignment="1">
      <alignment horizontal="center" vertical="center"/>
    </xf>
    <xf numFmtId="2" fontId="38" fillId="0" borderId="3" xfId="19" applyNumberFormat="1" applyFont="1" applyFill="1" applyBorder="1" applyAlignment="1">
      <alignment horizontal="right" vertical="center"/>
    </xf>
    <xf numFmtId="2" fontId="38" fillId="0" borderId="5" xfId="0" applyNumberFormat="1" applyFont="1" applyFill="1" applyBorder="1" applyAlignment="1">
      <alignment horizontal="center" vertical="center"/>
    </xf>
    <xf numFmtId="0" fontId="38" fillId="0" borderId="18" xfId="19" applyFont="1" applyFill="1" applyBorder="1" applyAlignment="1">
      <alignment horizontal="center" vertical="center"/>
    </xf>
    <xf numFmtId="2" fontId="38" fillId="0" borderId="19" xfId="0" applyNumberFormat="1" applyFont="1" applyBorder="1" applyAlignment="1">
      <alignment horizontal="center" vertical="center"/>
    </xf>
    <xf numFmtId="2" fontId="38" fillId="0" borderId="3" xfId="19" applyNumberFormat="1" applyFont="1" applyBorder="1" applyAlignment="1">
      <alignment horizontal="right" vertical="center"/>
    </xf>
    <xf numFmtId="2" fontId="38" fillId="0" borderId="5" xfId="0" applyNumberFormat="1" applyFont="1" applyBorder="1" applyAlignment="1">
      <alignment horizontal="center" vertical="center"/>
    </xf>
    <xf numFmtId="0" fontId="38" fillId="0" borderId="18" xfId="19" applyFont="1" applyBorder="1" applyAlignment="1">
      <alignment horizontal="center" vertical="center"/>
    </xf>
    <xf numFmtId="166" fontId="38" fillId="0" borderId="5" xfId="0" applyNumberFormat="1" applyFont="1" applyFill="1" applyBorder="1" applyAlignment="1">
      <alignment horizontal="center" vertical="center"/>
    </xf>
    <xf numFmtId="166" fontId="38" fillId="0" borderId="3" xfId="19" applyNumberFormat="1" applyFont="1" applyFill="1" applyBorder="1" applyAlignment="1">
      <alignment horizontal="center" vertical="center"/>
    </xf>
    <xf numFmtId="166" fontId="38" fillId="0" borderId="5" xfId="0" applyNumberFormat="1" applyFont="1" applyBorder="1" applyAlignment="1">
      <alignment horizontal="center" vertical="center"/>
    </xf>
    <xf numFmtId="166" fontId="38" fillId="0" borderId="3" xfId="19" applyNumberFormat="1" applyFont="1" applyBorder="1" applyAlignment="1">
      <alignment horizontal="center" vertical="center"/>
    </xf>
    <xf numFmtId="2" fontId="38" fillId="0" borderId="3" xfId="0" applyNumberFormat="1" applyFont="1" applyFill="1" applyBorder="1" applyAlignment="1">
      <alignment horizontal="center" vertical="center"/>
    </xf>
    <xf numFmtId="166" fontId="38" fillId="0" borderId="19" xfId="0" applyNumberFormat="1" applyFont="1" applyFill="1" applyBorder="1" applyAlignment="1">
      <alignment horizontal="center" vertical="center"/>
    </xf>
    <xf numFmtId="166" fontId="38" fillId="0" borderId="19" xfId="0" applyNumberFormat="1" applyFont="1" applyBorder="1" applyAlignment="1">
      <alignment horizontal="center" vertical="center"/>
    </xf>
    <xf numFmtId="2" fontId="38" fillId="0" borderId="3" xfId="0" applyNumberFormat="1" applyFont="1" applyFill="1" applyBorder="1" applyAlignment="1">
      <alignment horizontal="right" vertical="center"/>
    </xf>
    <xf numFmtId="167" fontId="38" fillId="0" borderId="2" xfId="70" applyNumberFormat="1" applyFont="1" applyBorder="1" applyAlignment="1">
      <alignment horizontal="right" vertical="top" wrapText="1"/>
    </xf>
    <xf numFmtId="167" fontId="47" fillId="0" borderId="3" xfId="10" applyNumberFormat="1" applyFont="1" applyBorder="1" applyAlignment="1">
      <alignment horizontal="center" vertical="center"/>
    </xf>
    <xf numFmtId="167" fontId="38" fillId="0" borderId="3" xfId="70" applyNumberFormat="1" applyFont="1" applyBorder="1" applyAlignment="1">
      <alignment horizontal="right" vertical="top" wrapText="1"/>
    </xf>
    <xf numFmtId="2" fontId="26" fillId="0" borderId="4" xfId="10" applyNumberFormat="1" applyFont="1" applyBorder="1" applyAlignment="1">
      <alignment horizontal="right" vertical="center"/>
    </xf>
    <xf numFmtId="2" fontId="47" fillId="0" borderId="3" xfId="10" applyNumberFormat="1" applyFont="1" applyBorder="1" applyAlignment="1">
      <alignment horizontal="center" vertical="center"/>
    </xf>
    <xf numFmtId="2" fontId="26" fillId="0" borderId="4" xfId="10" applyNumberFormat="1" applyFont="1" applyBorder="1" applyAlignment="1">
      <alignment horizontal="center" vertical="center"/>
    </xf>
    <xf numFmtId="0" fontId="47" fillId="0" borderId="3" xfId="10" applyFont="1" applyBorder="1" applyAlignment="1">
      <alignment horizontal="center" vertical="center"/>
    </xf>
    <xf numFmtId="165" fontId="47" fillId="0" borderId="3" xfId="10" applyNumberFormat="1" applyFont="1" applyBorder="1" applyAlignment="1">
      <alignment horizontal="center" vertical="center"/>
    </xf>
    <xf numFmtId="2" fontId="38" fillId="0" borderId="3" xfId="70" applyNumberFormat="1" applyFont="1" applyBorder="1" applyAlignment="1">
      <alignment horizontal="right" vertical="center"/>
    </xf>
    <xf numFmtId="2" fontId="38" fillId="0" borderId="3" xfId="10" applyNumberFormat="1" applyFont="1" applyBorder="1" applyAlignment="1">
      <alignment horizontal="right" vertical="center"/>
    </xf>
    <xf numFmtId="2" fontId="38" fillId="0" borderId="3" xfId="70" applyNumberFormat="1" applyFont="1" applyBorder="1" applyAlignment="1">
      <alignment horizontal="right" vertical="center" wrapText="1"/>
    </xf>
    <xf numFmtId="2" fontId="17" fillId="0" borderId="4" xfId="10" applyNumberFormat="1" applyFont="1" applyBorder="1" applyAlignment="1">
      <alignment horizontal="right" vertical="center"/>
    </xf>
    <xf numFmtId="2" fontId="38" fillId="0" borderId="3" xfId="10" applyNumberFormat="1" applyFont="1" applyBorder="1" applyAlignment="1">
      <alignment horizontal="center" vertical="center"/>
    </xf>
    <xf numFmtId="2" fontId="17" fillId="0" borderId="4" xfId="10" applyNumberFormat="1" applyFont="1" applyBorder="1" applyAlignment="1">
      <alignment horizontal="center" vertical="center"/>
    </xf>
    <xf numFmtId="0" fontId="38" fillId="0" borderId="3" xfId="10" applyFont="1" applyBorder="1" applyAlignment="1">
      <alignment horizontal="center" vertical="center"/>
    </xf>
    <xf numFmtId="165" fontId="38" fillId="0" borderId="3" xfId="10" applyNumberFormat="1" applyFont="1" applyBorder="1" applyAlignment="1">
      <alignment horizontal="center" vertical="center"/>
    </xf>
    <xf numFmtId="2" fontId="17" fillId="0" borderId="3" xfId="10" applyNumberFormat="1" applyFont="1" applyBorder="1" applyAlignment="1">
      <alignment horizontal="right" vertical="center"/>
    </xf>
    <xf numFmtId="2" fontId="17" fillId="0" borderId="3" xfId="10" applyNumberFormat="1" applyFont="1" applyBorder="1" applyAlignment="1">
      <alignment horizontal="center" vertical="center"/>
    </xf>
    <xf numFmtId="2" fontId="47" fillId="0" borderId="4" xfId="10" applyNumberFormat="1" applyFont="1" applyBorder="1" applyAlignment="1">
      <alignment horizontal="center" vertical="center"/>
    </xf>
    <xf numFmtId="2" fontId="38" fillId="0" borderId="4" xfId="10" applyNumberFormat="1" applyFont="1" applyBorder="1" applyAlignment="1">
      <alignment horizontal="center" vertical="center"/>
    </xf>
    <xf numFmtId="0" fontId="8" fillId="0" borderId="6" xfId="13" applyFont="1" applyBorder="1" applyAlignment="1">
      <alignment horizontal="center" vertical="center"/>
    </xf>
    <xf numFmtId="0" fontId="38" fillId="3" borderId="3" xfId="13" applyFont="1" applyFill="1" applyBorder="1" applyAlignment="1">
      <alignment horizontal="center" vertical="center"/>
    </xf>
    <xf numFmtId="2" fontId="38" fillId="3" borderId="3" xfId="13" applyNumberFormat="1" applyFont="1" applyFill="1" applyBorder="1" applyAlignment="1">
      <alignment horizontal="right" vertical="center"/>
    </xf>
    <xf numFmtId="2" fontId="17" fillId="3" borderId="3" xfId="13" applyNumberFormat="1" applyFont="1" applyFill="1" applyBorder="1" applyAlignment="1">
      <alignment horizontal="right" vertical="center"/>
    </xf>
    <xf numFmtId="0" fontId="38" fillId="3" borderId="18" xfId="19" applyFont="1" applyFill="1" applyBorder="1" applyAlignment="1">
      <alignment horizontal="center" vertical="center"/>
    </xf>
    <xf numFmtId="2" fontId="24" fillId="0" borderId="29" xfId="10" applyNumberFormat="1" applyFont="1" applyBorder="1" applyAlignment="1">
      <alignment horizontal="center" vertical="center"/>
    </xf>
    <xf numFmtId="2" fontId="38" fillId="3" borderId="3" xfId="10" applyNumberFormat="1" applyFont="1" applyFill="1" applyBorder="1" applyAlignment="1">
      <alignment horizontal="right" vertical="center"/>
    </xf>
    <xf numFmtId="2" fontId="38" fillId="3" borderId="3" xfId="70" applyNumberFormat="1" applyFont="1" applyFill="1" applyBorder="1" applyAlignment="1">
      <alignment horizontal="right" vertical="center"/>
    </xf>
    <xf numFmtId="165" fontId="38" fillId="3" borderId="3" xfId="10" applyNumberFormat="1" applyFont="1" applyFill="1" applyBorder="1" applyAlignment="1">
      <alignment horizontal="center" vertical="center"/>
    </xf>
    <xf numFmtId="0" fontId="38" fillId="3" borderId="3" xfId="10" applyFont="1" applyFill="1" applyBorder="1" applyAlignment="1">
      <alignment horizontal="center" vertical="center"/>
    </xf>
    <xf numFmtId="2" fontId="17" fillId="3" borderId="3" xfId="10" applyNumberFormat="1" applyFont="1" applyFill="1" applyBorder="1" applyAlignment="1">
      <alignment horizontal="right" vertical="center"/>
    </xf>
    <xf numFmtId="2" fontId="38" fillId="3" borderId="3" xfId="10" applyNumberFormat="1" applyFont="1" applyFill="1" applyBorder="1" applyAlignment="1">
      <alignment horizontal="center" vertical="center"/>
    </xf>
    <xf numFmtId="2" fontId="24" fillId="0" borderId="6" xfId="10" applyNumberFormat="1" applyFont="1" applyBorder="1" applyAlignment="1">
      <alignment horizontal="right" vertical="center"/>
    </xf>
    <xf numFmtId="2" fontId="24" fillId="0" borderId="6" xfId="70" applyNumberFormat="1" applyFont="1" applyBorder="1" applyAlignment="1">
      <alignment horizontal="right" vertical="center"/>
    </xf>
    <xf numFmtId="2" fontId="24" fillId="0" borderId="6" xfId="70" applyNumberFormat="1" applyFont="1" applyBorder="1" applyAlignment="1">
      <alignment horizontal="right" vertical="center" wrapText="1"/>
    </xf>
    <xf numFmtId="2" fontId="38" fillId="3" borderId="3" xfId="70" applyNumberFormat="1" applyFont="1" applyFill="1" applyBorder="1" applyAlignment="1">
      <alignment horizontal="right" vertical="center" wrapText="1"/>
    </xf>
    <xf numFmtId="0" fontId="51" fillId="3" borderId="3" xfId="0" applyFont="1" applyFill="1" applyBorder="1" applyAlignment="1">
      <alignment horizontal="right" vertical="center" wrapText="1"/>
    </xf>
    <xf numFmtId="2" fontId="38" fillId="3" borderId="3" xfId="70" applyNumberFormat="1" applyFont="1" applyFill="1" applyBorder="1" applyAlignment="1">
      <alignment horizontal="right"/>
    </xf>
    <xf numFmtId="2" fontId="38" fillId="3" borderId="3" xfId="10" applyNumberFormat="1" applyFont="1" applyFill="1" applyBorder="1" applyAlignment="1">
      <alignment horizontal="right"/>
    </xf>
    <xf numFmtId="2" fontId="38" fillId="3" borderId="2" xfId="0" applyNumberFormat="1" applyFont="1" applyFill="1" applyBorder="1" applyAlignment="1">
      <alignment horizontal="center" vertical="center"/>
    </xf>
    <xf numFmtId="0" fontId="38" fillId="3" borderId="2" xfId="19" applyFont="1" applyFill="1" applyBorder="1" applyAlignment="1">
      <alignment horizontal="center" vertical="center"/>
    </xf>
    <xf numFmtId="2" fontId="38" fillId="3" borderId="3" xfId="47" applyNumberFormat="1" applyFont="1" applyFill="1" applyBorder="1" applyAlignment="1">
      <alignment horizontal="right" vertical="center"/>
    </xf>
    <xf numFmtId="166" fontId="38" fillId="3" borderId="3" xfId="47" applyNumberFormat="1" applyFont="1" applyFill="1" applyBorder="1" applyAlignment="1">
      <alignment horizontal="right" vertical="center"/>
    </xf>
    <xf numFmtId="166" fontId="17" fillId="3" borderId="3" xfId="47" applyNumberFormat="1" applyFont="1" applyFill="1" applyBorder="1" applyAlignment="1">
      <alignment horizontal="right" vertical="center"/>
    </xf>
    <xf numFmtId="0" fontId="8" fillId="3" borderId="0" xfId="53" applyFont="1" applyFill="1"/>
    <xf numFmtId="0" fontId="8" fillId="3" borderId="2" xfId="53" applyFont="1" applyFill="1" applyBorder="1" applyAlignment="1">
      <alignment horizontal="center"/>
    </xf>
    <xf numFmtId="0" fontId="8" fillId="3" borderId="1" xfId="53" applyFont="1" applyFill="1" applyBorder="1" applyAlignment="1">
      <alignment horizontal="center"/>
    </xf>
    <xf numFmtId="2" fontId="38" fillId="3" borderId="2" xfId="0" applyNumberFormat="1" applyFont="1" applyFill="1" applyBorder="1" applyAlignment="1">
      <alignment horizontal="right" vertical="center"/>
    </xf>
    <xf numFmtId="166" fontId="38" fillId="3" borderId="2" xfId="53" applyNumberFormat="1" applyFont="1" applyFill="1" applyBorder="1" applyAlignment="1">
      <alignment horizontal="right" vertical="center"/>
    </xf>
    <xf numFmtId="2" fontId="8" fillId="3" borderId="3" xfId="47" applyNumberFormat="1" applyFont="1" applyFill="1" applyBorder="1" applyAlignment="1">
      <alignment horizontal="right" vertical="center"/>
    </xf>
    <xf numFmtId="166" fontId="8" fillId="3" borderId="3" xfId="47" applyNumberFormat="1" applyFont="1" applyFill="1" applyBorder="1" applyAlignment="1">
      <alignment horizontal="right" vertical="center"/>
    </xf>
    <xf numFmtId="0" fontId="38" fillId="3" borderId="3" xfId="30" applyFont="1" applyFill="1" applyBorder="1" applyAlignment="1">
      <alignment horizontal="center" vertical="center"/>
    </xf>
    <xf numFmtId="2" fontId="38" fillId="3" borderId="3" xfId="30" applyNumberFormat="1" applyFont="1" applyFill="1" applyBorder="1" applyAlignment="1">
      <alignment horizontal="center" vertical="center"/>
    </xf>
    <xf numFmtId="2" fontId="38" fillId="3" borderId="3" xfId="30" applyNumberFormat="1" applyFont="1" applyFill="1" applyBorder="1" applyAlignment="1">
      <alignment horizontal="right" vertical="center"/>
    </xf>
    <xf numFmtId="2" fontId="17" fillId="3" borderId="3" xfId="30" applyNumberFormat="1" applyFont="1" applyFill="1" applyBorder="1" applyAlignment="1">
      <alignment horizontal="right" vertical="center"/>
    </xf>
    <xf numFmtId="0" fontId="8" fillId="0" borderId="6" xfId="15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0" fontId="38" fillId="3" borderId="3" xfId="15" applyFont="1" applyFill="1" applyBorder="1" applyAlignment="1">
      <alignment horizontal="center" vertical="center"/>
    </xf>
    <xf numFmtId="2" fontId="17" fillId="3" borderId="3" xfId="15" applyNumberFormat="1" applyFont="1" applyFill="1" applyBorder="1" applyAlignment="1">
      <alignment horizontal="right" vertical="center"/>
    </xf>
    <xf numFmtId="0" fontId="11" fillId="0" borderId="0" xfId="19" applyFont="1" applyAlignment="1">
      <alignment horizontal="center"/>
    </xf>
    <xf numFmtId="0" fontId="14" fillId="0" borderId="0" xfId="50" applyFont="1" applyAlignment="1">
      <alignment horizontal="right"/>
    </xf>
    <xf numFmtId="1" fontId="12" fillId="0" borderId="0" xfId="0" applyNumberFormat="1" applyFont="1" applyBorder="1" applyAlignment="1">
      <alignment horizontal="right"/>
    </xf>
    <xf numFmtId="0" fontId="8" fillId="0" borderId="0" xfId="42" applyFont="1" applyBorder="1" applyAlignment="1">
      <alignment horizontal="center" vertical="center"/>
    </xf>
    <xf numFmtId="1" fontId="12" fillId="0" borderId="3" xfId="0" applyNumberFormat="1" applyFont="1" applyBorder="1" applyAlignment="1">
      <alignment horizontal="right" vertical="top"/>
    </xf>
    <xf numFmtId="1" fontId="12" fillId="0" borderId="3" xfId="0" applyNumberFormat="1" applyFont="1" applyBorder="1" applyAlignment="1">
      <alignment horizontal="right"/>
    </xf>
    <xf numFmtId="0" fontId="52" fillId="0" borderId="3" xfId="0" applyFont="1" applyBorder="1"/>
    <xf numFmtId="0" fontId="0" fillId="0" borderId="3" xfId="0" applyBorder="1"/>
    <xf numFmtId="2" fontId="24" fillId="0" borderId="3" xfId="70" applyNumberFormat="1" applyFont="1" applyBorder="1" applyAlignment="1">
      <alignment vertical="center"/>
    </xf>
    <xf numFmtId="2" fontId="23" fillId="0" borderId="4" xfId="10" applyNumberFormat="1" applyFont="1" applyBorder="1" applyAlignment="1">
      <alignment horizontal="right" vertical="center"/>
    </xf>
    <xf numFmtId="2" fontId="23" fillId="0" borderId="3" xfId="10" applyNumberFormat="1" applyFont="1" applyBorder="1" applyAlignment="1">
      <alignment vertical="center"/>
    </xf>
    <xf numFmtId="0" fontId="18" fillId="0" borderId="18" xfId="29" applyFont="1" applyBorder="1" applyAlignment="1"/>
    <xf numFmtId="0" fontId="18" fillId="0" borderId="18" xfId="0" applyFont="1" applyBorder="1"/>
    <xf numFmtId="2" fontId="17" fillId="0" borderId="3" xfId="10" applyNumberFormat="1" applyFont="1" applyBorder="1" applyAlignment="1">
      <alignment vertical="center"/>
    </xf>
    <xf numFmtId="2" fontId="17" fillId="0" borderId="4" xfId="10" applyNumberFormat="1" applyFont="1" applyBorder="1" applyAlignment="1">
      <alignment vertical="center"/>
    </xf>
    <xf numFmtId="2" fontId="24" fillId="0" borderId="6" xfId="0" applyNumberFormat="1" applyFont="1" applyBorder="1" applyAlignment="1" applyProtection="1">
      <alignment horizontal="right"/>
      <protection locked="0"/>
    </xf>
    <xf numFmtId="166" fontId="9" fillId="0" borderId="0" xfId="0" applyNumberFormat="1" applyFont="1" applyAlignment="1"/>
    <xf numFmtId="0" fontId="8" fillId="0" borderId="0" xfId="29" applyFont="1" applyAlignment="1">
      <alignment horizontal="center"/>
    </xf>
    <xf numFmtId="0" fontId="8" fillId="0" borderId="1" xfId="29" applyFont="1" applyBorder="1" applyAlignment="1">
      <alignment horizontal="center"/>
    </xf>
    <xf numFmtId="0" fontId="8" fillId="0" borderId="2" xfId="29" applyFont="1" applyBorder="1" applyAlignment="1">
      <alignment horizontal="center"/>
    </xf>
    <xf numFmtId="0" fontId="18" fillId="0" borderId="3" xfId="0" applyFont="1" applyBorder="1"/>
    <xf numFmtId="0" fontId="9" fillId="0" borderId="0" xfId="16" applyFont="1"/>
    <xf numFmtId="169" fontId="13" fillId="0" borderId="3" xfId="10" applyNumberFormat="1" applyFont="1" applyBorder="1" applyAlignment="1">
      <alignment horizontal="center" vertical="center"/>
    </xf>
    <xf numFmtId="169" fontId="13" fillId="0" borderId="6" xfId="10" applyNumberFormat="1" applyFont="1" applyBorder="1" applyAlignment="1">
      <alignment horizontal="center" vertical="center"/>
    </xf>
    <xf numFmtId="172" fontId="13" fillId="0" borderId="3" xfId="74" applyNumberFormat="1" applyFont="1" applyBorder="1" applyAlignment="1">
      <alignment horizontal="right" vertical="top" wrapText="1"/>
    </xf>
    <xf numFmtId="172" fontId="53" fillId="0" borderId="3" xfId="75" applyNumberFormat="1" applyFont="1" applyBorder="1" applyAlignment="1">
      <alignment horizontal="right"/>
    </xf>
    <xf numFmtId="172" fontId="13" fillId="0" borderId="3" xfId="10" applyNumberFormat="1" applyFont="1" applyBorder="1" applyAlignment="1">
      <alignment vertical="center"/>
    </xf>
    <xf numFmtId="172" fontId="13" fillId="0" borderId="3" xfId="10" applyNumberFormat="1" applyFont="1" applyBorder="1" applyAlignment="1">
      <alignment horizontal="right" vertical="center"/>
    </xf>
    <xf numFmtId="170" fontId="13" fillId="0" borderId="3" xfId="10" applyNumberFormat="1" applyFont="1" applyBorder="1" applyAlignment="1">
      <alignment horizontal="right" vertical="center"/>
    </xf>
    <xf numFmtId="168" fontId="53" fillId="0" borderId="3" xfId="75" applyNumberFormat="1" applyFont="1" applyBorder="1"/>
    <xf numFmtId="171" fontId="13" fillId="0" borderId="3" xfId="10" applyNumberFormat="1" applyFont="1" applyBorder="1" applyAlignment="1">
      <alignment horizontal="right" vertical="center"/>
    </xf>
    <xf numFmtId="166" fontId="38" fillId="0" borderId="4" xfId="58" applyNumberFormat="1" applyFont="1" applyBorder="1" applyAlignment="1">
      <alignment horizontal="right" vertical="center"/>
    </xf>
    <xf numFmtId="166" fontId="24" fillId="0" borderId="4" xfId="58" applyNumberFormat="1" applyFont="1" applyBorder="1" applyAlignment="1">
      <alignment horizontal="right" vertical="center"/>
    </xf>
    <xf numFmtId="2" fontId="24" fillId="0" borderId="4" xfId="0" applyNumberFormat="1" applyFont="1" applyBorder="1" applyAlignment="1">
      <alignment horizontal="right" vertical="top" wrapText="1"/>
    </xf>
    <xf numFmtId="2" fontId="24" fillId="0" borderId="4" xfId="0" applyNumberFormat="1" applyFont="1" applyBorder="1" applyAlignment="1">
      <alignment horizontal="right" vertical="top"/>
    </xf>
    <xf numFmtId="2" fontId="24" fillId="0" borderId="4" xfId="0" applyNumberFormat="1" applyFont="1" applyBorder="1" applyAlignment="1">
      <alignment horizontal="right"/>
    </xf>
    <xf numFmtId="2" fontId="24" fillId="0" borderId="30" xfId="0" applyNumberFormat="1" applyFont="1" applyBorder="1" applyAlignment="1">
      <alignment horizontal="right"/>
    </xf>
    <xf numFmtId="166" fontId="38" fillId="0" borderId="4" xfId="39" applyNumberFormat="1" applyFont="1" applyBorder="1" applyAlignment="1">
      <alignment horizontal="right" vertical="center"/>
    </xf>
    <xf numFmtId="166" fontId="24" fillId="0" borderId="4" xfId="39" applyNumberFormat="1" applyFont="1" applyBorder="1" applyAlignment="1">
      <alignment horizontal="right" vertical="center"/>
    </xf>
    <xf numFmtId="166" fontId="38" fillId="0" borderId="4" xfId="65" applyNumberFormat="1" applyFont="1" applyBorder="1" applyAlignment="1">
      <alignment horizontal="right" vertical="center"/>
    </xf>
    <xf numFmtId="166" fontId="24" fillId="0" borderId="4" xfId="65" applyNumberFormat="1" applyFont="1" applyBorder="1" applyAlignment="1">
      <alignment horizontal="right" vertical="center"/>
    </xf>
    <xf numFmtId="0" fontId="14" fillId="0" borderId="0" xfId="64" applyFont="1"/>
    <xf numFmtId="0" fontId="8" fillId="0" borderId="16" xfId="64" applyFont="1" applyBorder="1"/>
    <xf numFmtId="0" fontId="38" fillId="3" borderId="3" xfId="0" applyFont="1" applyFill="1" applyBorder="1" applyAlignment="1">
      <alignment horizontal="right"/>
    </xf>
    <xf numFmtId="2" fontId="38" fillId="3" borderId="3" xfId="32" applyNumberFormat="1" applyFont="1" applyFill="1" applyBorder="1" applyAlignment="1">
      <alignment horizontal="right" vertical="center"/>
    </xf>
    <xf numFmtId="2" fontId="38" fillId="3" borderId="3" xfId="7" applyNumberFormat="1" applyFont="1" applyFill="1" applyBorder="1" applyAlignment="1">
      <alignment horizontal="right" vertical="center"/>
    </xf>
    <xf numFmtId="0" fontId="14" fillId="0" borderId="0" xfId="19" applyFont="1" applyAlignment="1">
      <alignment horizontal="center"/>
    </xf>
    <xf numFmtId="2" fontId="24" fillId="0" borderId="6" xfId="19" applyNumberFormat="1" applyFont="1" applyBorder="1" applyAlignment="1">
      <alignment horizontal="right" vertical="center"/>
    </xf>
    <xf numFmtId="2" fontId="25" fillId="0" borderId="6" xfId="19" applyNumberFormat="1" applyFont="1" applyBorder="1" applyAlignment="1">
      <alignment vertical="center"/>
    </xf>
    <xf numFmtId="2" fontId="25" fillId="0" borderId="19" xfId="0" applyNumberFormat="1" applyFont="1" applyFill="1" applyBorder="1" applyAlignment="1">
      <alignment horizontal="center" vertical="center"/>
    </xf>
    <xf numFmtId="2" fontId="25" fillId="0" borderId="3" xfId="0" applyNumberFormat="1" applyFont="1" applyFill="1" applyBorder="1" applyAlignment="1">
      <alignment horizontal="right" vertical="center"/>
    </xf>
    <xf numFmtId="2" fontId="25" fillId="0" borderId="19" xfId="0" applyNumberFormat="1" applyFont="1" applyBorder="1" applyAlignment="1">
      <alignment horizontal="center" vertical="center"/>
    </xf>
    <xf numFmtId="2" fontId="55" fillId="0" borderId="4" xfId="19" applyNumberFormat="1" applyFont="1" applyBorder="1" applyAlignment="1">
      <alignment horizontal="right" vertical="center"/>
    </xf>
    <xf numFmtId="2" fontId="25" fillId="0" borderId="3" xfId="19" applyNumberFormat="1" applyFont="1" applyBorder="1" applyAlignment="1">
      <alignment horizontal="center" vertical="center"/>
    </xf>
    <xf numFmtId="2" fontId="25" fillId="0" borderId="18" xfId="19" applyNumberFormat="1" applyFont="1" applyFill="1" applyBorder="1" applyAlignment="1">
      <alignment horizontal="center" vertical="center"/>
    </xf>
    <xf numFmtId="2" fontId="25" fillId="0" borderId="3" xfId="19" applyNumberFormat="1" applyFont="1" applyFill="1" applyBorder="1" applyAlignment="1">
      <alignment horizontal="center" vertical="center"/>
    </xf>
    <xf numFmtId="2" fontId="25" fillId="0" borderId="18" xfId="19" applyNumberFormat="1" applyFont="1" applyBorder="1" applyAlignment="1">
      <alignment horizontal="center" vertical="center"/>
    </xf>
    <xf numFmtId="2" fontId="54" fillId="0" borderId="3" xfId="0" applyNumberFormat="1" applyFont="1" applyBorder="1"/>
    <xf numFmtId="2" fontId="52" fillId="0" borderId="3" xfId="0" applyNumberFormat="1" applyFont="1" applyBorder="1"/>
    <xf numFmtId="2" fontId="8" fillId="0" borderId="19" xfId="0" applyNumberFormat="1" applyFont="1" applyFill="1" applyBorder="1" applyAlignment="1">
      <alignment horizontal="center" vertical="center"/>
    </xf>
    <xf numFmtId="2" fontId="8" fillId="0" borderId="19" xfId="0" applyNumberFormat="1" applyFont="1" applyBorder="1" applyAlignment="1">
      <alignment horizontal="center" vertical="center"/>
    </xf>
    <xf numFmtId="2" fontId="24" fillId="0" borderId="18" xfId="19" applyNumberFormat="1" applyFont="1" applyFill="1" applyBorder="1" applyAlignment="1">
      <alignment horizontal="center" vertical="center"/>
    </xf>
    <xf numFmtId="166" fontId="24" fillId="0" borderId="33" xfId="0" applyNumberFormat="1" applyFont="1" applyBorder="1" applyAlignment="1">
      <alignment horizontal="center" vertical="center"/>
    </xf>
    <xf numFmtId="166" fontId="24" fillId="0" borderId="6" xfId="19" applyNumberFormat="1" applyFont="1" applyBorder="1" applyAlignment="1">
      <alignment horizontal="center" vertical="center"/>
    </xf>
    <xf numFmtId="2" fontId="24" fillId="0" borderId="34" xfId="0" applyNumberFormat="1" applyFont="1" applyBorder="1" applyAlignment="1">
      <alignment horizontal="center" vertical="center"/>
    </xf>
    <xf numFmtId="2" fontId="24" fillId="0" borderId="4" xfId="19" applyNumberFormat="1" applyFont="1" applyBorder="1" applyAlignment="1">
      <alignment horizontal="center" vertical="center"/>
    </xf>
    <xf numFmtId="2" fontId="24" fillId="0" borderId="17" xfId="19" applyNumberFormat="1" applyFont="1" applyBorder="1" applyAlignment="1">
      <alignment horizontal="center" vertical="center"/>
    </xf>
    <xf numFmtId="2" fontId="24" fillId="3" borderId="3" xfId="0" applyNumberFormat="1" applyFont="1" applyFill="1" applyBorder="1" applyAlignment="1">
      <alignment horizontal="right" vertical="center" wrapText="1"/>
    </xf>
    <xf numFmtId="2" fontId="24" fillId="3" borderId="3" xfId="55" applyNumberFormat="1" applyFont="1" applyFill="1" applyBorder="1" applyAlignment="1">
      <alignment horizontal="right" vertical="center"/>
    </xf>
    <xf numFmtId="2" fontId="8" fillId="0" borderId="0" xfId="19" applyNumberFormat="1" applyFont="1"/>
    <xf numFmtId="2" fontId="8" fillId="0" borderId="18" xfId="19" applyNumberFormat="1" applyFont="1" applyFill="1" applyBorder="1" applyAlignment="1">
      <alignment horizontal="center" vertical="center"/>
    </xf>
    <xf numFmtId="2" fontId="8" fillId="0" borderId="3" xfId="19" applyNumberFormat="1" applyFont="1" applyFill="1" applyBorder="1" applyAlignment="1">
      <alignment horizontal="center" vertical="center"/>
    </xf>
    <xf numFmtId="2" fontId="8" fillId="0" borderId="18" xfId="19" applyNumberFormat="1" applyFont="1" applyBorder="1" applyAlignment="1">
      <alignment horizontal="center" vertical="center"/>
    </xf>
    <xf numFmtId="2" fontId="8" fillId="0" borderId="3" xfId="19" applyNumberFormat="1" applyFont="1" applyBorder="1" applyAlignment="1">
      <alignment horizontal="center" vertical="center"/>
    </xf>
    <xf numFmtId="0" fontId="8" fillId="0" borderId="1" xfId="10" applyFont="1" applyBorder="1" applyAlignment="1">
      <alignment horizontal="center"/>
    </xf>
    <xf numFmtId="0" fontId="8" fillId="0" borderId="2" xfId="10" applyFont="1" applyBorder="1" applyAlignment="1">
      <alignment horizontal="center"/>
    </xf>
    <xf numFmtId="0" fontId="8" fillId="0" borderId="0" xfId="1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6" fillId="0" borderId="0" xfId="7" applyFont="1" applyAlignment="1">
      <alignment horizontal="center"/>
    </xf>
    <xf numFmtId="166" fontId="23" fillId="3" borderId="3" xfId="29" applyNumberFormat="1" applyFont="1" applyFill="1" applyBorder="1" applyAlignment="1">
      <alignment horizontal="right" vertical="center"/>
    </xf>
    <xf numFmtId="0" fontId="19" fillId="0" borderId="18" xfId="11" applyFont="1" applyBorder="1" applyAlignment="1"/>
    <xf numFmtId="2" fontId="14" fillId="0" borderId="3" xfId="19" applyNumberFormat="1" applyFont="1" applyBorder="1"/>
    <xf numFmtId="0" fontId="8" fillId="0" borderId="0" xfId="61" applyFont="1" applyAlignment="1">
      <alignment horizontal="center"/>
    </xf>
    <xf numFmtId="0" fontId="8" fillId="0" borderId="1" xfId="61" applyFont="1" applyBorder="1" applyAlignment="1">
      <alignment horizontal="center"/>
    </xf>
    <xf numFmtId="0" fontId="8" fillId="0" borderId="2" xfId="61" applyFont="1" applyBorder="1" applyAlignment="1">
      <alignment horizontal="center"/>
    </xf>
    <xf numFmtId="0" fontId="8" fillId="0" borderId="1" xfId="29" applyFont="1" applyBorder="1" applyAlignment="1">
      <alignment horizontal="center"/>
    </xf>
    <xf numFmtId="0" fontId="8" fillId="0" borderId="2" xfId="29" applyFont="1" applyBorder="1" applyAlignment="1">
      <alignment horizontal="center"/>
    </xf>
    <xf numFmtId="0" fontId="8" fillId="0" borderId="0" xfId="29" applyFont="1" applyAlignment="1">
      <alignment horizontal="center"/>
    </xf>
    <xf numFmtId="0" fontId="8" fillId="0" borderId="1" xfId="9" applyFont="1" applyBorder="1" applyAlignment="1">
      <alignment horizontal="center"/>
    </xf>
    <xf numFmtId="0" fontId="8" fillId="0" borderId="2" xfId="9" applyFont="1" applyBorder="1" applyAlignment="1">
      <alignment horizontal="center"/>
    </xf>
    <xf numFmtId="0" fontId="8" fillId="0" borderId="0" xfId="9" applyFont="1" applyAlignment="1">
      <alignment horizontal="center"/>
    </xf>
    <xf numFmtId="2" fontId="24" fillId="3" borderId="3" xfId="66" applyNumberFormat="1" applyFont="1" applyFill="1" applyBorder="1" applyAlignment="1">
      <alignment horizontal="right" vertical="center"/>
    </xf>
    <xf numFmtId="2" fontId="24" fillId="3" borderId="3" xfId="0" applyNumberFormat="1" applyFont="1" applyFill="1" applyBorder="1"/>
    <xf numFmtId="2" fontId="8" fillId="3" borderId="3" xfId="0" applyNumberFormat="1" applyFont="1" applyFill="1" applyBorder="1" applyAlignment="1">
      <alignment horizontal="center" vertical="center"/>
    </xf>
    <xf numFmtId="2" fontId="8" fillId="3" borderId="3" xfId="19" applyNumberFormat="1" applyFont="1" applyFill="1" applyBorder="1" applyAlignment="1">
      <alignment horizontal="center" vertical="center"/>
    </xf>
    <xf numFmtId="1" fontId="38" fillId="0" borderId="29" xfId="0" applyNumberFormat="1" applyFont="1" applyBorder="1" applyAlignment="1">
      <alignment horizontal="right" vertical="top" wrapText="1"/>
    </xf>
    <xf numFmtId="1" fontId="38" fillId="0" borderId="29" xfId="0" applyNumberFormat="1" applyFont="1" applyBorder="1" applyAlignment="1">
      <alignment horizontal="right" vertical="top"/>
    </xf>
    <xf numFmtId="1" fontId="38" fillId="0" borderId="29" xfId="0" applyNumberFormat="1" applyFont="1" applyBorder="1" applyAlignment="1">
      <alignment horizontal="right"/>
    </xf>
    <xf numFmtId="1" fontId="38" fillId="0" borderId="35" xfId="0" applyNumberFormat="1" applyFont="1" applyBorder="1" applyAlignment="1">
      <alignment horizontal="right"/>
    </xf>
    <xf numFmtId="1" fontId="12" fillId="0" borderId="2" xfId="0" applyNumberFormat="1" applyFont="1" applyBorder="1" applyAlignment="1">
      <alignment horizontal="right"/>
    </xf>
    <xf numFmtId="1" fontId="12" fillId="0" borderId="2" xfId="0" applyNumberFormat="1" applyFont="1" applyBorder="1" applyAlignment="1">
      <alignment horizontal="right" vertical="top"/>
    </xf>
    <xf numFmtId="166" fontId="38" fillId="3" borderId="3" xfId="0" applyNumberFormat="1" applyFont="1" applyFill="1" applyBorder="1" applyAlignment="1">
      <alignment horizontal="right"/>
    </xf>
    <xf numFmtId="166" fontId="38" fillId="3" borderId="3" xfId="0" applyNumberFormat="1" applyFont="1" applyFill="1" applyBorder="1" applyAlignment="1">
      <alignment horizontal="right" vertical="center"/>
    </xf>
    <xf numFmtId="166" fontId="24" fillId="0" borderId="3" xfId="70" applyNumberFormat="1" applyFont="1" applyBorder="1" applyAlignment="1">
      <alignment horizontal="right" vertical="center"/>
    </xf>
    <xf numFmtId="166" fontId="24" fillId="0" borderId="3" xfId="70" applyNumberFormat="1" applyFont="1" applyBorder="1" applyAlignment="1">
      <alignment horizontal="right" vertical="center" wrapText="1"/>
    </xf>
    <xf numFmtId="49" fontId="18" fillId="0" borderId="3" xfId="0" applyNumberFormat="1" applyFont="1" applyBorder="1" applyAlignment="1">
      <alignment horizontal="left"/>
    </xf>
    <xf numFmtId="2" fontId="38" fillId="0" borderId="4" xfId="0" applyNumberFormat="1" applyFont="1" applyBorder="1" applyAlignment="1">
      <alignment horizontal="right" vertical="top" wrapText="1"/>
    </xf>
    <xf numFmtId="2" fontId="38" fillId="0" borderId="4" xfId="0" applyNumberFormat="1" applyFont="1" applyBorder="1" applyAlignment="1">
      <alignment horizontal="right" vertical="top"/>
    </xf>
    <xf numFmtId="2" fontId="38" fillId="0" borderId="4" xfId="0" applyNumberFormat="1" applyFont="1" applyBorder="1" applyAlignment="1">
      <alignment horizontal="right"/>
    </xf>
    <xf numFmtId="2" fontId="38" fillId="0" borderId="30" xfId="0" applyNumberFormat="1" applyFont="1" applyBorder="1" applyAlignment="1">
      <alignment horizontal="right"/>
    </xf>
    <xf numFmtId="0" fontId="18" fillId="0" borderId="18" xfId="16" applyFont="1" applyFill="1" applyBorder="1" applyAlignment="1">
      <alignment horizontal="left"/>
    </xf>
    <xf numFmtId="0" fontId="18" fillId="0" borderId="18" xfId="41" applyFont="1" applyBorder="1" applyAlignment="1">
      <alignment horizontal="left"/>
    </xf>
    <xf numFmtId="0" fontId="21" fillId="0" borderId="18" xfId="0" applyFont="1" applyBorder="1" applyAlignment="1"/>
    <xf numFmtId="0" fontId="19" fillId="0" borderId="38" xfId="0" applyFont="1" applyBorder="1" applyAlignment="1">
      <alignment horizontal="center"/>
    </xf>
    <xf numFmtId="0" fontId="17" fillId="0" borderId="37" xfId="0" applyFont="1" applyBorder="1" applyAlignment="1">
      <alignment horizontal="left"/>
    </xf>
    <xf numFmtId="0" fontId="36" fillId="0" borderId="36" xfId="52" applyFont="1" applyBorder="1" applyAlignment="1"/>
    <xf numFmtId="0" fontId="36" fillId="0" borderId="36" xfId="29" applyFont="1" applyBorder="1" applyAlignment="1"/>
    <xf numFmtId="0" fontId="36" fillId="0" borderId="36" xfId="68" applyFont="1" applyBorder="1" applyAlignment="1"/>
    <xf numFmtId="0" fontId="36" fillId="0" borderId="36" xfId="21" applyFont="1" applyBorder="1" applyAlignment="1"/>
    <xf numFmtId="0" fontId="17" fillId="0" borderId="36" xfId="0" applyFont="1" applyBorder="1" applyAlignment="1"/>
    <xf numFmtId="0" fontId="17" fillId="0" borderId="36" xfId="66" applyFont="1" applyBorder="1" applyAlignment="1"/>
    <xf numFmtId="0" fontId="17" fillId="0" borderId="36" xfId="41" applyFont="1" applyBorder="1" applyAlignment="1"/>
    <xf numFmtId="0" fontId="36" fillId="0" borderId="36" xfId="36" applyFont="1" applyBorder="1" applyAlignment="1"/>
    <xf numFmtId="0" fontId="36" fillId="0" borderId="36" xfId="0" applyFont="1" applyBorder="1" applyAlignment="1"/>
    <xf numFmtId="0" fontId="36" fillId="0" borderId="36" xfId="33" applyFont="1" applyBorder="1" applyAlignment="1"/>
    <xf numFmtId="0" fontId="36" fillId="0" borderId="36" xfId="57" applyFont="1" applyBorder="1" applyAlignment="1"/>
    <xf numFmtId="0" fontId="36" fillId="0" borderId="36" xfId="20" applyFont="1" applyBorder="1" applyAlignment="1"/>
    <xf numFmtId="0" fontId="36" fillId="0" borderId="36" xfId="55" applyFont="1" applyBorder="1" applyAlignment="1"/>
    <xf numFmtId="0" fontId="36" fillId="0" borderId="36" xfId="61" applyFont="1" applyBorder="1" applyAlignment="1"/>
    <xf numFmtId="0" fontId="36" fillId="0" borderId="36" xfId="67" applyFont="1" applyBorder="1" applyAlignment="1"/>
    <xf numFmtId="0" fontId="36" fillId="0" borderId="36" xfId="50" applyFont="1" applyBorder="1" applyAlignment="1"/>
    <xf numFmtId="0" fontId="36" fillId="0" borderId="36" xfId="23" applyFont="1" applyBorder="1" applyAlignment="1"/>
    <xf numFmtId="0" fontId="36" fillId="0" borderId="36" xfId="8" applyFont="1" applyBorder="1" applyAlignment="1"/>
    <xf numFmtId="0" fontId="36" fillId="0" borderId="36" xfId="30" applyFont="1" applyBorder="1" applyAlignment="1"/>
    <xf numFmtId="0" fontId="36" fillId="0" borderId="36" xfId="24" applyFont="1" applyBorder="1" applyAlignment="1"/>
    <xf numFmtId="0" fontId="36" fillId="0" borderId="36" xfId="7" applyFont="1" applyBorder="1" applyAlignment="1"/>
    <xf numFmtId="0" fontId="36" fillId="0" borderId="36" xfId="11" applyFont="1" applyBorder="1" applyAlignment="1"/>
    <xf numFmtId="0" fontId="36" fillId="0" borderId="36" xfId="12" applyFont="1" applyBorder="1" applyAlignment="1"/>
    <xf numFmtId="0" fontId="36" fillId="0" borderId="36" xfId="13" applyFont="1" applyBorder="1" applyAlignment="1"/>
    <xf numFmtId="0" fontId="36" fillId="0" borderId="36" xfId="16" applyFont="1" applyBorder="1" applyAlignment="1"/>
    <xf numFmtId="0" fontId="36" fillId="0" borderId="36" xfId="16" applyFont="1" applyFill="1" applyBorder="1" applyAlignment="1"/>
    <xf numFmtId="0" fontId="0" fillId="0" borderId="1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/>
    <xf numFmtId="0" fontId="13" fillId="0" borderId="0" xfId="31" applyFont="1" applyAlignment="1">
      <alignment horizontal="center"/>
    </xf>
    <xf numFmtId="0" fontId="8" fillId="0" borderId="1" xfId="10" applyFont="1" applyBorder="1" applyAlignment="1">
      <alignment horizontal="center"/>
    </xf>
    <xf numFmtId="0" fontId="8" fillId="0" borderId="2" xfId="10" applyFont="1" applyBorder="1" applyAlignment="1">
      <alignment horizontal="center"/>
    </xf>
    <xf numFmtId="0" fontId="8" fillId="0" borderId="0" xfId="1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77"/>
    <xf numFmtId="0" fontId="56" fillId="0" borderId="0" xfId="77" applyFont="1"/>
    <xf numFmtId="0" fontId="56" fillId="0" borderId="0" xfId="77" applyFont="1" applyAlignment="1">
      <alignment horizontal="right"/>
    </xf>
    <xf numFmtId="0" fontId="57" fillId="0" borderId="0" xfId="77" applyFont="1"/>
    <xf numFmtId="0" fontId="58" fillId="0" borderId="0" xfId="77" applyFont="1"/>
    <xf numFmtId="0" fontId="60" fillId="0" borderId="0" xfId="77" applyFont="1"/>
    <xf numFmtId="0" fontId="1" fillId="0" borderId="6" xfId="77" applyBorder="1"/>
    <xf numFmtId="0" fontId="1" fillId="0" borderId="7" xfId="77" applyBorder="1"/>
    <xf numFmtId="0" fontId="1" fillId="0" borderId="7" xfId="77" applyBorder="1" applyAlignment="1">
      <alignment horizontal="center"/>
    </xf>
    <xf numFmtId="0" fontId="1" fillId="0" borderId="2" xfId="77" applyBorder="1" applyAlignment="1">
      <alignment horizontal="center"/>
    </xf>
    <xf numFmtId="0" fontId="1" fillId="0" borderId="6" xfId="77" applyBorder="1" applyAlignment="1">
      <alignment horizontal="center"/>
    </xf>
    <xf numFmtId="0" fontId="1" fillId="0" borderId="4" xfId="77" applyBorder="1"/>
    <xf numFmtId="0" fontId="1" fillId="0" borderId="4" xfId="77" applyBorder="1" applyAlignment="1">
      <alignment horizontal="center"/>
    </xf>
    <xf numFmtId="0" fontId="1" fillId="0" borderId="3" xfId="77" applyBorder="1" applyAlignment="1">
      <alignment horizontal="center"/>
    </xf>
    <xf numFmtId="165" fontId="60" fillId="0" borderId="3" xfId="77" applyNumberFormat="1" applyFont="1" applyBorder="1" applyAlignment="1">
      <alignment horizontal="center"/>
    </xf>
    <xf numFmtId="165" fontId="1" fillId="0" borderId="3" xfId="77" applyNumberFormat="1" applyBorder="1" applyAlignment="1">
      <alignment horizontal="center"/>
    </xf>
    <xf numFmtId="0" fontId="60" fillId="0" borderId="3" xfId="77" applyFont="1" applyBorder="1" applyAlignment="1">
      <alignment horizontal="center"/>
    </xf>
    <xf numFmtId="0" fontId="61" fillId="0" borderId="0" xfId="77" applyFont="1" applyAlignment="1">
      <alignment horizontal="right"/>
    </xf>
    <xf numFmtId="0" fontId="1" fillId="0" borderId="0" xfId="77" applyBorder="1"/>
    <xf numFmtId="168" fontId="1" fillId="0" borderId="0" xfId="77" applyNumberFormat="1" applyFill="1" applyBorder="1" applyAlignment="1">
      <alignment horizontal="center"/>
    </xf>
    <xf numFmtId="0" fontId="62" fillId="0" borderId="0" xfId="77" applyFont="1"/>
    <xf numFmtId="0" fontId="63" fillId="0" borderId="0" xfId="77" applyFont="1"/>
    <xf numFmtId="0" fontId="61" fillId="0" borderId="0" xfId="77" applyFont="1"/>
    <xf numFmtId="0" fontId="52" fillId="0" borderId="3" xfId="0" applyFont="1" applyBorder="1" applyAlignment="1">
      <alignment horizontal="right"/>
    </xf>
    <xf numFmtId="166" fontId="17" fillId="0" borderId="3" xfId="66" applyNumberFormat="1" applyFont="1" applyBorder="1" applyAlignment="1">
      <alignment horizontal="right" vertical="center"/>
    </xf>
    <xf numFmtId="166" fontId="38" fillId="0" borderId="3" xfId="66" applyNumberFormat="1" applyFont="1" applyBorder="1" applyAlignment="1">
      <alignment horizontal="right" vertical="center"/>
    </xf>
    <xf numFmtId="166" fontId="24" fillId="0" borderId="18" xfId="51" applyNumberFormat="1" applyFont="1" applyBorder="1" applyAlignment="1">
      <alignment horizontal="right" vertical="center"/>
    </xf>
    <xf numFmtId="2" fontId="24" fillId="0" borderId="6" xfId="0" applyNumberFormat="1" applyFont="1" applyBorder="1" applyAlignment="1">
      <alignment horizontal="right" vertical="center"/>
    </xf>
    <xf numFmtId="166" fontId="23" fillId="0" borderId="3" xfId="51" applyNumberFormat="1" applyFont="1" applyBorder="1" applyAlignment="1">
      <alignment horizontal="right" vertical="center"/>
    </xf>
    <xf numFmtId="0" fontId="0" fillId="0" borderId="3" xfId="0" applyFont="1" applyBorder="1"/>
    <xf numFmtId="174" fontId="1" fillId="0" borderId="3" xfId="0" applyNumberFormat="1" applyFont="1" applyFill="1" applyBorder="1" applyAlignment="1" applyProtection="1">
      <alignment horizontal="center" vertical="center" wrapText="1" readingOrder="1"/>
    </xf>
    <xf numFmtId="174" fontId="64" fillId="0" borderId="3" xfId="72" applyNumberFormat="1" applyFont="1" applyFill="1" applyBorder="1" applyAlignment="1">
      <alignment horizontal="center" vertical="center" wrapText="1"/>
    </xf>
    <xf numFmtId="174" fontId="65" fillId="0" borderId="6" xfId="0" applyNumberFormat="1" applyFont="1" applyBorder="1" applyAlignment="1">
      <alignment horizontal="center"/>
    </xf>
    <xf numFmtId="4" fontId="13" fillId="0" borderId="3" xfId="0" applyNumberFormat="1" applyFont="1" applyBorder="1"/>
    <xf numFmtId="171" fontId="53" fillId="0" borderId="3" xfId="0" applyNumberFormat="1" applyFont="1" applyBorder="1" applyAlignment="1">
      <alignment horizontal="right" vertical="center"/>
    </xf>
    <xf numFmtId="165" fontId="53" fillId="0" borderId="3" xfId="0" applyNumberFormat="1" applyFont="1" applyBorder="1"/>
    <xf numFmtId="170" fontId="13" fillId="0" borderId="3" xfId="74" applyNumberFormat="1" applyFont="1" applyBorder="1"/>
    <xf numFmtId="2" fontId="30" fillId="3" borderId="3" xfId="29" applyNumberFormat="1" applyFont="1" applyFill="1" applyBorder="1" applyAlignment="1">
      <alignment horizontal="right" vertical="center"/>
    </xf>
    <xf numFmtId="2" fontId="30" fillId="3" borderId="3" xfId="0" applyNumberFormat="1" applyFont="1" applyFill="1" applyBorder="1" applyAlignment="1">
      <alignment horizontal="right"/>
    </xf>
    <xf numFmtId="166" fontId="66" fillId="3" borderId="3" xfId="29" applyNumberFormat="1" applyFont="1" applyFill="1" applyBorder="1" applyAlignment="1">
      <alignment horizontal="right" vertical="center"/>
    </xf>
    <xf numFmtId="0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2" fontId="30" fillId="0" borderId="3" xfId="0" applyNumberFormat="1" applyFont="1" applyBorder="1" applyAlignment="1">
      <alignment horizontal="right"/>
    </xf>
    <xf numFmtId="2" fontId="47" fillId="3" borderId="3" xfId="21" applyNumberFormat="1" applyFont="1" applyFill="1" applyBorder="1" applyAlignment="1">
      <alignment horizontal="right" vertical="center"/>
    </xf>
    <xf numFmtId="2" fontId="38" fillId="3" borderId="3" xfId="21" applyNumberFormat="1" applyFont="1" applyFill="1" applyBorder="1" applyAlignment="1">
      <alignment horizontal="right" vertical="center"/>
    </xf>
    <xf numFmtId="0" fontId="30" fillId="0" borderId="3" xfId="0" applyNumberFormat="1" applyFont="1" applyBorder="1" applyAlignment="1">
      <alignment horizontal="right"/>
    </xf>
    <xf numFmtId="166" fontId="38" fillId="3" borderId="3" xfId="21" applyNumberFormat="1" applyFont="1" applyFill="1" applyBorder="1" applyAlignment="1">
      <alignment horizontal="right" vertical="center"/>
    </xf>
    <xf numFmtId="0" fontId="30" fillId="0" borderId="3" xfId="0" applyFont="1" applyBorder="1" applyAlignment="1">
      <alignment horizontal="right"/>
    </xf>
    <xf numFmtId="0" fontId="8" fillId="0" borderId="0" xfId="10" applyFont="1" applyAlignment="1">
      <alignment horizontal="center"/>
    </xf>
    <xf numFmtId="0" fontId="8" fillId="0" borderId="1" xfId="10" applyFont="1" applyBorder="1" applyAlignment="1">
      <alignment horizontal="center"/>
    </xf>
    <xf numFmtId="0" fontId="8" fillId="0" borderId="2" xfId="10" applyFont="1" applyBorder="1" applyAlignment="1">
      <alignment horizontal="center"/>
    </xf>
    <xf numFmtId="2" fontId="30" fillId="0" borderId="3" xfId="0" applyNumberFormat="1" applyFont="1" applyBorder="1"/>
    <xf numFmtId="2" fontId="30" fillId="3" borderId="3" xfId="0" applyNumberFormat="1" applyFont="1" applyFill="1" applyBorder="1"/>
    <xf numFmtId="0" fontId="29" fillId="0" borderId="0" xfId="0" applyFont="1" applyAlignment="1">
      <alignment horizontal="center"/>
    </xf>
    <xf numFmtId="49" fontId="8" fillId="0" borderId="18" xfId="52" applyNumberFormat="1" applyFont="1" applyBorder="1" applyAlignment="1">
      <alignment horizontal="center" vertical="center"/>
    </xf>
    <xf numFmtId="49" fontId="8" fillId="0" borderId="1" xfId="52" applyNumberFormat="1" applyFont="1" applyBorder="1" applyAlignment="1">
      <alignment horizontal="center" vertical="center"/>
    </xf>
    <xf numFmtId="0" fontId="12" fillId="0" borderId="6" xfId="52" applyFont="1" applyBorder="1" applyAlignment="1">
      <alignment horizontal="center" vertical="center" wrapText="1"/>
    </xf>
    <xf numFmtId="0" fontId="8" fillId="0" borderId="7" xfId="52" applyFont="1" applyBorder="1" applyAlignment="1">
      <alignment horizontal="center" vertical="center" wrapText="1"/>
    </xf>
    <xf numFmtId="0" fontId="8" fillId="0" borderId="4" xfId="52" applyFont="1" applyBorder="1" applyAlignment="1">
      <alignment horizontal="center" vertical="center" wrapText="1"/>
    </xf>
    <xf numFmtId="0" fontId="11" fillId="0" borderId="0" xfId="52" applyFont="1" applyAlignment="1">
      <alignment horizontal="center"/>
    </xf>
    <xf numFmtId="0" fontId="0" fillId="0" borderId="0" xfId="0" applyAlignment="1"/>
    <xf numFmtId="0" fontId="13" fillId="0" borderId="0" xfId="52" applyFont="1" applyAlignment="1">
      <alignment horizontal="center"/>
    </xf>
    <xf numFmtId="0" fontId="13" fillId="0" borderId="0" xfId="52" applyNumberFormat="1" applyFont="1" applyAlignment="1">
      <alignment horizontal="center"/>
    </xf>
    <xf numFmtId="0" fontId="8" fillId="0" borderId="18" xfId="52" applyFont="1" applyBorder="1" applyAlignment="1">
      <alignment horizontal="center"/>
    </xf>
    <xf numFmtId="0" fontId="8" fillId="0" borderId="1" xfId="52" applyFont="1" applyBorder="1" applyAlignment="1">
      <alignment horizontal="center"/>
    </xf>
    <xf numFmtId="0" fontId="8" fillId="0" borderId="2" xfId="52" applyFont="1" applyBorder="1" applyAlignment="1">
      <alignment horizontal="center"/>
    </xf>
    <xf numFmtId="49" fontId="8" fillId="0" borderId="2" xfId="52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10" fillId="0" borderId="0" xfId="52" applyFont="1" applyAlignment="1">
      <alignment horizontal="center"/>
    </xf>
    <xf numFmtId="0" fontId="8" fillId="0" borderId="0" xfId="52" applyFont="1" applyAlignment="1">
      <alignment horizontal="center"/>
    </xf>
    <xf numFmtId="0" fontId="11" fillId="0" borderId="0" xfId="52" applyFont="1" applyBorder="1" applyAlignment="1">
      <alignment horizontal="center"/>
    </xf>
    <xf numFmtId="0" fontId="0" fillId="0" borderId="0" xfId="0" applyBorder="1" applyAlignment="1"/>
    <xf numFmtId="0" fontId="13" fillId="0" borderId="16" xfId="52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9" fillId="0" borderId="16" xfId="52" applyFont="1" applyBorder="1" applyAlignment="1">
      <alignment horizontal="center"/>
    </xf>
    <xf numFmtId="0" fontId="12" fillId="0" borderId="6" xfId="43" applyFont="1" applyBorder="1" applyAlignment="1">
      <alignment horizontal="center" vertical="center" wrapText="1"/>
    </xf>
    <xf numFmtId="0" fontId="8" fillId="0" borderId="7" xfId="43" applyFont="1" applyBorder="1" applyAlignment="1">
      <alignment horizontal="center" vertical="center" wrapText="1"/>
    </xf>
    <xf numFmtId="0" fontId="8" fillId="0" borderId="4" xfId="43" applyFont="1" applyBorder="1" applyAlignment="1">
      <alignment horizontal="center" vertical="center" wrapText="1"/>
    </xf>
    <xf numFmtId="49" fontId="8" fillId="0" borderId="18" xfId="43" applyNumberFormat="1" applyFont="1" applyBorder="1" applyAlignment="1">
      <alignment horizontal="center" vertical="center"/>
    </xf>
    <xf numFmtId="49" fontId="8" fillId="0" borderId="1" xfId="43" applyNumberFormat="1" applyFont="1" applyBorder="1" applyAlignment="1">
      <alignment horizontal="center" vertical="center"/>
    </xf>
    <xf numFmtId="49" fontId="8" fillId="0" borderId="2" xfId="43" applyNumberFormat="1" applyFont="1" applyBorder="1" applyAlignment="1">
      <alignment horizontal="center" vertical="center"/>
    </xf>
    <xf numFmtId="0" fontId="11" fillId="0" borderId="0" xfId="43" applyFont="1" applyBorder="1" applyAlignment="1">
      <alignment horizontal="center"/>
    </xf>
    <xf numFmtId="0" fontId="8" fillId="0" borderId="18" xfId="43" applyFont="1" applyBorder="1" applyAlignment="1">
      <alignment horizontal="center"/>
    </xf>
    <xf numFmtId="0" fontId="8" fillId="0" borderId="1" xfId="43" applyFont="1" applyBorder="1" applyAlignment="1">
      <alignment horizontal="center"/>
    </xf>
    <xf numFmtId="0" fontId="8" fillId="0" borderId="2" xfId="43" applyFont="1" applyBorder="1" applyAlignment="1">
      <alignment horizontal="center"/>
    </xf>
    <xf numFmtId="0" fontId="10" fillId="0" borderId="0" xfId="43" applyFont="1" applyAlignment="1">
      <alignment horizontal="center"/>
    </xf>
    <xf numFmtId="0" fontId="11" fillId="0" borderId="0" xfId="43" applyFont="1" applyAlignment="1">
      <alignment horizontal="center"/>
    </xf>
    <xf numFmtId="0" fontId="8" fillId="0" borderId="0" xfId="43" applyFont="1" applyAlignment="1">
      <alignment horizontal="center"/>
    </xf>
    <xf numFmtId="0" fontId="13" fillId="0" borderId="0" xfId="43" applyFont="1" applyAlignment="1">
      <alignment horizontal="center"/>
    </xf>
    <xf numFmtId="0" fontId="13" fillId="0" borderId="0" xfId="43" applyNumberFormat="1" applyFont="1" applyAlignment="1">
      <alignment horizontal="center"/>
    </xf>
    <xf numFmtId="0" fontId="13" fillId="0" borderId="16" xfId="43" applyFont="1" applyBorder="1" applyAlignment="1">
      <alignment horizontal="center"/>
    </xf>
    <xf numFmtId="0" fontId="9" fillId="0" borderId="16" xfId="43" applyFont="1" applyBorder="1" applyAlignment="1">
      <alignment horizontal="center"/>
    </xf>
    <xf numFmtId="0" fontId="9" fillId="0" borderId="16" xfId="29" applyFont="1" applyBorder="1" applyAlignment="1">
      <alignment horizontal="center"/>
    </xf>
    <xf numFmtId="0" fontId="11" fillId="0" borderId="0" xfId="29" applyFont="1" applyAlignment="1">
      <alignment horizontal="center"/>
    </xf>
    <xf numFmtId="0" fontId="13" fillId="0" borderId="0" xfId="29" applyFont="1" applyAlignment="1">
      <alignment horizontal="center"/>
    </xf>
    <xf numFmtId="0" fontId="13" fillId="0" borderId="0" xfId="67" applyNumberFormat="1" applyFont="1" applyAlignment="1">
      <alignment horizontal="center"/>
    </xf>
    <xf numFmtId="0" fontId="10" fillId="0" borderId="0" xfId="29" applyFont="1" applyAlignment="1">
      <alignment horizontal="center"/>
    </xf>
    <xf numFmtId="0" fontId="8" fillId="0" borderId="0" xfId="29" applyFont="1" applyAlignment="1">
      <alignment horizontal="center"/>
    </xf>
    <xf numFmtId="0" fontId="8" fillId="0" borderId="16" xfId="29" applyFont="1" applyBorder="1" applyAlignment="1">
      <alignment horizontal="center"/>
    </xf>
    <xf numFmtId="0" fontId="11" fillId="0" borderId="0" xfId="29" applyFont="1" applyBorder="1" applyAlignment="1">
      <alignment horizontal="center"/>
    </xf>
    <xf numFmtId="0" fontId="13" fillId="0" borderId="16" xfId="29" applyFont="1" applyBorder="1" applyAlignment="1">
      <alignment horizontal="center"/>
    </xf>
    <xf numFmtId="0" fontId="12" fillId="0" borderId="6" xfId="29" applyFont="1" applyBorder="1" applyAlignment="1">
      <alignment horizontal="center" vertical="center" wrapText="1"/>
    </xf>
    <xf numFmtId="0" fontId="8" fillId="0" borderId="7" xfId="29" applyFont="1" applyBorder="1" applyAlignment="1">
      <alignment horizontal="center" vertical="center" wrapText="1"/>
    </xf>
    <xf numFmtId="0" fontId="8" fillId="0" borderId="4" xfId="29" applyFont="1" applyBorder="1" applyAlignment="1">
      <alignment horizontal="center" vertical="center" wrapText="1"/>
    </xf>
    <xf numFmtId="49" fontId="8" fillId="0" borderId="18" xfId="29" applyNumberFormat="1" applyFont="1" applyBorder="1" applyAlignment="1">
      <alignment horizontal="center" vertical="center"/>
    </xf>
    <xf numFmtId="49" fontId="8" fillId="0" borderId="1" xfId="29" applyNumberFormat="1" applyFont="1" applyBorder="1" applyAlignment="1">
      <alignment horizontal="center" vertical="center"/>
    </xf>
    <xf numFmtId="49" fontId="8" fillId="0" borderId="2" xfId="29" applyNumberFormat="1" applyFont="1" applyBorder="1" applyAlignment="1">
      <alignment horizontal="center" vertical="center"/>
    </xf>
    <xf numFmtId="0" fontId="8" fillId="0" borderId="18" xfId="29" applyFont="1" applyBorder="1" applyAlignment="1">
      <alignment horizontal="center"/>
    </xf>
    <xf numFmtId="0" fontId="8" fillId="0" borderId="1" xfId="29" applyFont="1" applyBorder="1" applyAlignment="1">
      <alignment horizontal="center"/>
    </xf>
    <xf numFmtId="0" fontId="8" fillId="0" borderId="2" xfId="29" applyFont="1" applyBorder="1" applyAlignment="1">
      <alignment horizontal="center"/>
    </xf>
    <xf numFmtId="0" fontId="9" fillId="0" borderId="16" xfId="68" applyFont="1" applyBorder="1" applyAlignment="1">
      <alignment horizontal="center"/>
    </xf>
    <xf numFmtId="0" fontId="11" fillId="0" borderId="0" xfId="68" applyFont="1" applyAlignment="1">
      <alignment horizontal="center"/>
    </xf>
    <xf numFmtId="0" fontId="13" fillId="0" borderId="0" xfId="68" applyFont="1" applyAlignment="1">
      <alignment horizontal="center"/>
    </xf>
    <xf numFmtId="0" fontId="13" fillId="0" borderId="0" xfId="68" applyNumberFormat="1" applyFont="1" applyAlignment="1">
      <alignment horizontal="center"/>
    </xf>
    <xf numFmtId="0" fontId="14" fillId="0" borderId="0" xfId="68" applyFont="1" applyAlignment="1">
      <alignment horizontal="center"/>
    </xf>
    <xf numFmtId="0" fontId="8" fillId="0" borderId="0" xfId="68" applyFont="1" applyAlignment="1">
      <alignment horizontal="center"/>
    </xf>
    <xf numFmtId="0" fontId="8" fillId="0" borderId="16" xfId="68" applyFont="1" applyBorder="1" applyAlignment="1">
      <alignment horizontal="center"/>
    </xf>
    <xf numFmtId="0" fontId="11" fillId="0" borderId="0" xfId="68" applyFont="1" applyBorder="1" applyAlignment="1">
      <alignment horizontal="center"/>
    </xf>
    <xf numFmtId="0" fontId="13" fillId="0" borderId="16" xfId="68" applyFont="1" applyBorder="1" applyAlignment="1">
      <alignment horizontal="center"/>
    </xf>
    <xf numFmtId="0" fontId="12" fillId="0" borderId="6" xfId="68" applyFont="1" applyBorder="1" applyAlignment="1">
      <alignment horizontal="center" vertical="center" wrapText="1"/>
    </xf>
    <xf numFmtId="0" fontId="8" fillId="0" borderId="7" xfId="68" applyFont="1" applyBorder="1" applyAlignment="1">
      <alignment horizontal="center" vertical="center" wrapText="1"/>
    </xf>
    <xf numFmtId="0" fontId="8" fillId="0" borderId="4" xfId="68" applyFont="1" applyBorder="1" applyAlignment="1">
      <alignment horizontal="center" vertical="center" wrapText="1"/>
    </xf>
    <xf numFmtId="49" fontId="8" fillId="0" borderId="18" xfId="68" applyNumberFormat="1" applyFont="1" applyBorder="1" applyAlignment="1">
      <alignment horizontal="center" vertical="center"/>
    </xf>
    <xf numFmtId="49" fontId="8" fillId="0" borderId="1" xfId="68" applyNumberFormat="1" applyFont="1" applyBorder="1" applyAlignment="1">
      <alignment horizontal="center" vertical="center"/>
    </xf>
    <xf numFmtId="49" fontId="8" fillId="0" borderId="2" xfId="68" applyNumberFormat="1" applyFont="1" applyBorder="1" applyAlignment="1">
      <alignment horizontal="center" vertical="center"/>
    </xf>
    <xf numFmtId="0" fontId="8" fillId="0" borderId="18" xfId="68" applyFont="1" applyBorder="1" applyAlignment="1">
      <alignment horizontal="center"/>
    </xf>
    <xf numFmtId="0" fontId="8" fillId="0" borderId="1" xfId="68" applyFont="1" applyBorder="1" applyAlignment="1">
      <alignment horizontal="center"/>
    </xf>
    <xf numFmtId="0" fontId="8" fillId="0" borderId="2" xfId="68" applyFont="1" applyBorder="1" applyAlignment="1">
      <alignment horizontal="center"/>
    </xf>
    <xf numFmtId="0" fontId="12" fillId="0" borderId="6" xfId="42" applyFont="1" applyBorder="1" applyAlignment="1">
      <alignment horizontal="center" vertical="center" wrapText="1"/>
    </xf>
    <xf numFmtId="0" fontId="8" fillId="0" borderId="7" xfId="42" applyFont="1" applyBorder="1" applyAlignment="1">
      <alignment horizontal="center" vertical="center" wrapText="1"/>
    </xf>
    <xf numFmtId="0" fontId="8" fillId="0" borderId="4" xfId="42" applyFont="1" applyBorder="1" applyAlignment="1">
      <alignment horizontal="center" vertical="center" wrapText="1"/>
    </xf>
    <xf numFmtId="49" fontId="8" fillId="0" borderId="18" xfId="42" applyNumberFormat="1" applyFont="1" applyBorder="1" applyAlignment="1">
      <alignment horizontal="center" vertical="center"/>
    </xf>
    <xf numFmtId="49" fontId="8" fillId="0" borderId="1" xfId="42" applyNumberFormat="1" applyFont="1" applyBorder="1" applyAlignment="1">
      <alignment horizontal="center" vertical="center"/>
    </xf>
    <xf numFmtId="49" fontId="8" fillId="0" borderId="2" xfId="42" applyNumberFormat="1" applyFont="1" applyBorder="1" applyAlignment="1">
      <alignment horizontal="center" vertical="center"/>
    </xf>
    <xf numFmtId="0" fontId="11" fillId="0" borderId="0" xfId="42" applyFont="1" applyBorder="1" applyAlignment="1">
      <alignment horizontal="center"/>
    </xf>
    <xf numFmtId="0" fontId="8" fillId="0" borderId="18" xfId="42" applyFont="1" applyBorder="1" applyAlignment="1">
      <alignment horizontal="center"/>
    </xf>
    <xf numFmtId="0" fontId="8" fillId="0" borderId="1" xfId="42" applyFont="1" applyBorder="1" applyAlignment="1">
      <alignment horizontal="center"/>
    </xf>
    <xf numFmtId="0" fontId="8" fillId="0" borderId="2" xfId="42" applyFont="1" applyBorder="1" applyAlignment="1">
      <alignment horizontal="center"/>
    </xf>
    <xf numFmtId="0" fontId="10" fillId="0" borderId="0" xfId="42" applyFont="1" applyAlignment="1">
      <alignment horizontal="center"/>
    </xf>
    <xf numFmtId="0" fontId="11" fillId="0" borderId="0" xfId="42" applyFont="1" applyAlignment="1">
      <alignment horizontal="center"/>
    </xf>
    <xf numFmtId="0" fontId="8" fillId="0" borderId="0" xfId="42" applyFont="1" applyAlignment="1">
      <alignment horizontal="center"/>
    </xf>
    <xf numFmtId="0" fontId="13" fillId="0" borderId="0" xfId="42" applyFont="1" applyAlignment="1">
      <alignment horizontal="center"/>
    </xf>
    <xf numFmtId="0" fontId="13" fillId="0" borderId="0" xfId="42" applyNumberFormat="1" applyFont="1" applyAlignment="1">
      <alignment horizontal="center"/>
    </xf>
    <xf numFmtId="0" fontId="13" fillId="0" borderId="16" xfId="42" applyFont="1" applyBorder="1" applyAlignment="1">
      <alignment horizontal="center"/>
    </xf>
    <xf numFmtId="0" fontId="9" fillId="0" borderId="16" xfId="42" applyFont="1" applyBorder="1" applyAlignment="1">
      <alignment horizontal="center"/>
    </xf>
    <xf numFmtId="0" fontId="12" fillId="0" borderId="6" xfId="58" applyFont="1" applyBorder="1" applyAlignment="1">
      <alignment horizontal="center" vertical="center" wrapText="1"/>
    </xf>
    <xf numFmtId="0" fontId="8" fillId="0" borderId="7" xfId="58" applyFont="1" applyBorder="1" applyAlignment="1">
      <alignment horizontal="center" vertical="center" wrapText="1"/>
    </xf>
    <xf numFmtId="0" fontId="8" fillId="0" borderId="4" xfId="58" applyFont="1" applyBorder="1" applyAlignment="1">
      <alignment horizontal="center" vertical="center" wrapText="1"/>
    </xf>
    <xf numFmtId="49" fontId="8" fillId="0" borderId="18" xfId="58" applyNumberFormat="1" applyFont="1" applyBorder="1" applyAlignment="1">
      <alignment horizontal="center" vertical="center"/>
    </xf>
    <xf numFmtId="49" fontId="8" fillId="0" borderId="1" xfId="58" applyNumberFormat="1" applyFont="1" applyBorder="1" applyAlignment="1">
      <alignment horizontal="center" vertical="center"/>
    </xf>
    <xf numFmtId="49" fontId="8" fillId="0" borderId="2" xfId="58" applyNumberFormat="1" applyFont="1" applyBorder="1" applyAlignment="1">
      <alignment horizontal="center" vertical="center"/>
    </xf>
    <xf numFmtId="0" fontId="11" fillId="0" borderId="0" xfId="58" applyFont="1" applyBorder="1" applyAlignment="1">
      <alignment horizontal="center"/>
    </xf>
    <xf numFmtId="0" fontId="8" fillId="0" borderId="18" xfId="58" applyFont="1" applyBorder="1" applyAlignment="1">
      <alignment horizontal="center"/>
    </xf>
    <xf numFmtId="0" fontId="8" fillId="0" borderId="1" xfId="58" applyFont="1" applyBorder="1" applyAlignment="1">
      <alignment horizontal="center"/>
    </xf>
    <xf numFmtId="0" fontId="8" fillId="0" borderId="2" xfId="58" applyFont="1" applyBorder="1" applyAlignment="1">
      <alignment horizontal="center"/>
    </xf>
    <xf numFmtId="0" fontId="10" fillId="0" borderId="0" xfId="58" applyFont="1" applyAlignment="1">
      <alignment horizontal="center"/>
    </xf>
    <xf numFmtId="0" fontId="11" fillId="0" borderId="0" xfId="58" applyFont="1" applyAlignment="1">
      <alignment horizontal="center"/>
    </xf>
    <xf numFmtId="0" fontId="8" fillId="0" borderId="0" xfId="58" applyFont="1" applyAlignment="1">
      <alignment horizontal="center"/>
    </xf>
    <xf numFmtId="0" fontId="13" fillId="0" borderId="0" xfId="58" applyFont="1" applyAlignment="1">
      <alignment horizontal="center"/>
    </xf>
    <xf numFmtId="0" fontId="13" fillId="0" borderId="0" xfId="58" applyNumberFormat="1" applyFont="1" applyAlignment="1">
      <alignment horizontal="center"/>
    </xf>
    <xf numFmtId="0" fontId="13" fillId="0" borderId="16" xfId="58" applyFont="1" applyBorder="1" applyAlignment="1">
      <alignment horizontal="center"/>
    </xf>
    <xf numFmtId="0" fontId="9" fillId="0" borderId="16" xfId="58" applyFont="1" applyBorder="1" applyAlignment="1">
      <alignment horizontal="center"/>
    </xf>
    <xf numFmtId="0" fontId="12" fillId="0" borderId="6" xfId="45" applyFont="1" applyBorder="1" applyAlignment="1">
      <alignment horizontal="center" vertical="center" wrapText="1"/>
    </xf>
    <xf numFmtId="0" fontId="8" fillId="0" borderId="7" xfId="45" applyFont="1" applyBorder="1" applyAlignment="1">
      <alignment horizontal="center" vertical="center" wrapText="1"/>
    </xf>
    <xf numFmtId="0" fontId="8" fillId="0" borderId="4" xfId="45" applyFont="1" applyBorder="1" applyAlignment="1">
      <alignment horizontal="center" vertical="center" wrapText="1"/>
    </xf>
    <xf numFmtId="49" fontId="8" fillId="0" borderId="18" xfId="45" applyNumberFormat="1" applyFont="1" applyBorder="1" applyAlignment="1">
      <alignment horizontal="center" vertical="center"/>
    </xf>
    <xf numFmtId="49" fontId="8" fillId="0" borderId="1" xfId="45" applyNumberFormat="1" applyFont="1" applyBorder="1" applyAlignment="1">
      <alignment horizontal="center" vertical="center"/>
    </xf>
    <xf numFmtId="49" fontId="8" fillId="0" borderId="2" xfId="45" applyNumberFormat="1" applyFont="1" applyBorder="1" applyAlignment="1">
      <alignment horizontal="center" vertical="center"/>
    </xf>
    <xf numFmtId="0" fontId="11" fillId="0" borderId="0" xfId="45" applyFont="1" applyBorder="1" applyAlignment="1">
      <alignment horizontal="center"/>
    </xf>
    <xf numFmtId="0" fontId="8" fillId="0" borderId="18" xfId="45" applyFont="1" applyBorder="1" applyAlignment="1">
      <alignment horizontal="center"/>
    </xf>
    <xf numFmtId="0" fontId="8" fillId="0" borderId="1" xfId="45" applyFont="1" applyBorder="1" applyAlignment="1">
      <alignment horizontal="center"/>
    </xf>
    <xf numFmtId="0" fontId="8" fillId="0" borderId="2" xfId="45" applyFont="1" applyBorder="1" applyAlignment="1">
      <alignment horizontal="center"/>
    </xf>
    <xf numFmtId="0" fontId="10" fillId="0" borderId="0" xfId="45" applyFont="1" applyAlignment="1">
      <alignment horizontal="center"/>
    </xf>
    <xf numFmtId="0" fontId="11" fillId="0" borderId="0" xfId="45" applyFont="1" applyAlignment="1">
      <alignment horizontal="center"/>
    </xf>
    <xf numFmtId="0" fontId="8" fillId="0" borderId="0" xfId="45" applyFont="1" applyAlignment="1">
      <alignment horizontal="center"/>
    </xf>
    <xf numFmtId="0" fontId="13" fillId="0" borderId="0" xfId="45" applyFont="1" applyAlignment="1">
      <alignment horizontal="center"/>
    </xf>
    <xf numFmtId="0" fontId="13" fillId="0" borderId="0" xfId="45" applyNumberFormat="1" applyFont="1" applyAlignment="1">
      <alignment horizontal="center"/>
    </xf>
    <xf numFmtId="0" fontId="13" fillId="0" borderId="16" xfId="45" applyFont="1" applyBorder="1" applyAlignment="1">
      <alignment horizontal="center"/>
    </xf>
    <xf numFmtId="0" fontId="9" fillId="0" borderId="16" xfId="45" applyFont="1" applyBorder="1" applyAlignment="1">
      <alignment horizontal="center"/>
    </xf>
    <xf numFmtId="0" fontId="12" fillId="0" borderId="6" xfId="65" applyFont="1" applyBorder="1" applyAlignment="1">
      <alignment horizontal="center" vertical="center" wrapText="1"/>
    </xf>
    <xf numFmtId="0" fontId="8" fillId="0" borderId="7" xfId="65" applyFont="1" applyBorder="1" applyAlignment="1">
      <alignment horizontal="center" vertical="center" wrapText="1"/>
    </xf>
    <xf numFmtId="0" fontId="8" fillId="0" borderId="4" xfId="65" applyFont="1" applyBorder="1" applyAlignment="1">
      <alignment horizontal="center" vertical="center" wrapText="1"/>
    </xf>
    <xf numFmtId="49" fontId="8" fillId="0" borderId="18" xfId="65" applyNumberFormat="1" applyFont="1" applyBorder="1" applyAlignment="1">
      <alignment horizontal="center" vertical="center"/>
    </xf>
    <xf numFmtId="49" fontId="8" fillId="0" borderId="1" xfId="65" applyNumberFormat="1" applyFont="1" applyBorder="1" applyAlignment="1">
      <alignment horizontal="center" vertical="center"/>
    </xf>
    <xf numFmtId="49" fontId="8" fillId="0" borderId="2" xfId="65" applyNumberFormat="1" applyFont="1" applyBorder="1" applyAlignment="1">
      <alignment horizontal="center" vertical="center"/>
    </xf>
    <xf numFmtId="0" fontId="11" fillId="0" borderId="0" xfId="65" applyFont="1" applyBorder="1" applyAlignment="1">
      <alignment horizontal="center"/>
    </xf>
    <xf numFmtId="0" fontId="8" fillId="0" borderId="18" xfId="65" applyFont="1" applyBorder="1" applyAlignment="1">
      <alignment horizontal="center"/>
    </xf>
    <xf numFmtId="0" fontId="8" fillId="0" borderId="1" xfId="65" applyFont="1" applyBorder="1" applyAlignment="1">
      <alignment horizontal="center"/>
    </xf>
    <xf numFmtId="0" fontId="8" fillId="0" borderId="2" xfId="65" applyFont="1" applyBorder="1" applyAlignment="1">
      <alignment horizontal="center"/>
    </xf>
    <xf numFmtId="0" fontId="10" fillId="0" borderId="0" xfId="65" applyFont="1" applyAlignment="1">
      <alignment horizontal="center"/>
    </xf>
    <xf numFmtId="0" fontId="11" fillId="0" borderId="0" xfId="65" applyFont="1" applyAlignment="1">
      <alignment horizontal="center"/>
    </xf>
    <xf numFmtId="0" fontId="8" fillId="0" borderId="0" xfId="65" applyFont="1" applyAlignment="1">
      <alignment horizontal="center"/>
    </xf>
    <xf numFmtId="0" fontId="13" fillId="0" borderId="0" xfId="65" applyFont="1" applyAlignment="1">
      <alignment horizontal="center"/>
    </xf>
    <xf numFmtId="0" fontId="13" fillId="0" borderId="0" xfId="65" applyNumberFormat="1" applyFont="1" applyAlignment="1">
      <alignment horizontal="center"/>
    </xf>
    <xf numFmtId="0" fontId="13" fillId="0" borderId="16" xfId="65" applyFont="1" applyBorder="1" applyAlignment="1">
      <alignment horizontal="center"/>
    </xf>
    <xf numFmtId="0" fontId="9" fillId="0" borderId="16" xfId="65" applyFont="1" applyBorder="1" applyAlignment="1">
      <alignment horizontal="center"/>
    </xf>
    <xf numFmtId="0" fontId="12" fillId="0" borderId="6" xfId="39" applyFont="1" applyBorder="1" applyAlignment="1">
      <alignment horizontal="center" vertical="center" wrapText="1"/>
    </xf>
    <xf numFmtId="0" fontId="8" fillId="0" borderId="7" xfId="39" applyFont="1" applyBorder="1" applyAlignment="1">
      <alignment horizontal="center" vertical="center" wrapText="1"/>
    </xf>
    <xf numFmtId="0" fontId="8" fillId="0" borderId="4" xfId="39" applyFont="1" applyBorder="1" applyAlignment="1">
      <alignment horizontal="center" vertical="center" wrapText="1"/>
    </xf>
    <xf numFmtId="49" fontId="8" fillId="0" borderId="18" xfId="39" applyNumberFormat="1" applyFont="1" applyBorder="1" applyAlignment="1">
      <alignment horizontal="center" vertical="center"/>
    </xf>
    <xf numFmtId="49" fontId="8" fillId="0" borderId="1" xfId="39" applyNumberFormat="1" applyFont="1" applyBorder="1" applyAlignment="1">
      <alignment horizontal="center" vertical="center"/>
    </xf>
    <xf numFmtId="49" fontId="8" fillId="0" borderId="2" xfId="39" applyNumberFormat="1" applyFont="1" applyBorder="1" applyAlignment="1">
      <alignment horizontal="center" vertical="center"/>
    </xf>
    <xf numFmtId="0" fontId="11" fillId="0" borderId="0" xfId="39" applyFont="1" applyBorder="1" applyAlignment="1">
      <alignment horizontal="center"/>
    </xf>
    <xf numFmtId="0" fontId="8" fillId="0" borderId="18" xfId="39" applyFont="1" applyBorder="1" applyAlignment="1">
      <alignment horizontal="center"/>
    </xf>
    <xf numFmtId="0" fontId="8" fillId="0" borderId="1" xfId="39" applyFont="1" applyBorder="1" applyAlignment="1">
      <alignment horizontal="center"/>
    </xf>
    <xf numFmtId="0" fontId="8" fillId="0" borderId="2" xfId="39" applyFont="1" applyBorder="1" applyAlignment="1">
      <alignment horizontal="center"/>
    </xf>
    <xf numFmtId="0" fontId="10" fillId="0" borderId="0" xfId="39" applyFont="1" applyAlignment="1">
      <alignment horizontal="center"/>
    </xf>
    <xf numFmtId="0" fontId="11" fillId="0" borderId="0" xfId="39" applyFont="1" applyAlignment="1">
      <alignment horizontal="center"/>
    </xf>
    <xf numFmtId="0" fontId="8" fillId="0" borderId="0" xfId="39" applyFont="1" applyAlignment="1">
      <alignment horizontal="center"/>
    </xf>
    <xf numFmtId="0" fontId="13" fillId="0" borderId="0" xfId="39" applyFont="1" applyAlignment="1">
      <alignment horizontal="center"/>
    </xf>
    <xf numFmtId="0" fontId="13" fillId="0" borderId="0" xfId="39" applyNumberFormat="1" applyFont="1" applyAlignment="1">
      <alignment horizontal="center"/>
    </xf>
    <xf numFmtId="0" fontId="13" fillId="0" borderId="16" xfId="39" applyFont="1" applyBorder="1" applyAlignment="1">
      <alignment horizontal="center"/>
    </xf>
    <xf numFmtId="0" fontId="9" fillId="0" borderId="16" xfId="39" applyFont="1" applyBorder="1" applyAlignment="1">
      <alignment horizontal="center"/>
    </xf>
    <xf numFmtId="49" fontId="8" fillId="0" borderId="18" xfId="21" applyNumberFormat="1" applyFont="1" applyBorder="1" applyAlignment="1">
      <alignment horizontal="center" vertical="center"/>
    </xf>
    <xf numFmtId="49" fontId="8" fillId="0" borderId="1" xfId="21" applyNumberFormat="1" applyFont="1" applyBorder="1" applyAlignment="1">
      <alignment horizontal="center" vertical="center"/>
    </xf>
    <xf numFmtId="0" fontId="12" fillId="0" borderId="6" xfId="21" applyFont="1" applyBorder="1" applyAlignment="1">
      <alignment horizontal="center" vertical="center" wrapText="1"/>
    </xf>
    <xf numFmtId="0" fontId="8" fillId="0" borderId="7" xfId="21" applyFont="1" applyBorder="1" applyAlignment="1">
      <alignment horizontal="center" vertical="center" wrapText="1"/>
    </xf>
    <xf numFmtId="0" fontId="8" fillId="0" borderId="4" xfId="21" applyFont="1" applyBorder="1" applyAlignment="1">
      <alignment horizontal="center" vertical="center" wrapText="1"/>
    </xf>
    <xf numFmtId="0" fontId="11" fillId="0" borderId="0" xfId="21" applyFont="1" applyAlignment="1">
      <alignment horizontal="center"/>
    </xf>
    <xf numFmtId="0" fontId="13" fillId="0" borderId="0" xfId="21" applyFont="1" applyAlignment="1">
      <alignment horizontal="center"/>
    </xf>
    <xf numFmtId="0" fontId="13" fillId="0" borderId="0" xfId="21" applyNumberFormat="1" applyFont="1" applyAlignment="1">
      <alignment horizontal="center"/>
    </xf>
    <xf numFmtId="0" fontId="8" fillId="0" borderId="18" xfId="21" applyFont="1" applyBorder="1" applyAlignment="1">
      <alignment horizontal="center"/>
    </xf>
    <xf numFmtId="0" fontId="8" fillId="0" borderId="1" xfId="21" applyFont="1" applyBorder="1" applyAlignment="1">
      <alignment horizontal="center"/>
    </xf>
    <xf numFmtId="0" fontId="8" fillId="0" borderId="2" xfId="21" applyFont="1" applyBorder="1" applyAlignment="1">
      <alignment horizontal="center"/>
    </xf>
    <xf numFmtId="49" fontId="8" fillId="0" borderId="2" xfId="21" applyNumberFormat="1" applyFont="1" applyBorder="1" applyAlignment="1">
      <alignment horizontal="center" vertical="center"/>
    </xf>
    <xf numFmtId="0" fontId="10" fillId="0" borderId="0" xfId="21" applyFont="1" applyAlignment="1">
      <alignment horizontal="center"/>
    </xf>
    <xf numFmtId="0" fontId="8" fillId="0" borderId="0" xfId="21" applyFont="1" applyAlignment="1">
      <alignment horizontal="center"/>
    </xf>
    <xf numFmtId="0" fontId="11" fillId="0" borderId="0" xfId="21" applyFont="1" applyBorder="1" applyAlignment="1">
      <alignment horizontal="center"/>
    </xf>
    <xf numFmtId="0" fontId="13" fillId="0" borderId="16" xfId="21" applyFont="1" applyBorder="1" applyAlignment="1">
      <alignment horizontal="center"/>
    </xf>
    <xf numFmtId="0" fontId="9" fillId="0" borderId="16" xfId="21" applyFont="1" applyBorder="1" applyAlignment="1">
      <alignment horizontal="center"/>
    </xf>
    <xf numFmtId="0" fontId="12" fillId="0" borderId="6" xfId="48" applyFont="1" applyBorder="1" applyAlignment="1">
      <alignment horizontal="center" vertical="center" wrapText="1"/>
    </xf>
    <xf numFmtId="0" fontId="8" fillId="0" borderId="7" xfId="48" applyFont="1" applyBorder="1" applyAlignment="1">
      <alignment horizontal="center" vertical="center" wrapText="1"/>
    </xf>
    <xf numFmtId="0" fontId="8" fillId="0" borderId="4" xfId="48" applyFont="1" applyBorder="1" applyAlignment="1">
      <alignment horizontal="center" vertical="center" wrapText="1"/>
    </xf>
    <xf numFmtId="0" fontId="8" fillId="0" borderId="18" xfId="48" applyFont="1" applyBorder="1" applyAlignment="1">
      <alignment horizontal="center"/>
    </xf>
    <xf numFmtId="0" fontId="8" fillId="0" borderId="1" xfId="48" applyFont="1" applyBorder="1" applyAlignment="1">
      <alignment horizontal="center"/>
    </xf>
    <xf numFmtId="0" fontId="8" fillId="0" borderId="2" xfId="48" applyFont="1" applyBorder="1" applyAlignment="1">
      <alignment horizontal="center"/>
    </xf>
    <xf numFmtId="0" fontId="13" fillId="0" borderId="16" xfId="48" applyFont="1" applyBorder="1" applyAlignment="1">
      <alignment horizontal="center"/>
    </xf>
    <xf numFmtId="0" fontId="11" fillId="0" borderId="0" xfId="48" applyFont="1" applyAlignment="1">
      <alignment horizontal="center"/>
    </xf>
    <xf numFmtId="0" fontId="8" fillId="0" borderId="0" xfId="48" applyFont="1" applyAlignment="1">
      <alignment horizontal="center"/>
    </xf>
    <xf numFmtId="0" fontId="13" fillId="0" borderId="0" xfId="48" applyFont="1" applyAlignment="1">
      <alignment horizontal="center"/>
    </xf>
    <xf numFmtId="0" fontId="13" fillId="0" borderId="0" xfId="48" applyNumberFormat="1" applyFont="1" applyAlignment="1">
      <alignment horizontal="center"/>
    </xf>
    <xf numFmtId="0" fontId="11" fillId="0" borderId="0" xfId="48" applyFont="1" applyBorder="1" applyAlignment="1">
      <alignment horizontal="center"/>
    </xf>
    <xf numFmtId="49" fontId="8" fillId="0" borderId="18" xfId="48" applyNumberFormat="1" applyFont="1" applyBorder="1" applyAlignment="1">
      <alignment horizontal="center" vertical="center"/>
    </xf>
    <xf numFmtId="49" fontId="8" fillId="0" borderId="1" xfId="48" applyNumberFormat="1" applyFont="1" applyBorder="1" applyAlignment="1">
      <alignment horizontal="center" vertical="center"/>
    </xf>
    <xf numFmtId="49" fontId="8" fillId="0" borderId="2" xfId="48" applyNumberFormat="1" applyFont="1" applyBorder="1" applyAlignment="1">
      <alignment horizontal="center" vertical="center"/>
    </xf>
    <xf numFmtId="0" fontId="10" fillId="0" borderId="0" xfId="48" applyFont="1" applyAlignment="1">
      <alignment horizontal="right"/>
    </xf>
    <xf numFmtId="0" fontId="9" fillId="0" borderId="16" xfId="48" applyFont="1" applyBorder="1" applyAlignment="1">
      <alignment horizontal="center"/>
    </xf>
    <xf numFmtId="0" fontId="12" fillId="0" borderId="6" xfId="35" applyFont="1" applyBorder="1" applyAlignment="1">
      <alignment horizontal="center" vertical="center" wrapText="1"/>
    </xf>
    <xf numFmtId="0" fontId="8" fillId="0" borderId="7" xfId="35" applyFont="1" applyBorder="1" applyAlignment="1">
      <alignment horizontal="center" vertical="center" wrapText="1"/>
    </xf>
    <xf numFmtId="0" fontId="8" fillId="0" borderId="4" xfId="35" applyFont="1" applyBorder="1" applyAlignment="1">
      <alignment horizontal="center" vertical="center" wrapText="1"/>
    </xf>
    <xf numFmtId="49" fontId="8" fillId="0" borderId="18" xfId="35" applyNumberFormat="1" applyFont="1" applyBorder="1" applyAlignment="1">
      <alignment horizontal="center" vertical="center"/>
    </xf>
    <xf numFmtId="49" fontId="8" fillId="0" borderId="1" xfId="35" applyNumberFormat="1" applyFont="1" applyBorder="1" applyAlignment="1">
      <alignment horizontal="center" vertical="center"/>
    </xf>
    <xf numFmtId="49" fontId="8" fillId="0" borderId="2" xfId="35" applyNumberFormat="1" applyFont="1" applyBorder="1" applyAlignment="1">
      <alignment horizontal="center" vertical="center"/>
    </xf>
    <xf numFmtId="0" fontId="11" fillId="0" borderId="0" xfId="35" applyFont="1" applyBorder="1" applyAlignment="1">
      <alignment horizontal="center"/>
    </xf>
    <xf numFmtId="0" fontId="8" fillId="0" borderId="18" xfId="35" applyFont="1" applyBorder="1" applyAlignment="1">
      <alignment horizontal="center"/>
    </xf>
    <xf numFmtId="0" fontId="8" fillId="0" borderId="1" xfId="35" applyFont="1" applyBorder="1" applyAlignment="1">
      <alignment horizontal="center"/>
    </xf>
    <xf numFmtId="0" fontId="8" fillId="0" borderId="2" xfId="35" applyFont="1" applyBorder="1" applyAlignment="1">
      <alignment horizontal="center"/>
    </xf>
    <xf numFmtId="0" fontId="10" fillId="0" borderId="0" xfId="35" applyFont="1" applyAlignment="1">
      <alignment horizontal="center"/>
    </xf>
    <xf numFmtId="0" fontId="11" fillId="0" borderId="0" xfId="35" applyFont="1" applyAlignment="1">
      <alignment horizontal="center"/>
    </xf>
    <xf numFmtId="0" fontId="8" fillId="0" borderId="0" xfId="35" applyFont="1" applyAlignment="1">
      <alignment horizontal="center"/>
    </xf>
    <xf numFmtId="0" fontId="13" fillId="0" borderId="0" xfId="35" applyFont="1" applyAlignment="1">
      <alignment horizontal="center"/>
    </xf>
    <xf numFmtId="0" fontId="13" fillId="0" borderId="0" xfId="35" applyNumberFormat="1" applyFont="1" applyAlignment="1">
      <alignment horizontal="center"/>
    </xf>
    <xf numFmtId="0" fontId="13" fillId="0" borderId="16" xfId="35" applyFont="1" applyBorder="1" applyAlignment="1">
      <alignment horizontal="center"/>
    </xf>
    <xf numFmtId="0" fontId="9" fillId="0" borderId="16" xfId="35" applyFont="1" applyBorder="1" applyAlignment="1">
      <alignment horizontal="center"/>
    </xf>
    <xf numFmtId="0" fontId="12" fillId="0" borderId="6" xfId="66" applyFont="1" applyBorder="1" applyAlignment="1">
      <alignment horizontal="center" vertical="center" wrapText="1"/>
    </xf>
    <xf numFmtId="0" fontId="8" fillId="0" borderId="7" xfId="66" applyFont="1" applyBorder="1" applyAlignment="1">
      <alignment horizontal="center" vertical="center" wrapText="1"/>
    </xf>
    <xf numFmtId="0" fontId="8" fillId="0" borderId="4" xfId="66" applyFont="1" applyBorder="1" applyAlignment="1">
      <alignment horizontal="center" vertical="center" wrapText="1"/>
    </xf>
    <xf numFmtId="49" fontId="8" fillId="0" borderId="18" xfId="66" applyNumberFormat="1" applyFont="1" applyBorder="1" applyAlignment="1">
      <alignment horizontal="center" vertical="center"/>
    </xf>
    <xf numFmtId="49" fontId="8" fillId="0" borderId="1" xfId="66" applyNumberFormat="1" applyFont="1" applyBorder="1" applyAlignment="1">
      <alignment horizontal="center" vertical="center"/>
    </xf>
    <xf numFmtId="49" fontId="8" fillId="0" borderId="2" xfId="66" applyNumberFormat="1" applyFont="1" applyBorder="1" applyAlignment="1">
      <alignment horizontal="center" vertical="center"/>
    </xf>
    <xf numFmtId="0" fontId="11" fillId="0" borderId="0" xfId="66" applyFont="1" applyBorder="1" applyAlignment="1">
      <alignment horizontal="center"/>
    </xf>
    <xf numFmtId="0" fontId="8" fillId="0" borderId="18" xfId="66" applyFont="1" applyBorder="1" applyAlignment="1">
      <alignment horizontal="center"/>
    </xf>
    <xf numFmtId="0" fontId="8" fillId="0" borderId="1" xfId="66" applyFont="1" applyBorder="1" applyAlignment="1">
      <alignment horizontal="center"/>
    </xf>
    <xf numFmtId="0" fontId="8" fillId="0" borderId="2" xfId="66" applyFont="1" applyBorder="1" applyAlignment="1">
      <alignment horizontal="center"/>
    </xf>
    <xf numFmtId="0" fontId="10" fillId="0" borderId="0" xfId="66" applyFont="1" applyAlignment="1">
      <alignment horizontal="center"/>
    </xf>
    <xf numFmtId="0" fontId="11" fillId="0" borderId="0" xfId="66" applyFont="1" applyAlignment="1">
      <alignment horizontal="center"/>
    </xf>
    <xf numFmtId="0" fontId="8" fillId="0" borderId="0" xfId="66" applyFont="1" applyAlignment="1">
      <alignment horizontal="center"/>
    </xf>
    <xf numFmtId="0" fontId="13" fillId="0" borderId="0" xfId="66" applyFont="1" applyAlignment="1">
      <alignment horizontal="center"/>
    </xf>
    <xf numFmtId="0" fontId="13" fillId="0" borderId="0" xfId="66" applyNumberFormat="1" applyFont="1" applyAlignment="1">
      <alignment horizontal="center"/>
    </xf>
    <xf numFmtId="0" fontId="13" fillId="0" borderId="16" xfId="66" applyFont="1" applyBorder="1" applyAlignment="1">
      <alignment horizontal="center"/>
    </xf>
    <xf numFmtId="0" fontId="9" fillId="0" borderId="16" xfId="66" applyFont="1" applyBorder="1" applyAlignment="1">
      <alignment horizontal="center"/>
    </xf>
    <xf numFmtId="0" fontId="12" fillId="0" borderId="6" xfId="41" applyFont="1" applyBorder="1" applyAlignment="1">
      <alignment horizontal="center" vertical="center" wrapText="1"/>
    </xf>
    <xf numFmtId="0" fontId="8" fillId="0" borderId="7" xfId="41" applyFont="1" applyBorder="1" applyAlignment="1">
      <alignment horizontal="center" vertical="center" wrapText="1"/>
    </xf>
    <xf numFmtId="0" fontId="8" fillId="0" borderId="4" xfId="41" applyFont="1" applyBorder="1" applyAlignment="1">
      <alignment horizontal="center" vertical="center" wrapText="1"/>
    </xf>
    <xf numFmtId="49" fontId="8" fillId="0" borderId="18" xfId="41" applyNumberFormat="1" applyFont="1" applyBorder="1" applyAlignment="1">
      <alignment horizontal="center" vertical="center"/>
    </xf>
    <xf numFmtId="0" fontId="8" fillId="0" borderId="1" xfId="41" applyNumberFormat="1" applyFont="1" applyBorder="1" applyAlignment="1">
      <alignment horizontal="center" vertical="center"/>
    </xf>
    <xf numFmtId="0" fontId="8" fillId="0" borderId="2" xfId="41" applyNumberFormat="1" applyFont="1" applyBorder="1" applyAlignment="1">
      <alignment horizontal="center" vertical="center"/>
    </xf>
    <xf numFmtId="49" fontId="8" fillId="0" borderId="1" xfId="41" applyNumberFormat="1" applyFont="1" applyBorder="1" applyAlignment="1">
      <alignment horizontal="center" vertical="center"/>
    </xf>
    <xf numFmtId="49" fontId="8" fillId="0" borderId="2" xfId="41" applyNumberFormat="1" applyFont="1" applyBorder="1" applyAlignment="1">
      <alignment horizontal="center" vertical="center"/>
    </xf>
    <xf numFmtId="0" fontId="11" fillId="0" borderId="0" xfId="41" applyFont="1" applyBorder="1" applyAlignment="1">
      <alignment horizontal="center"/>
    </xf>
    <xf numFmtId="0" fontId="8" fillId="0" borderId="18" xfId="41" applyFont="1" applyBorder="1" applyAlignment="1">
      <alignment horizontal="center"/>
    </xf>
    <xf numFmtId="0" fontId="8" fillId="0" borderId="1" xfId="41" applyFont="1" applyBorder="1" applyAlignment="1">
      <alignment horizontal="center"/>
    </xf>
    <xf numFmtId="0" fontId="8" fillId="0" borderId="2" xfId="41" applyFont="1" applyBorder="1" applyAlignment="1">
      <alignment horizontal="center"/>
    </xf>
    <xf numFmtId="49" fontId="8" fillId="0" borderId="18" xfId="46" applyNumberFormat="1" applyFont="1" applyBorder="1" applyAlignment="1">
      <alignment horizontal="center" vertical="center"/>
    </xf>
    <xf numFmtId="0" fontId="10" fillId="0" borderId="0" xfId="41" applyFont="1" applyAlignment="1">
      <alignment horizontal="center"/>
    </xf>
    <xf numFmtId="0" fontId="11" fillId="0" borderId="0" xfId="41" applyFont="1" applyAlignment="1">
      <alignment horizontal="center"/>
    </xf>
    <xf numFmtId="0" fontId="8" fillId="0" borderId="0" xfId="41" applyFont="1" applyAlignment="1">
      <alignment horizontal="center"/>
    </xf>
    <xf numFmtId="0" fontId="13" fillId="0" borderId="0" xfId="41" applyFont="1" applyAlignment="1">
      <alignment horizontal="center"/>
    </xf>
    <xf numFmtId="0" fontId="13" fillId="0" borderId="16" xfId="41" applyFont="1" applyBorder="1" applyAlignment="1">
      <alignment horizontal="center"/>
    </xf>
    <xf numFmtId="0" fontId="9" fillId="0" borderId="16" xfId="41" applyFont="1" applyBorder="1" applyAlignment="1">
      <alignment horizontal="center"/>
    </xf>
    <xf numFmtId="0" fontId="8" fillId="0" borderId="1" xfId="46" applyNumberFormat="1" applyFont="1" applyBorder="1" applyAlignment="1">
      <alignment horizontal="center" vertical="center"/>
    </xf>
    <xf numFmtId="0" fontId="8" fillId="0" borderId="2" xfId="46" applyNumberFormat="1" applyFont="1" applyBorder="1" applyAlignment="1">
      <alignment horizontal="center" vertical="center"/>
    </xf>
    <xf numFmtId="49" fontId="8" fillId="0" borderId="18" xfId="56" applyNumberFormat="1" applyFont="1" applyBorder="1" applyAlignment="1">
      <alignment horizontal="center" vertical="center"/>
    </xf>
    <xf numFmtId="49" fontId="8" fillId="0" borderId="1" xfId="56" applyNumberFormat="1" applyFont="1" applyBorder="1" applyAlignment="1">
      <alignment horizontal="center" vertical="center"/>
    </xf>
    <xf numFmtId="0" fontId="12" fillId="0" borderId="6" xfId="56" applyFont="1" applyBorder="1" applyAlignment="1">
      <alignment horizontal="center" vertical="center" wrapText="1"/>
    </xf>
    <xf numFmtId="0" fontId="8" fillId="0" borderId="7" xfId="56" applyFont="1" applyBorder="1" applyAlignment="1">
      <alignment horizontal="center" vertical="center" wrapText="1"/>
    </xf>
    <xf numFmtId="0" fontId="8" fillId="0" borderId="4" xfId="56" applyFont="1" applyBorder="1" applyAlignment="1">
      <alignment horizontal="center" vertical="center" wrapText="1"/>
    </xf>
    <xf numFmtId="0" fontId="11" fillId="0" borderId="0" xfId="56" applyFont="1" applyAlignment="1">
      <alignment horizontal="center"/>
    </xf>
    <xf numFmtId="0" fontId="13" fillId="0" borderId="0" xfId="56" applyFont="1" applyAlignment="1">
      <alignment horizontal="center"/>
    </xf>
    <xf numFmtId="0" fontId="13" fillId="0" borderId="0" xfId="56" applyNumberFormat="1" applyFont="1" applyAlignment="1">
      <alignment horizontal="center"/>
    </xf>
    <xf numFmtId="0" fontId="8" fillId="0" borderId="18" xfId="56" applyFont="1" applyBorder="1" applyAlignment="1">
      <alignment horizontal="center"/>
    </xf>
    <xf numFmtId="0" fontId="8" fillId="0" borderId="1" xfId="56" applyFont="1" applyBorder="1" applyAlignment="1">
      <alignment horizontal="center"/>
    </xf>
    <xf numFmtId="0" fontId="8" fillId="0" borderId="2" xfId="56" applyFont="1" applyBorder="1" applyAlignment="1">
      <alignment horizontal="center"/>
    </xf>
    <xf numFmtId="0" fontId="8" fillId="0" borderId="1" xfId="56" applyNumberFormat="1" applyFont="1" applyBorder="1" applyAlignment="1">
      <alignment horizontal="center" vertical="center"/>
    </xf>
    <xf numFmtId="0" fontId="8" fillId="0" borderId="2" xfId="56" applyNumberFormat="1" applyFont="1" applyBorder="1" applyAlignment="1">
      <alignment horizontal="center" vertical="center"/>
    </xf>
    <xf numFmtId="49" fontId="8" fillId="0" borderId="2" xfId="56" applyNumberFormat="1" applyFont="1" applyBorder="1" applyAlignment="1">
      <alignment horizontal="center" vertical="center"/>
    </xf>
    <xf numFmtId="0" fontId="10" fillId="0" borderId="0" xfId="56" applyFont="1" applyAlignment="1">
      <alignment horizontal="center"/>
    </xf>
    <xf numFmtId="0" fontId="8" fillId="0" borderId="0" xfId="56" applyFont="1" applyAlignment="1">
      <alignment horizontal="center"/>
    </xf>
    <xf numFmtId="0" fontId="11" fillId="0" borderId="0" xfId="56" applyFont="1" applyBorder="1" applyAlignment="1">
      <alignment horizontal="center"/>
    </xf>
    <xf numFmtId="0" fontId="13" fillId="0" borderId="16" xfId="56" applyFont="1" applyBorder="1" applyAlignment="1">
      <alignment horizontal="center"/>
    </xf>
    <xf numFmtId="0" fontId="9" fillId="0" borderId="16" xfId="56" applyFont="1" applyBorder="1" applyAlignment="1">
      <alignment horizontal="center"/>
    </xf>
    <xf numFmtId="0" fontId="14" fillId="0" borderId="27" xfId="29" applyFont="1" applyBorder="1" applyAlignment="1">
      <alignment horizontal="center"/>
    </xf>
    <xf numFmtId="0" fontId="10" fillId="0" borderId="0" xfId="37" applyFont="1" applyAlignment="1">
      <alignment horizontal="center"/>
    </xf>
    <xf numFmtId="0" fontId="12" fillId="0" borderId="6" xfId="60" applyFont="1" applyBorder="1" applyAlignment="1">
      <alignment horizontal="center" vertical="center" wrapText="1"/>
    </xf>
    <xf numFmtId="0" fontId="8" fillId="0" borderId="7" xfId="60" applyFont="1" applyBorder="1" applyAlignment="1">
      <alignment horizontal="center" vertical="center" wrapText="1"/>
    </xf>
    <xf numFmtId="0" fontId="8" fillId="0" borderId="4" xfId="60" applyFont="1" applyBorder="1" applyAlignment="1">
      <alignment horizontal="center" vertical="center" wrapText="1"/>
    </xf>
    <xf numFmtId="49" fontId="8" fillId="0" borderId="18" xfId="60" applyNumberFormat="1" applyFont="1" applyBorder="1" applyAlignment="1">
      <alignment horizontal="center" vertical="center"/>
    </xf>
    <xf numFmtId="49" fontId="8" fillId="0" borderId="1" xfId="60" applyNumberFormat="1" applyFont="1" applyBorder="1" applyAlignment="1">
      <alignment horizontal="center" vertical="center"/>
    </xf>
    <xf numFmtId="49" fontId="8" fillId="0" borderId="2" xfId="60" applyNumberFormat="1" applyFont="1" applyBorder="1" applyAlignment="1">
      <alignment horizontal="center" vertical="center"/>
    </xf>
    <xf numFmtId="0" fontId="11" fillId="0" borderId="0" xfId="60" applyFont="1" applyBorder="1" applyAlignment="1">
      <alignment horizontal="center"/>
    </xf>
    <xf numFmtId="0" fontId="8" fillId="0" borderId="18" xfId="60" applyFont="1" applyBorder="1" applyAlignment="1">
      <alignment horizontal="center"/>
    </xf>
    <xf numFmtId="0" fontId="8" fillId="0" borderId="1" xfId="60" applyFont="1" applyBorder="1" applyAlignment="1">
      <alignment horizontal="center"/>
    </xf>
    <xf numFmtId="0" fontId="8" fillId="0" borderId="2" xfId="60" applyFont="1" applyBorder="1" applyAlignment="1">
      <alignment horizontal="center"/>
    </xf>
    <xf numFmtId="0" fontId="10" fillId="0" borderId="0" xfId="60" applyFont="1" applyAlignment="1">
      <alignment horizontal="center"/>
    </xf>
    <xf numFmtId="0" fontId="11" fillId="0" borderId="0" xfId="60" applyFont="1" applyAlignment="1">
      <alignment horizontal="center"/>
    </xf>
    <xf numFmtId="0" fontId="8" fillId="0" borderId="0" xfId="60" applyFont="1" applyAlignment="1">
      <alignment horizontal="center"/>
    </xf>
    <xf numFmtId="0" fontId="13" fillId="0" borderId="0" xfId="60" applyFont="1" applyAlignment="1">
      <alignment horizontal="center"/>
    </xf>
    <xf numFmtId="0" fontId="13" fillId="0" borderId="0" xfId="44" applyNumberFormat="1" applyFont="1" applyAlignment="1">
      <alignment horizontal="center"/>
    </xf>
    <xf numFmtId="0" fontId="13" fillId="0" borderId="16" xfId="60" applyFont="1" applyBorder="1" applyAlignment="1">
      <alignment horizontal="center"/>
    </xf>
    <xf numFmtId="0" fontId="9" fillId="0" borderId="16" xfId="60" applyFont="1" applyBorder="1" applyAlignment="1">
      <alignment horizontal="center"/>
    </xf>
    <xf numFmtId="0" fontId="12" fillId="0" borderId="6" xfId="46" applyFont="1" applyBorder="1" applyAlignment="1">
      <alignment horizontal="center" vertical="center" wrapText="1"/>
    </xf>
    <xf numFmtId="0" fontId="8" fillId="0" borderId="7" xfId="46" applyFont="1" applyBorder="1" applyAlignment="1">
      <alignment horizontal="center" vertical="center" wrapText="1"/>
    </xf>
    <xf numFmtId="0" fontId="8" fillId="0" borderId="4" xfId="46" applyFont="1" applyBorder="1" applyAlignment="1">
      <alignment horizontal="center" vertical="center" wrapText="1"/>
    </xf>
    <xf numFmtId="49" fontId="8" fillId="0" borderId="1" xfId="46" applyNumberFormat="1" applyFont="1" applyBorder="1" applyAlignment="1">
      <alignment horizontal="center" vertical="center"/>
    </xf>
    <xf numFmtId="49" fontId="8" fillId="0" borderId="2" xfId="46" applyNumberFormat="1" applyFont="1" applyBorder="1" applyAlignment="1">
      <alignment horizontal="center" vertical="center"/>
    </xf>
    <xf numFmtId="0" fontId="11" fillId="0" borderId="0" xfId="46" applyFont="1" applyBorder="1" applyAlignment="1">
      <alignment horizontal="center"/>
    </xf>
    <xf numFmtId="0" fontId="8" fillId="0" borderId="18" xfId="46" applyFont="1" applyBorder="1" applyAlignment="1">
      <alignment horizontal="center"/>
    </xf>
    <xf numFmtId="0" fontId="8" fillId="0" borderId="1" xfId="46" applyFont="1" applyBorder="1" applyAlignment="1">
      <alignment horizontal="center"/>
    </xf>
    <xf numFmtId="0" fontId="8" fillId="0" borderId="2" xfId="46" applyFont="1" applyBorder="1" applyAlignment="1">
      <alignment horizontal="center"/>
    </xf>
    <xf numFmtId="0" fontId="10" fillId="0" borderId="0" xfId="46" applyFont="1" applyAlignment="1">
      <alignment horizontal="center"/>
    </xf>
    <xf numFmtId="0" fontId="11" fillId="0" borderId="0" xfId="46" applyFont="1" applyAlignment="1">
      <alignment horizontal="center"/>
    </xf>
    <xf numFmtId="0" fontId="8" fillId="0" borderId="0" xfId="46" applyFont="1" applyAlignment="1">
      <alignment horizontal="center"/>
    </xf>
    <xf numFmtId="0" fontId="13" fillId="0" borderId="0" xfId="46" applyFont="1" applyAlignment="1">
      <alignment horizontal="center"/>
    </xf>
    <xf numFmtId="0" fontId="13" fillId="0" borderId="0" xfId="46" applyNumberFormat="1" applyFont="1" applyAlignment="1">
      <alignment horizontal="center"/>
    </xf>
    <xf numFmtId="0" fontId="13" fillId="0" borderId="16" xfId="46" applyFont="1" applyBorder="1" applyAlignment="1">
      <alignment horizontal="center"/>
    </xf>
    <xf numFmtId="0" fontId="9" fillId="0" borderId="16" xfId="46" applyFont="1" applyBorder="1" applyAlignment="1">
      <alignment horizontal="center"/>
    </xf>
    <xf numFmtId="0" fontId="12" fillId="0" borderId="6" xfId="37" applyFont="1" applyBorder="1" applyAlignment="1">
      <alignment horizontal="center" vertical="center" wrapText="1"/>
    </xf>
    <xf numFmtId="0" fontId="8" fillId="0" borderId="7" xfId="37" applyFont="1" applyBorder="1" applyAlignment="1">
      <alignment horizontal="center" vertical="center" wrapText="1"/>
    </xf>
    <xf numFmtId="0" fontId="8" fillId="0" borderId="4" xfId="37" applyFont="1" applyBorder="1" applyAlignment="1">
      <alignment horizontal="center" vertical="center" wrapText="1"/>
    </xf>
    <xf numFmtId="49" fontId="8" fillId="0" borderId="18" xfId="37" applyNumberFormat="1" applyFont="1" applyBorder="1" applyAlignment="1">
      <alignment horizontal="center" vertical="center"/>
    </xf>
    <xf numFmtId="49" fontId="8" fillId="0" borderId="1" xfId="37" applyNumberFormat="1" applyFont="1" applyBorder="1" applyAlignment="1">
      <alignment horizontal="center" vertical="center"/>
    </xf>
    <xf numFmtId="49" fontId="8" fillId="0" borderId="2" xfId="37" applyNumberFormat="1" applyFont="1" applyBorder="1" applyAlignment="1">
      <alignment horizontal="center" vertical="center"/>
    </xf>
    <xf numFmtId="0" fontId="11" fillId="0" borderId="0" xfId="37" applyFont="1" applyBorder="1" applyAlignment="1">
      <alignment horizontal="center"/>
    </xf>
    <xf numFmtId="0" fontId="8" fillId="0" borderId="18" xfId="37" applyFont="1" applyBorder="1" applyAlignment="1">
      <alignment horizontal="center"/>
    </xf>
    <xf numFmtId="0" fontId="8" fillId="0" borderId="1" xfId="37" applyFont="1" applyBorder="1" applyAlignment="1">
      <alignment horizontal="center"/>
    </xf>
    <xf numFmtId="0" fontId="8" fillId="0" borderId="2" xfId="37" applyFont="1" applyBorder="1" applyAlignment="1">
      <alignment horizontal="center"/>
    </xf>
    <xf numFmtId="0" fontId="11" fillId="0" borderId="0" xfId="37" applyFont="1" applyAlignment="1">
      <alignment horizontal="center"/>
    </xf>
    <xf numFmtId="0" fontId="8" fillId="0" borderId="0" xfId="37" applyFont="1" applyAlignment="1">
      <alignment horizontal="center"/>
    </xf>
    <xf numFmtId="0" fontId="13" fillId="0" borderId="0" xfId="37" applyFont="1" applyAlignment="1">
      <alignment horizontal="center"/>
    </xf>
    <xf numFmtId="0" fontId="13" fillId="0" borderId="16" xfId="37" applyFont="1" applyBorder="1" applyAlignment="1">
      <alignment horizontal="center"/>
    </xf>
    <xf numFmtId="0" fontId="9" fillId="0" borderId="16" xfId="37" applyFont="1" applyBorder="1" applyAlignment="1">
      <alignment horizontal="center"/>
    </xf>
    <xf numFmtId="0" fontId="12" fillId="0" borderId="6" xfId="44" applyFont="1" applyBorder="1" applyAlignment="1">
      <alignment horizontal="center" vertical="center" wrapText="1"/>
    </xf>
    <xf numFmtId="0" fontId="8" fillId="0" borderId="7" xfId="44" applyFont="1" applyBorder="1" applyAlignment="1">
      <alignment horizontal="center" vertical="center" wrapText="1"/>
    </xf>
    <xf numFmtId="0" fontId="8" fillId="0" borderId="4" xfId="44" applyFont="1" applyBorder="1" applyAlignment="1">
      <alignment horizontal="center" vertical="center" wrapText="1"/>
    </xf>
    <xf numFmtId="49" fontId="8" fillId="0" borderId="18" xfId="44" applyNumberFormat="1" applyFont="1" applyBorder="1" applyAlignment="1">
      <alignment horizontal="center" vertical="center"/>
    </xf>
    <xf numFmtId="49" fontId="8" fillId="0" borderId="1" xfId="44" applyNumberFormat="1" applyFont="1" applyBorder="1" applyAlignment="1">
      <alignment horizontal="center" vertical="center"/>
    </xf>
    <xf numFmtId="49" fontId="8" fillId="0" borderId="2" xfId="44" applyNumberFormat="1" applyFont="1" applyBorder="1" applyAlignment="1">
      <alignment horizontal="center" vertical="center"/>
    </xf>
    <xf numFmtId="0" fontId="11" fillId="0" borderId="0" xfId="44" applyFont="1" applyBorder="1" applyAlignment="1">
      <alignment horizontal="center"/>
    </xf>
    <xf numFmtId="0" fontId="8" fillId="0" borderId="18" xfId="44" applyFont="1" applyBorder="1" applyAlignment="1">
      <alignment horizontal="center"/>
    </xf>
    <xf numFmtId="0" fontId="8" fillId="0" borderId="1" xfId="44" applyFont="1" applyBorder="1" applyAlignment="1">
      <alignment horizontal="center"/>
    </xf>
    <xf numFmtId="0" fontId="8" fillId="0" borderId="2" xfId="44" applyFont="1" applyBorder="1" applyAlignment="1">
      <alignment horizontal="center"/>
    </xf>
    <xf numFmtId="0" fontId="10" fillId="0" borderId="0" xfId="44" applyFont="1" applyAlignment="1">
      <alignment horizontal="center"/>
    </xf>
    <xf numFmtId="0" fontId="11" fillId="0" borderId="0" xfId="44" applyFont="1" applyAlignment="1">
      <alignment horizontal="center"/>
    </xf>
    <xf numFmtId="0" fontId="8" fillId="0" borderId="0" xfId="44" applyFont="1" applyAlignment="1">
      <alignment horizontal="center"/>
    </xf>
    <xf numFmtId="0" fontId="13" fillId="0" borderId="0" xfId="44" applyFont="1" applyAlignment="1">
      <alignment horizontal="center"/>
    </xf>
    <xf numFmtId="0" fontId="13" fillId="0" borderId="16" xfId="44" applyFont="1" applyBorder="1" applyAlignment="1">
      <alignment horizontal="center"/>
    </xf>
    <xf numFmtId="0" fontId="9" fillId="0" borderId="16" xfId="44" applyFont="1" applyBorder="1" applyAlignment="1">
      <alignment horizontal="center"/>
    </xf>
    <xf numFmtId="0" fontId="14" fillId="0" borderId="16" xfId="29" applyFont="1" applyBorder="1" applyAlignment="1">
      <alignment horizontal="center"/>
    </xf>
    <xf numFmtId="0" fontId="14" fillId="0" borderId="0" xfId="10" applyFont="1" applyBorder="1" applyAlignment="1">
      <alignment horizontal="center"/>
    </xf>
    <xf numFmtId="49" fontId="8" fillId="0" borderId="18" xfId="36" applyNumberFormat="1" applyFont="1" applyBorder="1" applyAlignment="1">
      <alignment horizontal="center" vertical="center"/>
    </xf>
    <xf numFmtId="49" fontId="14" fillId="0" borderId="18" xfId="36" applyNumberFormat="1" applyFont="1" applyBorder="1" applyAlignment="1">
      <alignment horizontal="center" vertical="center"/>
    </xf>
    <xf numFmtId="0" fontId="13" fillId="0" borderId="0" xfId="36" applyNumberFormat="1" applyFont="1" applyAlignment="1">
      <alignment horizontal="center"/>
    </xf>
    <xf numFmtId="0" fontId="12" fillId="0" borderId="6" xfId="36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8" xfId="36" applyFont="1" applyBorder="1" applyAlignment="1">
      <alignment horizontal="center"/>
    </xf>
    <xf numFmtId="0" fontId="0" fillId="0" borderId="1" xfId="0" applyBorder="1" applyAlignment="1"/>
    <xf numFmtId="0" fontId="0" fillId="0" borderId="2" xfId="0" applyBorder="1" applyAlignment="1"/>
    <xf numFmtId="0" fontId="10" fillId="0" borderId="0" xfId="36" applyFont="1" applyAlignment="1">
      <alignment horizontal="right"/>
    </xf>
    <xf numFmtId="0" fontId="9" fillId="0" borderId="16" xfId="36" applyFont="1" applyBorder="1" applyAlignment="1">
      <alignment horizontal="center"/>
    </xf>
    <xf numFmtId="0" fontId="11" fillId="0" borderId="0" xfId="36" applyFont="1" applyBorder="1" applyAlignment="1">
      <alignment horizontal="center"/>
    </xf>
    <xf numFmtId="0" fontId="13" fillId="0" borderId="0" xfId="36" applyFont="1" applyAlignment="1">
      <alignment horizontal="center"/>
    </xf>
    <xf numFmtId="0" fontId="13" fillId="0" borderId="16" xfId="36" applyFont="1" applyBorder="1" applyAlignment="1">
      <alignment horizontal="center"/>
    </xf>
    <xf numFmtId="0" fontId="8" fillId="0" borderId="0" xfId="36" applyFont="1" applyBorder="1" applyAlignment="1"/>
    <xf numFmtId="0" fontId="9" fillId="0" borderId="16" xfId="27" applyFont="1" applyBorder="1" applyAlignment="1">
      <alignment horizontal="center"/>
    </xf>
    <xf numFmtId="0" fontId="11" fillId="0" borderId="0" xfId="27" applyFont="1" applyBorder="1" applyAlignment="1">
      <alignment horizontal="center"/>
    </xf>
    <xf numFmtId="0" fontId="13" fillId="0" borderId="0" xfId="27" applyFont="1" applyAlignment="1">
      <alignment horizontal="center"/>
    </xf>
    <xf numFmtId="0" fontId="13" fillId="0" borderId="0" xfId="27" applyNumberFormat="1" applyFont="1" applyAlignment="1">
      <alignment horizontal="center"/>
    </xf>
    <xf numFmtId="0" fontId="8" fillId="0" borderId="0" xfId="27" applyFont="1" applyBorder="1" applyAlignment="1"/>
    <xf numFmtId="0" fontId="13" fillId="0" borderId="16" xfId="27" applyFont="1" applyBorder="1" applyAlignment="1">
      <alignment horizontal="center"/>
    </xf>
    <xf numFmtId="49" fontId="8" fillId="0" borderId="18" xfId="27" applyNumberFormat="1" applyFont="1" applyBorder="1" applyAlignment="1">
      <alignment horizontal="center" vertical="center"/>
    </xf>
    <xf numFmtId="0" fontId="12" fillId="0" borderId="6" xfId="27" applyFont="1" applyBorder="1" applyAlignment="1">
      <alignment horizontal="center" vertical="center" wrapText="1"/>
    </xf>
    <xf numFmtId="0" fontId="8" fillId="0" borderId="18" xfId="27" applyFont="1" applyBorder="1" applyAlignment="1">
      <alignment horizontal="center"/>
    </xf>
    <xf numFmtId="0" fontId="10" fillId="0" borderId="0" xfId="28" applyFont="1" applyAlignment="1">
      <alignment horizontal="right"/>
    </xf>
    <xf numFmtId="0" fontId="9" fillId="0" borderId="16" xfId="28" applyFont="1" applyBorder="1" applyAlignment="1">
      <alignment horizontal="center"/>
    </xf>
    <xf numFmtId="0" fontId="11" fillId="0" borderId="0" xfId="28" applyFont="1" applyBorder="1" applyAlignment="1">
      <alignment horizontal="center"/>
    </xf>
    <xf numFmtId="0" fontId="13" fillId="0" borderId="0" xfId="28" applyFont="1" applyAlignment="1">
      <alignment horizontal="center"/>
    </xf>
    <xf numFmtId="49" fontId="8" fillId="0" borderId="18" xfId="28" applyNumberFormat="1" applyFont="1" applyBorder="1" applyAlignment="1">
      <alignment horizontal="center" vertical="center"/>
    </xf>
    <xf numFmtId="0" fontId="8" fillId="0" borderId="18" xfId="28" applyFont="1" applyBorder="1" applyAlignment="1">
      <alignment horizontal="center"/>
    </xf>
    <xf numFmtId="0" fontId="13" fillId="0" borderId="16" xfId="28" applyFont="1" applyBorder="1" applyAlignment="1">
      <alignment horizontal="center"/>
    </xf>
    <xf numFmtId="0" fontId="12" fillId="0" borderId="6" xfId="28" applyFont="1" applyBorder="1" applyAlignment="1">
      <alignment horizontal="center" vertical="center" wrapText="1"/>
    </xf>
    <xf numFmtId="0" fontId="8" fillId="0" borderId="0" xfId="28" applyFont="1" applyBorder="1" applyAlignment="1"/>
    <xf numFmtId="0" fontId="13" fillId="0" borderId="0" xfId="28" applyNumberFormat="1" applyFont="1" applyAlignment="1">
      <alignment horizontal="center"/>
    </xf>
    <xf numFmtId="0" fontId="12" fillId="0" borderId="6" xfId="33" applyFont="1" applyBorder="1" applyAlignment="1">
      <alignment horizontal="center" vertical="center" wrapText="1"/>
    </xf>
    <xf numFmtId="0" fontId="8" fillId="0" borderId="7" xfId="33" applyFont="1" applyBorder="1" applyAlignment="1">
      <alignment horizontal="center" vertical="center" wrapText="1"/>
    </xf>
    <xf numFmtId="0" fontId="8" fillId="0" borderId="4" xfId="33" applyFont="1" applyBorder="1" applyAlignment="1">
      <alignment horizontal="center" vertical="center" wrapText="1"/>
    </xf>
    <xf numFmtId="49" fontId="8" fillId="0" borderId="18" xfId="33" applyNumberFormat="1" applyFont="1" applyBorder="1" applyAlignment="1">
      <alignment horizontal="center" vertical="center"/>
    </xf>
    <xf numFmtId="49" fontId="8" fillId="0" borderId="1" xfId="33" applyNumberFormat="1" applyFont="1" applyBorder="1" applyAlignment="1">
      <alignment horizontal="center" vertical="center"/>
    </xf>
    <xf numFmtId="49" fontId="8" fillId="0" borderId="2" xfId="33" applyNumberFormat="1" applyFont="1" applyBorder="1" applyAlignment="1">
      <alignment horizontal="center" vertical="center"/>
    </xf>
    <xf numFmtId="0" fontId="11" fillId="0" borderId="0" xfId="33" applyFont="1" applyBorder="1" applyAlignment="1">
      <alignment horizontal="center"/>
    </xf>
    <xf numFmtId="0" fontId="8" fillId="0" borderId="18" xfId="33" applyFont="1" applyBorder="1" applyAlignment="1">
      <alignment horizontal="center"/>
    </xf>
    <xf numFmtId="0" fontId="8" fillId="0" borderId="1" xfId="33" applyFont="1" applyBorder="1" applyAlignment="1">
      <alignment horizontal="center"/>
    </xf>
    <xf numFmtId="0" fontId="8" fillId="0" borderId="2" xfId="33" applyFont="1" applyBorder="1" applyAlignment="1">
      <alignment horizontal="center"/>
    </xf>
    <xf numFmtId="0" fontId="10" fillId="0" borderId="0" xfId="33" applyFont="1" applyAlignment="1">
      <alignment horizontal="center"/>
    </xf>
    <xf numFmtId="0" fontId="11" fillId="0" borderId="0" xfId="33" applyFont="1" applyAlignment="1">
      <alignment horizontal="center"/>
    </xf>
    <xf numFmtId="0" fontId="8" fillId="0" borderId="0" xfId="33" applyFont="1" applyAlignment="1">
      <alignment horizontal="center"/>
    </xf>
    <xf numFmtId="0" fontId="13" fillId="0" borderId="0" xfId="33" applyFont="1" applyAlignment="1">
      <alignment horizontal="center"/>
    </xf>
    <xf numFmtId="0" fontId="13" fillId="0" borderId="0" xfId="33" applyNumberFormat="1" applyFont="1" applyAlignment="1">
      <alignment horizontal="center"/>
    </xf>
    <xf numFmtId="0" fontId="13" fillId="0" borderId="16" xfId="33" applyFont="1" applyBorder="1" applyAlignment="1">
      <alignment horizontal="center"/>
    </xf>
    <xf numFmtId="0" fontId="9" fillId="0" borderId="16" xfId="33" applyFont="1" applyBorder="1" applyAlignment="1">
      <alignment horizontal="center"/>
    </xf>
    <xf numFmtId="0" fontId="12" fillId="0" borderId="6" xfId="38" applyFont="1" applyBorder="1" applyAlignment="1">
      <alignment horizontal="center" vertical="center" wrapText="1"/>
    </xf>
    <xf numFmtId="0" fontId="8" fillId="0" borderId="7" xfId="38" applyFont="1" applyBorder="1" applyAlignment="1">
      <alignment horizontal="center" vertical="center" wrapText="1"/>
    </xf>
    <xf numFmtId="0" fontId="8" fillId="0" borderId="4" xfId="38" applyFont="1" applyBorder="1" applyAlignment="1">
      <alignment horizontal="center" vertical="center" wrapText="1"/>
    </xf>
    <xf numFmtId="49" fontId="8" fillId="0" borderId="18" xfId="38" applyNumberFormat="1" applyFont="1" applyBorder="1" applyAlignment="1">
      <alignment horizontal="center" vertical="center"/>
    </xf>
    <xf numFmtId="49" fontId="8" fillId="0" borderId="1" xfId="38" applyNumberFormat="1" applyFont="1" applyBorder="1" applyAlignment="1">
      <alignment horizontal="center" vertical="center"/>
    </xf>
    <xf numFmtId="49" fontId="8" fillId="0" borderId="2" xfId="38" applyNumberFormat="1" applyFont="1" applyBorder="1" applyAlignment="1">
      <alignment horizontal="center" vertical="center"/>
    </xf>
    <xf numFmtId="0" fontId="11" fillId="0" borderId="0" xfId="38" applyFont="1" applyBorder="1" applyAlignment="1">
      <alignment horizontal="center"/>
    </xf>
    <xf numFmtId="0" fontId="8" fillId="0" borderId="18" xfId="38" applyFont="1" applyBorder="1" applyAlignment="1">
      <alignment horizontal="center"/>
    </xf>
    <xf numFmtId="0" fontId="8" fillId="0" borderId="1" xfId="38" applyFont="1" applyBorder="1" applyAlignment="1">
      <alignment horizontal="center"/>
    </xf>
    <xf numFmtId="0" fontId="8" fillId="0" borderId="2" xfId="38" applyFont="1" applyBorder="1" applyAlignment="1">
      <alignment horizontal="center"/>
    </xf>
    <xf numFmtId="0" fontId="10" fillId="0" borderId="0" xfId="38" applyFont="1" applyAlignment="1">
      <alignment horizontal="center"/>
    </xf>
    <xf numFmtId="0" fontId="11" fillId="0" borderId="0" xfId="38" applyFont="1" applyAlignment="1">
      <alignment horizontal="center"/>
    </xf>
    <xf numFmtId="0" fontId="8" fillId="0" borderId="0" xfId="38" applyFont="1" applyAlignment="1">
      <alignment horizontal="center"/>
    </xf>
    <xf numFmtId="0" fontId="13" fillId="0" borderId="0" xfId="38" applyFont="1" applyAlignment="1">
      <alignment horizontal="center"/>
    </xf>
    <xf numFmtId="0" fontId="13" fillId="0" borderId="0" xfId="38" applyNumberFormat="1" applyFont="1" applyAlignment="1">
      <alignment horizontal="center"/>
    </xf>
    <xf numFmtId="0" fontId="13" fillId="0" borderId="16" xfId="38" applyFont="1" applyBorder="1" applyAlignment="1">
      <alignment horizontal="center"/>
    </xf>
    <xf numFmtId="0" fontId="9" fillId="0" borderId="16" xfId="38" applyFont="1" applyBorder="1" applyAlignment="1">
      <alignment horizontal="center"/>
    </xf>
    <xf numFmtId="49" fontId="8" fillId="0" borderId="18" xfId="47" applyNumberFormat="1" applyFont="1" applyBorder="1" applyAlignment="1">
      <alignment horizontal="center" vertical="center"/>
    </xf>
    <xf numFmtId="49" fontId="8" fillId="0" borderId="1" xfId="47" applyNumberFormat="1" applyFont="1" applyBorder="1" applyAlignment="1">
      <alignment horizontal="center" vertical="center"/>
    </xf>
    <xf numFmtId="0" fontId="12" fillId="0" borderId="6" xfId="47" applyFont="1" applyBorder="1" applyAlignment="1">
      <alignment horizontal="center" vertical="center" wrapText="1"/>
    </xf>
    <xf numFmtId="0" fontId="8" fillId="0" borderId="7" xfId="47" applyFont="1" applyBorder="1" applyAlignment="1">
      <alignment horizontal="center" vertical="center" wrapText="1"/>
    </xf>
    <xf numFmtId="0" fontId="8" fillId="0" borderId="4" xfId="47" applyFont="1" applyBorder="1" applyAlignment="1">
      <alignment horizontal="center" vertical="center" wrapText="1"/>
    </xf>
    <xf numFmtId="0" fontId="11" fillId="0" borderId="0" xfId="47" applyFont="1" applyAlignment="1">
      <alignment horizontal="center"/>
    </xf>
    <xf numFmtId="0" fontId="13" fillId="0" borderId="0" xfId="47" applyFont="1" applyAlignment="1">
      <alignment horizontal="center"/>
    </xf>
    <xf numFmtId="0" fontId="13" fillId="0" borderId="0" xfId="47" applyNumberFormat="1" applyFont="1" applyAlignment="1">
      <alignment horizontal="center"/>
    </xf>
    <xf numFmtId="0" fontId="8" fillId="0" borderId="18" xfId="47" applyFont="1" applyBorder="1" applyAlignment="1">
      <alignment horizontal="center"/>
    </xf>
    <xf numFmtId="0" fontId="8" fillId="0" borderId="1" xfId="47" applyFont="1" applyBorder="1" applyAlignment="1">
      <alignment horizontal="center"/>
    </xf>
    <xf numFmtId="0" fontId="8" fillId="0" borderId="2" xfId="47" applyFont="1" applyBorder="1" applyAlignment="1">
      <alignment horizontal="center"/>
    </xf>
    <xf numFmtId="49" fontId="8" fillId="0" borderId="2" xfId="47" applyNumberFormat="1" applyFont="1" applyBorder="1" applyAlignment="1">
      <alignment horizontal="center" vertical="center"/>
    </xf>
    <xf numFmtId="0" fontId="10" fillId="0" borderId="0" xfId="47" applyFont="1" applyAlignment="1">
      <alignment horizontal="center"/>
    </xf>
    <xf numFmtId="0" fontId="8" fillId="0" borderId="0" xfId="47" applyFont="1" applyAlignment="1">
      <alignment horizontal="center"/>
    </xf>
    <xf numFmtId="0" fontId="11" fillId="0" borderId="0" xfId="47" applyFont="1" applyBorder="1" applyAlignment="1">
      <alignment horizontal="center"/>
    </xf>
    <xf numFmtId="0" fontId="13" fillId="0" borderId="16" xfId="47" applyFont="1" applyBorder="1" applyAlignment="1">
      <alignment horizontal="center"/>
    </xf>
    <xf numFmtId="0" fontId="9" fillId="0" borderId="16" xfId="47" applyFont="1" applyBorder="1" applyAlignment="1">
      <alignment horizontal="center"/>
    </xf>
    <xf numFmtId="49" fontId="8" fillId="0" borderId="18" xfId="49" applyNumberFormat="1" applyFont="1" applyBorder="1" applyAlignment="1">
      <alignment horizontal="center" vertical="center"/>
    </xf>
    <xf numFmtId="49" fontId="8" fillId="0" borderId="1" xfId="49" applyNumberFormat="1" applyFont="1" applyBorder="1" applyAlignment="1">
      <alignment horizontal="center" vertical="center"/>
    </xf>
    <xf numFmtId="0" fontId="12" fillId="0" borderId="6" xfId="49" applyFont="1" applyBorder="1" applyAlignment="1">
      <alignment horizontal="center" vertical="center" wrapText="1"/>
    </xf>
    <xf numFmtId="0" fontId="8" fillId="0" borderId="7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11" fillId="0" borderId="0" xfId="49" applyFont="1" applyAlignment="1">
      <alignment horizontal="center"/>
    </xf>
    <xf numFmtId="0" fontId="13" fillId="0" borderId="0" xfId="49" applyFont="1" applyAlignment="1">
      <alignment horizontal="center"/>
    </xf>
    <xf numFmtId="0" fontId="13" fillId="0" borderId="0" xfId="49" applyNumberFormat="1" applyFont="1" applyAlignment="1">
      <alignment horizontal="center"/>
    </xf>
    <xf numFmtId="0" fontId="8" fillId="0" borderId="18" xfId="49" applyFont="1" applyBorder="1" applyAlignment="1">
      <alignment horizontal="center"/>
    </xf>
    <xf numFmtId="0" fontId="8" fillId="0" borderId="1" xfId="49" applyFont="1" applyBorder="1" applyAlignment="1">
      <alignment horizontal="center"/>
    </xf>
    <xf numFmtId="0" fontId="8" fillId="0" borderId="2" xfId="49" applyFont="1" applyBorder="1" applyAlignment="1">
      <alignment horizontal="center"/>
    </xf>
    <xf numFmtId="49" fontId="8" fillId="0" borderId="2" xfId="49" applyNumberFormat="1" applyFont="1" applyBorder="1" applyAlignment="1">
      <alignment horizontal="center" vertical="center"/>
    </xf>
    <xf numFmtId="0" fontId="10" fillId="0" borderId="0" xfId="49" applyFont="1" applyAlignment="1">
      <alignment horizontal="center"/>
    </xf>
    <xf numFmtId="0" fontId="8" fillId="0" borderId="0" xfId="49" applyFont="1" applyAlignment="1">
      <alignment horizontal="center"/>
    </xf>
    <xf numFmtId="0" fontId="11" fillId="0" borderId="0" xfId="49" applyFont="1" applyBorder="1" applyAlignment="1">
      <alignment horizontal="center"/>
    </xf>
    <xf numFmtId="0" fontId="13" fillId="0" borderId="16" xfId="49" applyFont="1" applyBorder="1" applyAlignment="1">
      <alignment horizontal="center"/>
    </xf>
    <xf numFmtId="0" fontId="9" fillId="0" borderId="16" xfId="49" applyFont="1" applyBorder="1" applyAlignment="1">
      <alignment horizontal="center"/>
    </xf>
    <xf numFmtId="49" fontId="8" fillId="3" borderId="18" xfId="53" applyNumberFormat="1" applyFont="1" applyFill="1" applyBorder="1" applyAlignment="1">
      <alignment horizontal="center" vertical="center"/>
    </xf>
    <xf numFmtId="49" fontId="8" fillId="3" borderId="1" xfId="53" applyNumberFormat="1" applyFont="1" applyFill="1" applyBorder="1" applyAlignment="1">
      <alignment horizontal="center" vertical="center"/>
    </xf>
    <xf numFmtId="49" fontId="8" fillId="0" borderId="18" xfId="53" applyNumberFormat="1" applyFont="1" applyBorder="1" applyAlignment="1">
      <alignment horizontal="center" vertical="center"/>
    </xf>
    <xf numFmtId="49" fontId="8" fillId="0" borderId="1" xfId="53" applyNumberFormat="1" applyFont="1" applyBorder="1" applyAlignment="1">
      <alignment horizontal="center" vertical="center"/>
    </xf>
    <xf numFmtId="0" fontId="12" fillId="0" borderId="6" xfId="53" applyFont="1" applyBorder="1" applyAlignment="1">
      <alignment horizontal="center" vertical="center" wrapText="1"/>
    </xf>
    <xf numFmtId="0" fontId="8" fillId="0" borderId="7" xfId="53" applyFont="1" applyBorder="1" applyAlignment="1">
      <alignment horizontal="center" vertical="center" wrapText="1"/>
    </xf>
    <xf numFmtId="0" fontId="8" fillId="0" borderId="4" xfId="53" applyFont="1" applyBorder="1" applyAlignment="1">
      <alignment horizontal="center" vertical="center" wrapText="1"/>
    </xf>
    <xf numFmtId="0" fontId="11" fillId="0" borderId="0" xfId="53" applyFont="1" applyAlignment="1">
      <alignment horizontal="center"/>
    </xf>
    <xf numFmtId="0" fontId="13" fillId="0" borderId="0" xfId="53" applyFont="1" applyAlignment="1">
      <alignment horizontal="center"/>
    </xf>
    <xf numFmtId="0" fontId="13" fillId="0" borderId="0" xfId="53" applyNumberFormat="1" applyFont="1" applyAlignment="1">
      <alignment horizontal="center"/>
    </xf>
    <xf numFmtId="0" fontId="8" fillId="0" borderId="18" xfId="53" applyFont="1" applyBorder="1" applyAlignment="1">
      <alignment horizontal="center"/>
    </xf>
    <xf numFmtId="0" fontId="8" fillId="0" borderId="1" xfId="53" applyFont="1" applyBorder="1" applyAlignment="1">
      <alignment horizontal="center"/>
    </xf>
    <xf numFmtId="0" fontId="8" fillId="0" borderId="2" xfId="53" applyFont="1" applyBorder="1" applyAlignment="1">
      <alignment horizont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8" fillId="0" borderId="2" xfId="53" applyNumberFormat="1" applyFont="1" applyBorder="1" applyAlignment="1">
      <alignment horizontal="center" vertical="center"/>
    </xf>
    <xf numFmtId="0" fontId="10" fillId="0" borderId="0" xfId="53" applyFont="1" applyAlignment="1">
      <alignment horizontal="center"/>
    </xf>
    <xf numFmtId="0" fontId="8" fillId="0" borderId="0" xfId="53" applyFont="1" applyAlignment="1">
      <alignment horizontal="center"/>
    </xf>
    <xf numFmtId="0" fontId="11" fillId="0" borderId="0" xfId="53" applyFont="1" applyBorder="1" applyAlignment="1">
      <alignment horizontal="center"/>
    </xf>
    <xf numFmtId="0" fontId="13" fillId="0" borderId="16" xfId="53" applyFont="1" applyBorder="1" applyAlignment="1">
      <alignment horizontal="center"/>
    </xf>
    <xf numFmtId="0" fontId="9" fillId="0" borderId="16" xfId="53" applyFont="1" applyBorder="1" applyAlignment="1">
      <alignment horizontal="center"/>
    </xf>
    <xf numFmtId="49" fontId="8" fillId="0" borderId="18" xfId="34" applyNumberFormat="1" applyFont="1" applyBorder="1" applyAlignment="1">
      <alignment horizontal="center" vertical="center"/>
    </xf>
    <xf numFmtId="49" fontId="8" fillId="0" borderId="1" xfId="34" applyNumberFormat="1" applyFont="1" applyBorder="1" applyAlignment="1">
      <alignment horizontal="center" vertical="center"/>
    </xf>
    <xf numFmtId="0" fontId="12" fillId="0" borderId="6" xfId="34" applyFont="1" applyBorder="1" applyAlignment="1">
      <alignment horizontal="center" vertical="center" wrapText="1"/>
    </xf>
    <xf numFmtId="0" fontId="8" fillId="0" borderId="7" xfId="34" applyFont="1" applyBorder="1" applyAlignment="1">
      <alignment horizontal="center" vertical="center" wrapText="1"/>
    </xf>
    <xf numFmtId="0" fontId="8" fillId="0" borderId="4" xfId="34" applyFont="1" applyBorder="1" applyAlignment="1">
      <alignment horizontal="center" vertical="center" wrapText="1"/>
    </xf>
    <xf numFmtId="0" fontId="11" fillId="0" borderId="0" xfId="34" applyFont="1" applyAlignment="1">
      <alignment horizontal="center"/>
    </xf>
    <xf numFmtId="0" fontId="13" fillId="0" borderId="0" xfId="34" applyFont="1" applyAlignment="1">
      <alignment horizontal="center"/>
    </xf>
    <xf numFmtId="0" fontId="13" fillId="0" borderId="0" xfId="34" applyNumberFormat="1" applyFont="1" applyAlignment="1">
      <alignment horizontal="center"/>
    </xf>
    <xf numFmtId="0" fontId="8" fillId="0" borderId="18" xfId="34" applyFont="1" applyBorder="1" applyAlignment="1">
      <alignment horizontal="center"/>
    </xf>
    <xf numFmtId="0" fontId="8" fillId="0" borderId="1" xfId="34" applyFont="1" applyBorder="1" applyAlignment="1">
      <alignment horizontal="center"/>
    </xf>
    <xf numFmtId="0" fontId="8" fillId="0" borderId="2" xfId="34" applyFont="1" applyBorder="1" applyAlignment="1">
      <alignment horizontal="center"/>
    </xf>
    <xf numFmtId="49" fontId="8" fillId="0" borderId="2" xfId="34" applyNumberFormat="1" applyFont="1" applyBorder="1" applyAlignment="1">
      <alignment horizontal="center" vertical="center"/>
    </xf>
    <xf numFmtId="0" fontId="10" fillId="0" borderId="0" xfId="34" applyFont="1" applyAlignment="1">
      <alignment horizontal="center"/>
    </xf>
    <xf numFmtId="0" fontId="8" fillId="0" borderId="0" xfId="34" applyFont="1" applyAlignment="1">
      <alignment horizontal="center"/>
    </xf>
    <xf numFmtId="0" fontId="11" fillId="0" borderId="0" xfId="34" applyFont="1" applyBorder="1" applyAlignment="1">
      <alignment horizontal="center"/>
    </xf>
    <xf numFmtId="0" fontId="13" fillId="0" borderId="16" xfId="34" applyFont="1" applyBorder="1" applyAlignment="1">
      <alignment horizontal="center"/>
    </xf>
    <xf numFmtId="0" fontId="9" fillId="0" borderId="16" xfId="34" applyFont="1" applyBorder="1" applyAlignment="1">
      <alignment horizontal="center"/>
    </xf>
    <xf numFmtId="49" fontId="8" fillId="0" borderId="18" xfId="57" applyNumberFormat="1" applyFont="1" applyBorder="1" applyAlignment="1">
      <alignment horizontal="center" vertical="center"/>
    </xf>
    <xf numFmtId="49" fontId="8" fillId="0" borderId="1" xfId="57" applyNumberFormat="1" applyFont="1" applyBorder="1" applyAlignment="1">
      <alignment horizontal="center" vertical="center"/>
    </xf>
    <xf numFmtId="0" fontId="12" fillId="0" borderId="6" xfId="57" applyFont="1" applyBorder="1" applyAlignment="1">
      <alignment horizontal="center" vertical="center" wrapText="1"/>
    </xf>
    <xf numFmtId="0" fontId="8" fillId="0" borderId="7" xfId="57" applyFont="1" applyBorder="1" applyAlignment="1">
      <alignment horizontal="center" vertical="center" wrapText="1"/>
    </xf>
    <xf numFmtId="0" fontId="8" fillId="0" borderId="4" xfId="57" applyFont="1" applyBorder="1" applyAlignment="1">
      <alignment horizontal="center" vertical="center" wrapText="1"/>
    </xf>
    <xf numFmtId="0" fontId="11" fillId="0" borderId="0" xfId="57" applyFont="1" applyAlignment="1">
      <alignment horizontal="center"/>
    </xf>
    <xf numFmtId="0" fontId="13" fillId="0" borderId="0" xfId="57" applyFont="1" applyAlignment="1">
      <alignment horizontal="center"/>
    </xf>
    <xf numFmtId="0" fontId="13" fillId="0" borderId="0" xfId="57" applyNumberFormat="1" applyFont="1" applyAlignment="1">
      <alignment horizontal="center"/>
    </xf>
    <xf numFmtId="0" fontId="8" fillId="0" borderId="18" xfId="57" applyFont="1" applyBorder="1" applyAlignment="1">
      <alignment horizontal="center"/>
    </xf>
    <xf numFmtId="0" fontId="8" fillId="0" borderId="1" xfId="57" applyFont="1" applyBorder="1" applyAlignment="1">
      <alignment horizontal="center"/>
    </xf>
    <xf numFmtId="0" fontId="8" fillId="0" borderId="2" xfId="57" applyFont="1" applyBorder="1" applyAlignment="1">
      <alignment horizontal="center"/>
    </xf>
    <xf numFmtId="49" fontId="8" fillId="0" borderId="2" xfId="57" applyNumberFormat="1" applyFont="1" applyBorder="1" applyAlignment="1">
      <alignment horizontal="center" vertical="center"/>
    </xf>
    <xf numFmtId="0" fontId="10" fillId="0" borderId="0" xfId="57" applyFont="1" applyAlignment="1">
      <alignment horizontal="center"/>
    </xf>
    <xf numFmtId="0" fontId="8" fillId="0" borderId="0" xfId="57" applyFont="1" applyAlignment="1">
      <alignment horizontal="center"/>
    </xf>
    <xf numFmtId="0" fontId="11" fillId="0" borderId="0" xfId="57" applyFont="1" applyBorder="1" applyAlignment="1">
      <alignment horizontal="center"/>
    </xf>
    <xf numFmtId="0" fontId="13" fillId="0" borderId="16" xfId="57" applyFont="1" applyBorder="1" applyAlignment="1">
      <alignment horizontal="center"/>
    </xf>
    <xf numFmtId="0" fontId="9" fillId="0" borderId="16" xfId="57" applyFont="1" applyBorder="1" applyAlignment="1">
      <alignment horizontal="center"/>
    </xf>
    <xf numFmtId="49" fontId="8" fillId="0" borderId="18" xfId="40" applyNumberFormat="1" applyFont="1" applyBorder="1" applyAlignment="1">
      <alignment horizontal="center" vertical="center"/>
    </xf>
    <xf numFmtId="49" fontId="8" fillId="0" borderId="1" xfId="40" applyNumberFormat="1" applyFont="1" applyBorder="1" applyAlignment="1">
      <alignment horizontal="center" vertical="center"/>
    </xf>
    <xf numFmtId="0" fontId="12" fillId="0" borderId="6" xfId="40" applyFont="1" applyBorder="1" applyAlignment="1">
      <alignment horizontal="center" vertical="center" wrapText="1"/>
    </xf>
    <xf numFmtId="0" fontId="8" fillId="0" borderId="7" xfId="40" applyFont="1" applyBorder="1" applyAlignment="1">
      <alignment horizontal="center" vertical="center" wrapText="1"/>
    </xf>
    <xf numFmtId="0" fontId="8" fillId="0" borderId="4" xfId="40" applyFont="1" applyBorder="1" applyAlignment="1">
      <alignment horizontal="center" vertical="center" wrapText="1"/>
    </xf>
    <xf numFmtId="0" fontId="11" fillId="0" borderId="0" xfId="40" applyFont="1" applyAlignment="1">
      <alignment horizontal="center"/>
    </xf>
    <xf numFmtId="0" fontId="13" fillId="0" borderId="0" xfId="40" applyFont="1" applyAlignment="1">
      <alignment horizontal="center"/>
    </xf>
    <xf numFmtId="0" fontId="13" fillId="0" borderId="0" xfId="40" applyNumberFormat="1" applyFont="1" applyAlignment="1">
      <alignment horizontal="center"/>
    </xf>
    <xf numFmtId="0" fontId="8" fillId="0" borderId="18" xfId="40" applyFont="1" applyBorder="1" applyAlignment="1">
      <alignment horizontal="center"/>
    </xf>
    <xf numFmtId="0" fontId="8" fillId="0" borderId="1" xfId="40" applyFont="1" applyBorder="1" applyAlignment="1">
      <alignment horizontal="center"/>
    </xf>
    <xf numFmtId="0" fontId="8" fillId="0" borderId="2" xfId="40" applyFont="1" applyBorder="1" applyAlignment="1">
      <alignment horizontal="center"/>
    </xf>
    <xf numFmtId="49" fontId="8" fillId="0" borderId="2" xfId="40" applyNumberFormat="1" applyFont="1" applyBorder="1" applyAlignment="1">
      <alignment horizontal="center" vertical="center"/>
    </xf>
    <xf numFmtId="0" fontId="10" fillId="0" borderId="0" xfId="40" applyFont="1" applyAlignment="1">
      <alignment horizontal="center"/>
    </xf>
    <xf numFmtId="0" fontId="8" fillId="0" borderId="0" xfId="40" applyFont="1" applyAlignment="1">
      <alignment horizontal="center"/>
    </xf>
    <xf numFmtId="0" fontId="11" fillId="0" borderId="0" xfId="40" applyFont="1" applyBorder="1" applyAlignment="1">
      <alignment horizontal="center"/>
    </xf>
    <xf numFmtId="0" fontId="13" fillId="0" borderId="16" xfId="40" applyFont="1" applyBorder="1" applyAlignment="1">
      <alignment horizontal="center"/>
    </xf>
    <xf numFmtId="0" fontId="9" fillId="0" borderId="16" xfId="40" applyFont="1" applyBorder="1" applyAlignment="1">
      <alignment horizontal="center"/>
    </xf>
    <xf numFmtId="49" fontId="8" fillId="0" borderId="18" xfId="62" applyNumberFormat="1" applyFont="1" applyBorder="1" applyAlignment="1">
      <alignment horizontal="center" vertical="center"/>
    </xf>
    <xf numFmtId="49" fontId="8" fillId="0" borderId="1" xfId="62" applyNumberFormat="1" applyFont="1" applyBorder="1" applyAlignment="1">
      <alignment horizontal="center" vertical="center"/>
    </xf>
    <xf numFmtId="0" fontId="12" fillId="0" borderId="6" xfId="62" applyFont="1" applyBorder="1" applyAlignment="1">
      <alignment horizontal="center" vertical="center" wrapText="1"/>
    </xf>
    <xf numFmtId="0" fontId="8" fillId="0" borderId="7" xfId="62" applyFont="1" applyBorder="1" applyAlignment="1">
      <alignment horizontal="center" vertical="center" wrapText="1"/>
    </xf>
    <xf numFmtId="0" fontId="8" fillId="0" borderId="4" xfId="62" applyFont="1" applyBorder="1" applyAlignment="1">
      <alignment horizontal="center" vertical="center" wrapText="1"/>
    </xf>
    <xf numFmtId="0" fontId="11" fillId="0" borderId="0" xfId="62" applyFont="1" applyAlignment="1">
      <alignment horizontal="center"/>
    </xf>
    <xf numFmtId="0" fontId="13" fillId="0" borderId="0" xfId="62" applyFont="1" applyAlignment="1">
      <alignment horizontal="center"/>
    </xf>
    <xf numFmtId="0" fontId="13" fillId="0" borderId="0" xfId="62" applyNumberFormat="1" applyFont="1" applyAlignment="1">
      <alignment horizontal="center"/>
    </xf>
    <xf numFmtId="0" fontId="8" fillId="0" borderId="18" xfId="62" applyFont="1" applyBorder="1" applyAlignment="1">
      <alignment horizontal="center"/>
    </xf>
    <xf numFmtId="0" fontId="8" fillId="0" borderId="1" xfId="62" applyFont="1" applyBorder="1" applyAlignment="1">
      <alignment horizontal="center"/>
    </xf>
    <xf numFmtId="0" fontId="8" fillId="0" borderId="2" xfId="62" applyFont="1" applyBorder="1" applyAlignment="1">
      <alignment horizontal="center"/>
    </xf>
    <xf numFmtId="49" fontId="8" fillId="0" borderId="2" xfId="62" applyNumberFormat="1" applyFont="1" applyBorder="1" applyAlignment="1">
      <alignment horizontal="center" vertical="center"/>
    </xf>
    <xf numFmtId="0" fontId="10" fillId="0" borderId="0" xfId="62" applyFont="1" applyAlignment="1">
      <alignment horizontal="center"/>
    </xf>
    <xf numFmtId="0" fontId="8" fillId="0" borderId="0" xfId="62" applyFont="1" applyAlignment="1">
      <alignment horizontal="center"/>
    </xf>
    <xf numFmtId="0" fontId="11" fillId="0" borderId="0" xfId="62" applyFont="1" applyBorder="1" applyAlignment="1">
      <alignment horizontal="center"/>
    </xf>
    <xf numFmtId="0" fontId="13" fillId="0" borderId="16" xfId="62" applyFont="1" applyBorder="1" applyAlignment="1">
      <alignment horizontal="center"/>
    </xf>
    <xf numFmtId="0" fontId="9" fillId="0" borderId="16" xfId="62" applyFont="1" applyBorder="1" applyAlignment="1">
      <alignment horizontal="center"/>
    </xf>
    <xf numFmtId="0" fontId="12" fillId="0" borderId="6" xfId="64" applyFont="1" applyBorder="1" applyAlignment="1">
      <alignment horizontal="center" vertical="center" wrapText="1"/>
    </xf>
    <xf numFmtId="0" fontId="8" fillId="0" borderId="7" xfId="64" applyFont="1" applyBorder="1" applyAlignment="1">
      <alignment horizontal="center" vertical="center" wrapText="1"/>
    </xf>
    <xf numFmtId="0" fontId="8" fillId="0" borderId="4" xfId="64" applyFont="1" applyBorder="1" applyAlignment="1">
      <alignment horizontal="center" vertical="center" wrapText="1"/>
    </xf>
    <xf numFmtId="49" fontId="8" fillId="0" borderId="18" xfId="64" applyNumberFormat="1" applyFont="1" applyBorder="1" applyAlignment="1">
      <alignment horizontal="center" vertical="center"/>
    </xf>
    <xf numFmtId="49" fontId="8" fillId="0" borderId="1" xfId="64" applyNumberFormat="1" applyFont="1" applyBorder="1" applyAlignment="1">
      <alignment horizontal="center" vertical="center"/>
    </xf>
    <xf numFmtId="49" fontId="8" fillId="0" borderId="2" xfId="64" applyNumberFormat="1" applyFont="1" applyBorder="1" applyAlignment="1">
      <alignment horizontal="center" vertical="center"/>
    </xf>
    <xf numFmtId="0" fontId="11" fillId="0" borderId="0" xfId="64" applyFont="1" applyBorder="1" applyAlignment="1">
      <alignment horizontal="center"/>
    </xf>
    <xf numFmtId="0" fontId="8" fillId="0" borderId="18" xfId="64" applyFont="1" applyBorder="1" applyAlignment="1">
      <alignment horizontal="center"/>
    </xf>
    <xf numFmtId="0" fontId="8" fillId="0" borderId="1" xfId="64" applyFont="1" applyBorder="1" applyAlignment="1">
      <alignment horizontal="center"/>
    </xf>
    <xf numFmtId="0" fontId="8" fillId="0" borderId="2" xfId="64" applyFont="1" applyBorder="1" applyAlignment="1">
      <alignment horizontal="center"/>
    </xf>
    <xf numFmtId="0" fontId="10" fillId="0" borderId="0" xfId="64" applyFont="1" applyAlignment="1">
      <alignment horizontal="center"/>
    </xf>
    <xf numFmtId="0" fontId="11" fillId="0" borderId="0" xfId="64" applyFont="1" applyAlignment="1">
      <alignment horizontal="center"/>
    </xf>
    <xf numFmtId="0" fontId="8" fillId="0" borderId="0" xfId="64" applyFont="1" applyAlignment="1">
      <alignment horizontal="center"/>
    </xf>
    <xf numFmtId="0" fontId="13" fillId="0" borderId="0" xfId="64" applyFont="1" applyAlignment="1">
      <alignment horizontal="center"/>
    </xf>
    <xf numFmtId="0" fontId="13" fillId="0" borderId="0" xfId="64" applyNumberFormat="1" applyFont="1" applyAlignment="1">
      <alignment horizontal="center"/>
    </xf>
    <xf numFmtId="0" fontId="13" fillId="0" borderId="16" xfId="64" applyFont="1" applyBorder="1" applyAlignment="1">
      <alignment horizontal="center"/>
    </xf>
    <xf numFmtId="0" fontId="9" fillId="0" borderId="16" xfId="64" applyFont="1" applyBorder="1" applyAlignment="1">
      <alignment horizontal="center"/>
    </xf>
    <xf numFmtId="49" fontId="8" fillId="0" borderId="18" xfId="20" applyNumberFormat="1" applyFont="1" applyBorder="1" applyAlignment="1">
      <alignment horizontal="center" vertical="center"/>
    </xf>
    <xf numFmtId="49" fontId="8" fillId="0" borderId="1" xfId="20" applyNumberFormat="1" applyFont="1" applyBorder="1" applyAlignment="1">
      <alignment horizontal="center" vertical="center"/>
    </xf>
    <xf numFmtId="0" fontId="12" fillId="0" borderId="6" xfId="20" applyFont="1" applyBorder="1" applyAlignment="1">
      <alignment horizontal="center" vertical="center" wrapText="1"/>
    </xf>
    <xf numFmtId="0" fontId="8" fillId="0" borderId="7" xfId="20" applyFont="1" applyBorder="1" applyAlignment="1">
      <alignment horizontal="center" vertical="center" wrapText="1"/>
    </xf>
    <xf numFmtId="0" fontId="8" fillId="0" borderId="4" xfId="20" applyFont="1" applyBorder="1" applyAlignment="1">
      <alignment horizontal="center" vertical="center" wrapText="1"/>
    </xf>
    <xf numFmtId="0" fontId="11" fillId="0" borderId="0" xfId="20" applyFont="1" applyAlignment="1">
      <alignment horizontal="center"/>
    </xf>
    <xf numFmtId="0" fontId="13" fillId="0" borderId="0" xfId="20" applyFont="1" applyAlignment="1">
      <alignment horizontal="center"/>
    </xf>
    <xf numFmtId="0" fontId="13" fillId="0" borderId="0" xfId="20" applyNumberFormat="1" applyFont="1" applyAlignment="1">
      <alignment horizontal="center"/>
    </xf>
    <xf numFmtId="0" fontId="8" fillId="0" borderId="18" xfId="20" applyFont="1" applyBorder="1" applyAlignment="1">
      <alignment horizontal="center"/>
    </xf>
    <xf numFmtId="0" fontId="8" fillId="0" borderId="1" xfId="20" applyFont="1" applyBorder="1" applyAlignment="1">
      <alignment horizontal="center"/>
    </xf>
    <xf numFmtId="0" fontId="8" fillId="0" borderId="2" xfId="20" applyFont="1" applyBorder="1" applyAlignment="1">
      <alignment horizontal="center"/>
    </xf>
    <xf numFmtId="49" fontId="8" fillId="0" borderId="2" xfId="20" applyNumberFormat="1" applyFont="1" applyBorder="1" applyAlignment="1">
      <alignment horizontal="center" vertical="center"/>
    </xf>
    <xf numFmtId="0" fontId="10" fillId="0" borderId="0" xfId="20" applyFont="1" applyAlignment="1">
      <alignment horizontal="center"/>
    </xf>
    <xf numFmtId="0" fontId="8" fillId="0" borderId="0" xfId="20" applyFont="1" applyAlignment="1">
      <alignment horizontal="center"/>
    </xf>
    <xf numFmtId="0" fontId="11" fillId="0" borderId="0" xfId="20" applyFont="1" applyBorder="1" applyAlignment="1">
      <alignment horizontal="center"/>
    </xf>
    <xf numFmtId="0" fontId="13" fillId="0" borderId="16" xfId="20" applyFont="1" applyBorder="1" applyAlignment="1">
      <alignment horizontal="center"/>
    </xf>
    <xf numFmtId="0" fontId="9" fillId="0" borderId="16" xfId="20" applyFont="1" applyBorder="1" applyAlignment="1">
      <alignment horizontal="center"/>
    </xf>
    <xf numFmtId="0" fontId="12" fillId="0" borderId="6" xfId="22" applyFont="1" applyBorder="1" applyAlignment="1">
      <alignment horizontal="center" vertical="center" wrapText="1"/>
    </xf>
    <xf numFmtId="0" fontId="8" fillId="0" borderId="7" xfId="22" applyFont="1" applyBorder="1" applyAlignment="1">
      <alignment horizontal="center" vertical="center" wrapText="1"/>
    </xf>
    <xf numFmtId="0" fontId="8" fillId="0" borderId="4" xfId="22" applyFont="1" applyBorder="1" applyAlignment="1">
      <alignment horizontal="center" vertical="center" wrapText="1"/>
    </xf>
    <xf numFmtId="49" fontId="8" fillId="0" borderId="18" xfId="22" applyNumberFormat="1" applyFont="1" applyBorder="1" applyAlignment="1">
      <alignment horizontal="center" vertical="center"/>
    </xf>
    <xf numFmtId="49" fontId="8" fillId="0" borderId="1" xfId="22" applyNumberFormat="1" applyFont="1" applyBorder="1" applyAlignment="1">
      <alignment horizontal="center" vertical="center"/>
    </xf>
    <xf numFmtId="49" fontId="8" fillId="0" borderId="2" xfId="22" applyNumberFormat="1" applyFont="1" applyBorder="1" applyAlignment="1">
      <alignment horizontal="center" vertical="center"/>
    </xf>
    <xf numFmtId="0" fontId="11" fillId="0" borderId="0" xfId="22" applyFont="1" applyBorder="1" applyAlignment="1">
      <alignment horizontal="center"/>
    </xf>
    <xf numFmtId="0" fontId="8" fillId="0" borderId="18" xfId="22" applyFont="1" applyBorder="1" applyAlignment="1">
      <alignment horizontal="center"/>
    </xf>
    <xf numFmtId="0" fontId="8" fillId="0" borderId="1" xfId="22" applyFont="1" applyBorder="1" applyAlignment="1">
      <alignment horizontal="center"/>
    </xf>
    <xf numFmtId="0" fontId="8" fillId="0" borderId="2" xfId="22" applyFont="1" applyBorder="1" applyAlignment="1">
      <alignment horizontal="center"/>
    </xf>
    <xf numFmtId="0" fontId="10" fillId="0" borderId="0" xfId="22" applyFont="1" applyAlignment="1">
      <alignment horizontal="center"/>
    </xf>
    <xf numFmtId="0" fontId="11" fillId="0" borderId="0" xfId="22" applyFont="1" applyAlignment="1">
      <alignment horizontal="center"/>
    </xf>
    <xf numFmtId="0" fontId="8" fillId="0" borderId="0" xfId="22" applyFont="1" applyAlignment="1">
      <alignment horizontal="center"/>
    </xf>
    <xf numFmtId="0" fontId="13" fillId="0" borderId="0" xfId="22" applyFont="1" applyAlignment="1">
      <alignment horizontal="center"/>
    </xf>
    <xf numFmtId="0" fontId="13" fillId="0" borderId="0" xfId="22" applyNumberFormat="1" applyFont="1" applyAlignment="1">
      <alignment horizontal="center"/>
    </xf>
    <xf numFmtId="0" fontId="13" fillId="0" borderId="16" xfId="22" applyFont="1" applyBorder="1" applyAlignment="1">
      <alignment horizontal="center"/>
    </xf>
    <xf numFmtId="0" fontId="9" fillId="0" borderId="16" xfId="22" applyFont="1" applyBorder="1" applyAlignment="1">
      <alignment horizontal="center"/>
    </xf>
    <xf numFmtId="49" fontId="8" fillId="0" borderId="18" xfId="63" applyNumberFormat="1" applyFont="1" applyBorder="1" applyAlignment="1">
      <alignment horizontal="center" vertical="center"/>
    </xf>
    <xf numFmtId="49" fontId="8" fillId="0" borderId="1" xfId="63" applyNumberFormat="1" applyFont="1" applyBorder="1" applyAlignment="1">
      <alignment horizontal="center" vertical="center"/>
    </xf>
    <xf numFmtId="0" fontId="12" fillId="0" borderId="6" xfId="63" applyFont="1" applyBorder="1" applyAlignment="1">
      <alignment horizontal="center" vertical="center" wrapText="1"/>
    </xf>
    <xf numFmtId="0" fontId="8" fillId="0" borderId="7" xfId="63" applyFont="1" applyBorder="1" applyAlignment="1">
      <alignment horizontal="center" vertical="center" wrapText="1"/>
    </xf>
    <xf numFmtId="0" fontId="8" fillId="0" borderId="4" xfId="63" applyFont="1" applyBorder="1" applyAlignment="1">
      <alignment horizontal="center" vertical="center" wrapText="1"/>
    </xf>
    <xf numFmtId="0" fontId="11" fillId="0" borderId="0" xfId="63" applyFont="1" applyAlignment="1">
      <alignment horizontal="center"/>
    </xf>
    <xf numFmtId="0" fontId="13" fillId="0" borderId="0" xfId="63" applyFont="1" applyAlignment="1">
      <alignment horizontal="center"/>
    </xf>
    <xf numFmtId="0" fontId="13" fillId="0" borderId="0" xfId="63" applyNumberFormat="1" applyFont="1" applyAlignment="1">
      <alignment horizontal="center"/>
    </xf>
    <xf numFmtId="0" fontId="8" fillId="0" borderId="18" xfId="63" applyFont="1" applyBorder="1" applyAlignment="1">
      <alignment horizontal="center"/>
    </xf>
    <xf numFmtId="0" fontId="8" fillId="0" borderId="1" xfId="63" applyFont="1" applyBorder="1" applyAlignment="1">
      <alignment horizontal="center"/>
    </xf>
    <xf numFmtId="0" fontId="8" fillId="0" borderId="2" xfId="63" applyFont="1" applyBorder="1" applyAlignment="1">
      <alignment horizontal="center"/>
    </xf>
    <xf numFmtId="49" fontId="8" fillId="0" borderId="2" xfId="63" applyNumberFormat="1" applyFont="1" applyBorder="1" applyAlignment="1">
      <alignment horizontal="center" vertical="center"/>
    </xf>
    <xf numFmtId="0" fontId="10" fillId="0" borderId="0" xfId="63" applyFont="1" applyAlignment="1">
      <alignment horizontal="center"/>
    </xf>
    <xf numFmtId="0" fontId="8" fillId="0" borderId="0" xfId="63" applyFont="1" applyAlignment="1">
      <alignment horizontal="center"/>
    </xf>
    <xf numFmtId="0" fontId="11" fillId="0" borderId="0" xfId="63" applyFont="1" applyBorder="1" applyAlignment="1">
      <alignment horizontal="center"/>
    </xf>
    <xf numFmtId="0" fontId="13" fillId="0" borderId="16" xfId="63" applyFont="1" applyBorder="1" applyAlignment="1">
      <alignment horizontal="center"/>
    </xf>
    <xf numFmtId="0" fontId="9" fillId="0" borderId="16" xfId="63" applyFont="1" applyBorder="1" applyAlignment="1">
      <alignment horizontal="center"/>
    </xf>
    <xf numFmtId="49" fontId="8" fillId="0" borderId="18" xfId="59" applyNumberFormat="1" applyFont="1" applyBorder="1" applyAlignment="1">
      <alignment horizontal="center" vertical="center"/>
    </xf>
    <xf numFmtId="49" fontId="8" fillId="0" borderId="1" xfId="59" applyNumberFormat="1" applyFont="1" applyBorder="1" applyAlignment="1">
      <alignment horizontal="center" vertical="center"/>
    </xf>
    <xf numFmtId="0" fontId="12" fillId="0" borderId="6" xfId="59" applyFont="1" applyBorder="1" applyAlignment="1">
      <alignment horizontal="center" vertical="center" wrapText="1"/>
    </xf>
    <xf numFmtId="0" fontId="8" fillId="0" borderId="7" xfId="59" applyFont="1" applyBorder="1" applyAlignment="1">
      <alignment horizontal="center" vertical="center" wrapText="1"/>
    </xf>
    <xf numFmtId="0" fontId="8" fillId="0" borderId="4" xfId="59" applyFont="1" applyBorder="1" applyAlignment="1">
      <alignment horizontal="center" vertical="center" wrapText="1"/>
    </xf>
    <xf numFmtId="0" fontId="11" fillId="0" borderId="0" xfId="59" applyFont="1" applyAlignment="1">
      <alignment horizontal="center"/>
    </xf>
    <xf numFmtId="0" fontId="13" fillId="0" borderId="0" xfId="59" applyFont="1" applyAlignment="1">
      <alignment horizontal="center"/>
    </xf>
    <xf numFmtId="0" fontId="13" fillId="0" borderId="0" xfId="59" applyNumberFormat="1" applyFont="1" applyAlignment="1">
      <alignment horizontal="center"/>
    </xf>
    <xf numFmtId="0" fontId="8" fillId="0" borderId="18" xfId="59" applyFont="1" applyBorder="1" applyAlignment="1">
      <alignment horizontal="center"/>
    </xf>
    <xf numFmtId="0" fontId="8" fillId="0" borderId="1" xfId="59" applyFont="1" applyBorder="1" applyAlignment="1">
      <alignment horizontal="center"/>
    </xf>
    <xf numFmtId="0" fontId="8" fillId="0" borderId="2" xfId="59" applyFont="1" applyBorder="1" applyAlignment="1">
      <alignment horizontal="center"/>
    </xf>
    <xf numFmtId="49" fontId="8" fillId="0" borderId="2" xfId="59" applyNumberFormat="1" applyFont="1" applyBorder="1" applyAlignment="1">
      <alignment horizontal="center" vertical="center"/>
    </xf>
    <xf numFmtId="0" fontId="10" fillId="0" borderId="0" xfId="59" applyFont="1" applyAlignment="1">
      <alignment horizontal="center"/>
    </xf>
    <xf numFmtId="0" fontId="8" fillId="0" borderId="0" xfId="59" applyFont="1" applyAlignment="1">
      <alignment horizontal="center"/>
    </xf>
    <xf numFmtId="0" fontId="11" fillId="0" borderId="0" xfId="59" applyFont="1" applyBorder="1" applyAlignment="1">
      <alignment horizontal="center"/>
    </xf>
    <xf numFmtId="0" fontId="13" fillId="0" borderId="16" xfId="59" applyFont="1" applyBorder="1" applyAlignment="1">
      <alignment horizontal="center"/>
    </xf>
    <xf numFmtId="0" fontId="9" fillId="0" borderId="16" xfId="59" applyFont="1" applyBorder="1" applyAlignment="1">
      <alignment horizontal="center"/>
    </xf>
    <xf numFmtId="49" fontId="8" fillId="0" borderId="18" xfId="55" applyNumberFormat="1" applyFont="1" applyBorder="1" applyAlignment="1">
      <alignment horizontal="center" vertical="center"/>
    </xf>
    <xf numFmtId="49" fontId="8" fillId="0" borderId="1" xfId="55" applyNumberFormat="1" applyFont="1" applyBorder="1" applyAlignment="1">
      <alignment horizontal="center" vertical="center"/>
    </xf>
    <xf numFmtId="0" fontId="12" fillId="0" borderId="6" xfId="55" applyFont="1" applyBorder="1" applyAlignment="1">
      <alignment horizontal="center" vertical="center" wrapText="1"/>
    </xf>
    <xf numFmtId="0" fontId="8" fillId="0" borderId="7" xfId="55" applyFont="1" applyBorder="1" applyAlignment="1">
      <alignment horizontal="center" vertical="center" wrapText="1"/>
    </xf>
    <xf numFmtId="0" fontId="8" fillId="0" borderId="4" xfId="55" applyFont="1" applyBorder="1" applyAlignment="1">
      <alignment horizontal="center" vertical="center" wrapText="1"/>
    </xf>
    <xf numFmtId="0" fontId="11" fillId="0" borderId="0" xfId="55" applyFont="1" applyAlignment="1">
      <alignment horizontal="center"/>
    </xf>
    <xf numFmtId="0" fontId="13" fillId="0" borderId="0" xfId="55" applyFont="1" applyAlignment="1">
      <alignment horizontal="center"/>
    </xf>
    <xf numFmtId="0" fontId="8" fillId="0" borderId="18" xfId="55" applyFont="1" applyBorder="1" applyAlignment="1">
      <alignment horizontal="center"/>
    </xf>
    <xf numFmtId="0" fontId="8" fillId="0" borderId="1" xfId="55" applyFont="1" applyBorder="1" applyAlignment="1">
      <alignment horizontal="center"/>
    </xf>
    <xf numFmtId="0" fontId="8" fillId="0" borderId="2" xfId="55" applyFont="1" applyBorder="1" applyAlignment="1">
      <alignment horizontal="center"/>
    </xf>
    <xf numFmtId="49" fontId="8" fillId="0" borderId="2" xfId="55" applyNumberFormat="1" applyFont="1" applyBorder="1" applyAlignment="1">
      <alignment horizontal="center" vertical="center"/>
    </xf>
    <xf numFmtId="0" fontId="10" fillId="0" borderId="0" xfId="55" applyFont="1" applyAlignment="1">
      <alignment horizontal="center"/>
    </xf>
    <xf numFmtId="0" fontId="8" fillId="0" borderId="0" xfId="55" applyFont="1" applyAlignment="1">
      <alignment horizontal="center"/>
    </xf>
    <xf numFmtId="0" fontId="11" fillId="0" borderId="0" xfId="55" applyFont="1" applyBorder="1" applyAlignment="1">
      <alignment horizontal="center"/>
    </xf>
    <xf numFmtId="0" fontId="13" fillId="0" borderId="16" xfId="55" applyFont="1" applyBorder="1" applyAlignment="1">
      <alignment horizontal="center"/>
    </xf>
    <xf numFmtId="0" fontId="9" fillId="0" borderId="16" xfId="55" applyFont="1" applyBorder="1" applyAlignment="1">
      <alignment horizontal="center"/>
    </xf>
    <xf numFmtId="49" fontId="8" fillId="0" borderId="18" xfId="61" applyNumberFormat="1" applyFont="1" applyBorder="1" applyAlignment="1">
      <alignment horizontal="center" vertical="center"/>
    </xf>
    <xf numFmtId="49" fontId="8" fillId="0" borderId="1" xfId="61" applyNumberFormat="1" applyFont="1" applyBorder="1" applyAlignment="1">
      <alignment horizontal="center" vertical="center"/>
    </xf>
    <xf numFmtId="0" fontId="11" fillId="0" borderId="0" xfId="61" applyFont="1" applyBorder="1" applyAlignment="1">
      <alignment horizontal="center"/>
    </xf>
    <xf numFmtId="0" fontId="13" fillId="0" borderId="0" xfId="61" applyFont="1" applyAlignment="1">
      <alignment horizontal="center"/>
    </xf>
    <xf numFmtId="0" fontId="13" fillId="0" borderId="0" xfId="61" applyNumberFormat="1" applyFont="1" applyAlignment="1">
      <alignment horizontal="center"/>
    </xf>
    <xf numFmtId="0" fontId="10" fillId="0" borderId="0" xfId="61" applyFont="1" applyAlignment="1">
      <alignment horizontal="center"/>
    </xf>
    <xf numFmtId="0" fontId="11" fillId="0" borderId="0" xfId="61" applyFont="1" applyAlignment="1">
      <alignment horizontal="center"/>
    </xf>
    <xf numFmtId="0" fontId="8" fillId="0" borderId="0" xfId="61" applyFont="1" applyAlignment="1">
      <alignment horizontal="center"/>
    </xf>
    <xf numFmtId="0" fontId="12" fillId="0" borderId="6" xfId="61" applyFont="1" applyBorder="1" applyAlignment="1">
      <alignment horizontal="center" vertical="center" wrapText="1"/>
    </xf>
    <xf numFmtId="0" fontId="8" fillId="0" borderId="7" xfId="61" applyFont="1" applyBorder="1" applyAlignment="1">
      <alignment horizontal="center" vertical="center" wrapText="1"/>
    </xf>
    <xf numFmtId="0" fontId="8" fillId="0" borderId="4" xfId="61" applyFont="1" applyBorder="1" applyAlignment="1">
      <alignment horizontal="center" vertical="center" wrapText="1"/>
    </xf>
    <xf numFmtId="0" fontId="8" fillId="0" borderId="18" xfId="61" applyFont="1" applyBorder="1" applyAlignment="1">
      <alignment horizontal="center"/>
    </xf>
    <xf numFmtId="0" fontId="8" fillId="0" borderId="1" xfId="61" applyFont="1" applyBorder="1" applyAlignment="1">
      <alignment horizontal="center"/>
    </xf>
    <xf numFmtId="0" fontId="8" fillId="0" borderId="2" xfId="61" applyFont="1" applyBorder="1" applyAlignment="1">
      <alignment horizontal="center"/>
    </xf>
    <xf numFmtId="49" fontId="8" fillId="0" borderId="2" xfId="61" applyNumberFormat="1" applyFont="1" applyBorder="1" applyAlignment="1">
      <alignment horizontal="center" vertical="center"/>
    </xf>
    <xf numFmtId="0" fontId="13" fillId="0" borderId="16" xfId="61" applyFont="1" applyBorder="1" applyAlignment="1">
      <alignment horizontal="center"/>
    </xf>
    <xf numFmtId="0" fontId="9" fillId="0" borderId="16" xfId="61" applyFont="1" applyBorder="1" applyAlignment="1">
      <alignment horizontal="center"/>
    </xf>
    <xf numFmtId="49" fontId="8" fillId="0" borderId="18" xfId="54" applyNumberFormat="1" applyFont="1" applyBorder="1" applyAlignment="1">
      <alignment horizontal="center" vertical="center"/>
    </xf>
    <xf numFmtId="49" fontId="8" fillId="0" borderId="1" xfId="54" applyNumberFormat="1" applyFont="1" applyBorder="1" applyAlignment="1">
      <alignment horizontal="center" vertical="center"/>
    </xf>
    <xf numFmtId="0" fontId="12" fillId="0" borderId="6" xfId="54" applyFont="1" applyBorder="1" applyAlignment="1">
      <alignment horizontal="center" vertical="center" wrapText="1"/>
    </xf>
    <xf numFmtId="0" fontId="8" fillId="0" borderId="7" xfId="54" applyFont="1" applyBorder="1" applyAlignment="1">
      <alignment horizontal="center" vertical="center" wrapText="1"/>
    </xf>
    <xf numFmtId="0" fontId="8" fillId="0" borderId="4" xfId="54" applyFont="1" applyBorder="1" applyAlignment="1">
      <alignment horizontal="center" vertical="center" wrapText="1"/>
    </xf>
    <xf numFmtId="0" fontId="11" fillId="0" borderId="0" xfId="54" applyFont="1" applyAlignment="1">
      <alignment horizontal="center"/>
    </xf>
    <xf numFmtId="0" fontId="13" fillId="0" borderId="0" xfId="54" applyFont="1" applyAlignment="1">
      <alignment horizontal="center"/>
    </xf>
    <xf numFmtId="0" fontId="13" fillId="0" borderId="0" xfId="54" applyNumberFormat="1" applyFont="1" applyAlignment="1">
      <alignment horizontal="center"/>
    </xf>
    <xf numFmtId="0" fontId="8" fillId="0" borderId="18" xfId="54" applyFont="1" applyBorder="1" applyAlignment="1">
      <alignment horizontal="center"/>
    </xf>
    <xf numFmtId="0" fontId="8" fillId="0" borderId="1" xfId="54" applyFont="1" applyBorder="1" applyAlignment="1">
      <alignment horizontal="center"/>
    </xf>
    <xf numFmtId="0" fontId="8" fillId="0" borderId="2" xfId="54" applyFont="1" applyBorder="1" applyAlignment="1">
      <alignment horizontal="center"/>
    </xf>
    <xf numFmtId="49" fontId="8" fillId="0" borderId="2" xfId="54" applyNumberFormat="1" applyFont="1" applyBorder="1" applyAlignment="1">
      <alignment horizontal="center" vertical="center"/>
    </xf>
    <xf numFmtId="0" fontId="10" fillId="0" borderId="0" xfId="54" applyFont="1" applyAlignment="1">
      <alignment horizontal="center"/>
    </xf>
    <xf numFmtId="0" fontId="8" fillId="0" borderId="0" xfId="54" applyFont="1" applyAlignment="1">
      <alignment horizontal="center"/>
    </xf>
    <xf numFmtId="0" fontId="11" fillId="0" borderId="0" xfId="54" applyFont="1" applyBorder="1" applyAlignment="1">
      <alignment horizontal="center"/>
    </xf>
    <xf numFmtId="0" fontId="13" fillId="0" borderId="16" xfId="54" applyFont="1" applyBorder="1" applyAlignment="1">
      <alignment horizontal="center"/>
    </xf>
    <xf numFmtId="0" fontId="9" fillId="0" borderId="16" xfId="54" applyFont="1" applyBorder="1" applyAlignment="1">
      <alignment horizontal="center"/>
    </xf>
    <xf numFmtId="0" fontId="12" fillId="0" borderId="6" xfId="67" applyFont="1" applyBorder="1" applyAlignment="1">
      <alignment horizontal="center" vertical="center" wrapText="1"/>
    </xf>
    <xf numFmtId="0" fontId="8" fillId="0" borderId="7" xfId="67" applyFont="1" applyBorder="1" applyAlignment="1">
      <alignment horizontal="center" vertical="center" wrapText="1"/>
    </xf>
    <xf numFmtId="0" fontId="8" fillId="0" borderId="4" xfId="67" applyFont="1" applyBorder="1" applyAlignment="1">
      <alignment horizontal="center" vertical="center" wrapText="1"/>
    </xf>
    <xf numFmtId="49" fontId="8" fillId="0" borderId="18" xfId="67" applyNumberFormat="1" applyFont="1" applyBorder="1" applyAlignment="1">
      <alignment horizontal="center" vertical="center"/>
    </xf>
    <xf numFmtId="49" fontId="8" fillId="0" borderId="1" xfId="67" applyNumberFormat="1" applyFont="1" applyBorder="1" applyAlignment="1">
      <alignment horizontal="center" vertical="center"/>
    </xf>
    <xf numFmtId="49" fontId="8" fillId="0" borderId="2" xfId="67" applyNumberFormat="1" applyFont="1" applyBorder="1" applyAlignment="1">
      <alignment horizontal="center" vertical="center"/>
    </xf>
    <xf numFmtId="0" fontId="11" fillId="0" borderId="0" xfId="67" applyFont="1" applyBorder="1" applyAlignment="1">
      <alignment horizontal="center"/>
    </xf>
    <xf numFmtId="0" fontId="8" fillId="0" borderId="18" xfId="67" applyFont="1" applyBorder="1" applyAlignment="1">
      <alignment horizontal="center"/>
    </xf>
    <xf numFmtId="0" fontId="8" fillId="0" borderId="1" xfId="67" applyFont="1" applyBorder="1" applyAlignment="1">
      <alignment horizontal="center"/>
    </xf>
    <xf numFmtId="0" fontId="8" fillId="0" borderId="2" xfId="67" applyFont="1" applyBorder="1" applyAlignment="1">
      <alignment horizontal="center"/>
    </xf>
    <xf numFmtId="0" fontId="10" fillId="0" borderId="0" xfId="67" applyFont="1" applyAlignment="1">
      <alignment horizontal="center"/>
    </xf>
    <xf numFmtId="0" fontId="11" fillId="0" borderId="0" xfId="67" applyFont="1" applyAlignment="1">
      <alignment horizontal="center"/>
    </xf>
    <xf numFmtId="0" fontId="8" fillId="0" borderId="0" xfId="67" applyFont="1" applyAlignment="1">
      <alignment horizontal="center"/>
    </xf>
    <xf numFmtId="0" fontId="13" fillId="0" borderId="0" xfId="67" applyFont="1" applyAlignment="1">
      <alignment horizontal="center"/>
    </xf>
    <xf numFmtId="0" fontId="13" fillId="0" borderId="16" xfId="67" applyFont="1" applyBorder="1" applyAlignment="1">
      <alignment horizontal="center"/>
    </xf>
    <xf numFmtId="0" fontId="9" fillId="0" borderId="16" xfId="67" applyFont="1" applyBorder="1" applyAlignment="1">
      <alignment horizontal="center"/>
    </xf>
    <xf numFmtId="0" fontId="12" fillId="0" borderId="6" xfId="50" applyFont="1" applyBorder="1" applyAlignment="1">
      <alignment horizontal="center" vertical="center" wrapText="1"/>
    </xf>
    <xf numFmtId="0" fontId="8" fillId="0" borderId="7" xfId="50" applyFont="1" applyBorder="1" applyAlignment="1">
      <alignment horizontal="center" vertical="center" wrapText="1"/>
    </xf>
    <xf numFmtId="0" fontId="8" fillId="0" borderId="4" xfId="50" applyFont="1" applyBorder="1" applyAlignment="1">
      <alignment horizontal="center" vertical="center" wrapText="1"/>
    </xf>
    <xf numFmtId="49" fontId="8" fillId="0" borderId="18" xfId="50" applyNumberFormat="1" applyFont="1" applyBorder="1" applyAlignment="1">
      <alignment horizontal="center" vertical="center"/>
    </xf>
    <xf numFmtId="49" fontId="8" fillId="0" borderId="1" xfId="50" applyNumberFormat="1" applyFont="1" applyBorder="1" applyAlignment="1">
      <alignment horizontal="center" vertical="center"/>
    </xf>
    <xf numFmtId="49" fontId="8" fillId="0" borderId="2" xfId="50" applyNumberFormat="1" applyFont="1" applyBorder="1" applyAlignment="1">
      <alignment horizontal="center" vertical="center"/>
    </xf>
    <xf numFmtId="0" fontId="11" fillId="0" borderId="0" xfId="50" applyFont="1" applyBorder="1" applyAlignment="1">
      <alignment horizontal="center"/>
    </xf>
    <xf numFmtId="0" fontId="8" fillId="0" borderId="18" xfId="50" applyFont="1" applyBorder="1" applyAlignment="1">
      <alignment horizontal="center"/>
    </xf>
    <xf numFmtId="0" fontId="8" fillId="0" borderId="1" xfId="50" applyFont="1" applyBorder="1" applyAlignment="1">
      <alignment horizontal="center"/>
    </xf>
    <xf numFmtId="0" fontId="8" fillId="0" borderId="2" xfId="50" applyFont="1" applyBorder="1" applyAlignment="1">
      <alignment horizontal="center"/>
    </xf>
    <xf numFmtId="0" fontId="10" fillId="0" borderId="0" xfId="50" applyFont="1" applyAlignment="1">
      <alignment horizontal="center"/>
    </xf>
    <xf numFmtId="0" fontId="11" fillId="0" borderId="0" xfId="50" applyFont="1" applyAlignment="1">
      <alignment horizontal="center"/>
    </xf>
    <xf numFmtId="0" fontId="8" fillId="0" borderId="0" xfId="50" applyFont="1" applyAlignment="1">
      <alignment horizontal="center"/>
    </xf>
    <xf numFmtId="0" fontId="13" fillId="0" borderId="0" xfId="50" applyFont="1" applyAlignment="1">
      <alignment horizontal="center"/>
    </xf>
    <xf numFmtId="0" fontId="13" fillId="0" borderId="0" xfId="50" applyNumberFormat="1" applyFont="1" applyAlignment="1">
      <alignment horizontal="center"/>
    </xf>
    <xf numFmtId="0" fontId="13" fillId="0" borderId="16" xfId="50" applyFont="1" applyBorder="1" applyAlignment="1">
      <alignment horizontal="center"/>
    </xf>
    <xf numFmtId="0" fontId="9" fillId="0" borderId="16" xfId="50" applyFont="1" applyBorder="1" applyAlignment="1">
      <alignment horizontal="center"/>
    </xf>
    <xf numFmtId="0" fontId="12" fillId="0" borderId="6" xfId="51" applyFont="1" applyBorder="1" applyAlignment="1">
      <alignment horizontal="center" vertical="center" wrapText="1"/>
    </xf>
    <xf numFmtId="0" fontId="8" fillId="0" borderId="7" xfId="51" applyFont="1" applyBorder="1" applyAlignment="1">
      <alignment horizontal="center" vertical="center" wrapText="1"/>
    </xf>
    <xf numFmtId="0" fontId="8" fillId="0" borderId="4" xfId="51" applyFont="1" applyBorder="1" applyAlignment="1">
      <alignment horizontal="center" vertical="center" wrapText="1"/>
    </xf>
    <xf numFmtId="49" fontId="8" fillId="0" borderId="18" xfId="51" applyNumberFormat="1" applyFont="1" applyBorder="1" applyAlignment="1">
      <alignment horizontal="center" vertical="center"/>
    </xf>
    <xf numFmtId="49" fontId="8" fillId="0" borderId="1" xfId="51" applyNumberFormat="1" applyFont="1" applyBorder="1" applyAlignment="1">
      <alignment horizontal="center" vertical="center"/>
    </xf>
    <xf numFmtId="49" fontId="8" fillId="0" borderId="2" xfId="51" applyNumberFormat="1" applyFont="1" applyBorder="1" applyAlignment="1">
      <alignment horizontal="center" vertical="center"/>
    </xf>
    <xf numFmtId="0" fontId="11" fillId="0" borderId="0" xfId="51" applyFont="1" applyBorder="1" applyAlignment="1">
      <alignment horizontal="center"/>
    </xf>
    <xf numFmtId="0" fontId="8" fillId="0" borderId="18" xfId="51" applyFont="1" applyBorder="1" applyAlignment="1">
      <alignment horizontal="center"/>
    </xf>
    <xf numFmtId="0" fontId="8" fillId="0" borderId="1" xfId="51" applyFont="1" applyBorder="1" applyAlignment="1">
      <alignment horizontal="center"/>
    </xf>
    <xf numFmtId="0" fontId="8" fillId="0" borderId="2" xfId="51" applyFont="1" applyBorder="1" applyAlignment="1">
      <alignment horizontal="center"/>
    </xf>
    <xf numFmtId="0" fontId="10" fillId="0" borderId="0" xfId="51" applyFont="1" applyAlignment="1">
      <alignment horizontal="center"/>
    </xf>
    <xf numFmtId="0" fontId="11" fillId="0" borderId="0" xfId="51" applyFont="1" applyAlignment="1">
      <alignment horizontal="center"/>
    </xf>
    <xf numFmtId="0" fontId="8" fillId="0" borderId="0" xfId="51" applyFont="1" applyAlignment="1">
      <alignment horizontal="center"/>
    </xf>
    <xf numFmtId="0" fontId="13" fillId="0" borderId="0" xfId="51" applyFont="1" applyAlignment="1">
      <alignment horizontal="center"/>
    </xf>
    <xf numFmtId="0" fontId="13" fillId="0" borderId="0" xfId="51" applyNumberFormat="1" applyFont="1" applyAlignment="1">
      <alignment horizontal="center"/>
    </xf>
    <xf numFmtId="0" fontId="13" fillId="0" borderId="16" xfId="51" applyFont="1" applyBorder="1" applyAlignment="1">
      <alignment horizontal="center"/>
    </xf>
    <xf numFmtId="0" fontId="9" fillId="0" borderId="16" xfId="51" applyFont="1" applyBorder="1" applyAlignment="1">
      <alignment horizontal="center"/>
    </xf>
    <xf numFmtId="0" fontId="39" fillId="0" borderId="0" xfId="31" applyNumberFormat="1" applyFont="1" applyAlignment="1">
      <alignment horizontal="left"/>
    </xf>
    <xf numFmtId="0" fontId="42" fillId="0" borderId="0" xfId="31" quotePrefix="1" applyNumberFormat="1" applyFont="1" applyAlignment="1">
      <alignment horizontal="left"/>
    </xf>
    <xf numFmtId="0" fontId="39" fillId="0" borderId="0" xfId="31" applyFont="1" applyAlignment="1">
      <alignment horizontal="left"/>
    </xf>
    <xf numFmtId="0" fontId="12" fillId="0" borderId="6" xfId="3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9" fillId="0" borderId="18" xfId="3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0" xfId="31" applyFont="1" applyBorder="1" applyAlignment="1">
      <alignment horizontal="center"/>
    </xf>
    <xf numFmtId="0" fontId="9" fillId="0" borderId="0" xfId="31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41" fillId="0" borderId="0" xfId="0" applyFont="1" applyAlignment="1">
      <alignment horizontal="center"/>
    </xf>
    <xf numFmtId="0" fontId="9" fillId="0" borderId="0" xfId="31" applyFont="1" applyBorder="1" applyAlignment="1">
      <alignment horizontal="center"/>
    </xf>
    <xf numFmtId="0" fontId="18" fillId="0" borderId="0" xfId="0" applyFont="1" applyAlignment="1"/>
    <xf numFmtId="0" fontId="13" fillId="0" borderId="0" xfId="31" applyFont="1" applyAlignment="1">
      <alignment horizontal="center"/>
    </xf>
    <xf numFmtId="166" fontId="9" fillId="0" borderId="0" xfId="0" applyNumberFormat="1" applyFont="1" applyAlignment="1">
      <alignment horizontal="left"/>
    </xf>
    <xf numFmtId="0" fontId="12" fillId="0" borderId="6" xfId="23" applyFont="1" applyBorder="1" applyAlignment="1">
      <alignment horizontal="center" vertical="center" wrapText="1"/>
    </xf>
    <xf numFmtId="0" fontId="8" fillId="0" borderId="7" xfId="23" applyFont="1" applyBorder="1" applyAlignment="1">
      <alignment horizontal="center" vertical="center" wrapText="1"/>
    </xf>
    <xf numFmtId="0" fontId="8" fillId="0" borderId="4" xfId="23" applyFont="1" applyBorder="1" applyAlignment="1">
      <alignment horizontal="center" vertical="center" wrapText="1"/>
    </xf>
    <xf numFmtId="0" fontId="14" fillId="0" borderId="0" xfId="23" applyFont="1" applyAlignment="1">
      <alignment horizontal="center"/>
    </xf>
    <xf numFmtId="0" fontId="11" fillId="0" borderId="0" xfId="23" applyFont="1" applyBorder="1" applyAlignment="1">
      <alignment horizontal="center"/>
    </xf>
    <xf numFmtId="0" fontId="13" fillId="0" borderId="16" xfId="23" applyFont="1" applyBorder="1" applyAlignment="1">
      <alignment horizontal="center"/>
    </xf>
    <xf numFmtId="0" fontId="8" fillId="0" borderId="18" xfId="23" applyFont="1" applyBorder="1" applyAlignment="1">
      <alignment horizontal="center"/>
    </xf>
    <xf numFmtId="0" fontId="8" fillId="0" borderId="1" xfId="23" applyFont="1" applyBorder="1" applyAlignment="1">
      <alignment horizontal="center"/>
    </xf>
    <xf numFmtId="0" fontId="8" fillId="0" borderId="2" xfId="23" applyFont="1" applyBorder="1" applyAlignment="1">
      <alignment horizontal="center"/>
    </xf>
    <xf numFmtId="0" fontId="13" fillId="0" borderId="0" xfId="23" applyFont="1" applyAlignment="1">
      <alignment horizontal="center"/>
    </xf>
    <xf numFmtId="0" fontId="13" fillId="0" borderId="0" xfId="23" applyNumberFormat="1" applyFont="1" applyAlignment="1">
      <alignment horizontal="center"/>
    </xf>
    <xf numFmtId="0" fontId="16" fillId="0" borderId="0" xfId="23" applyFont="1" applyBorder="1" applyAlignment="1">
      <alignment horizontal="center"/>
    </xf>
    <xf numFmtId="49" fontId="8" fillId="0" borderId="18" xfId="23" applyNumberFormat="1" applyFont="1" applyBorder="1" applyAlignment="1">
      <alignment horizontal="center" vertical="center"/>
    </xf>
    <xf numFmtId="49" fontId="8" fillId="0" borderId="1" xfId="23" applyNumberFormat="1" applyFont="1" applyBorder="1" applyAlignment="1">
      <alignment horizontal="center" vertical="center"/>
    </xf>
    <xf numFmtId="49" fontId="8" fillId="0" borderId="26" xfId="23" applyNumberFormat="1" applyFont="1" applyBorder="1" applyAlignment="1">
      <alignment horizontal="center" vertical="center"/>
    </xf>
    <xf numFmtId="49" fontId="8" fillId="0" borderId="27" xfId="23" applyNumberFormat="1" applyFont="1" applyBorder="1" applyAlignment="1">
      <alignment horizontal="center" vertical="center"/>
    </xf>
    <xf numFmtId="49" fontId="8" fillId="0" borderId="28" xfId="23" applyNumberFormat="1" applyFont="1" applyBorder="1" applyAlignment="1">
      <alignment horizontal="center" vertical="center"/>
    </xf>
    <xf numFmtId="0" fontId="9" fillId="0" borderId="16" xfId="23" applyFont="1" applyBorder="1" applyAlignment="1">
      <alignment horizontal="center"/>
    </xf>
    <xf numFmtId="0" fontId="11" fillId="0" borderId="0" xfId="23" applyFont="1" applyAlignment="1">
      <alignment horizontal="center"/>
    </xf>
    <xf numFmtId="0" fontId="8" fillId="0" borderId="0" xfId="23" applyFont="1" applyAlignment="1">
      <alignment horizontal="center"/>
    </xf>
    <xf numFmtId="0" fontId="9" fillId="0" borderId="16" xfId="8" applyFont="1" applyBorder="1" applyAlignment="1">
      <alignment horizontal="center"/>
    </xf>
    <xf numFmtId="0" fontId="11" fillId="0" borderId="0" xfId="8" applyFont="1" applyAlignment="1">
      <alignment horizontal="center"/>
    </xf>
    <xf numFmtId="0" fontId="16" fillId="0" borderId="0" xfId="8" applyFont="1" applyAlignment="1">
      <alignment horizontal="center"/>
    </xf>
    <xf numFmtId="0" fontId="14" fillId="0" borderId="0" xfId="8" applyFont="1" applyAlignment="1">
      <alignment horizontal="center"/>
    </xf>
    <xf numFmtId="0" fontId="8" fillId="0" borderId="0" xfId="8" applyFont="1" applyAlignment="1">
      <alignment horizontal="center"/>
    </xf>
    <xf numFmtId="49" fontId="8" fillId="0" borderId="18" xfId="8" applyNumberFormat="1" applyFont="1" applyBorder="1" applyAlignment="1">
      <alignment horizontal="center" vertical="center"/>
    </xf>
    <xf numFmtId="49" fontId="8" fillId="0" borderId="1" xfId="8" applyNumberFormat="1" applyFont="1" applyBorder="1" applyAlignment="1">
      <alignment horizontal="center" vertical="center"/>
    </xf>
    <xf numFmtId="49" fontId="8" fillId="0" borderId="2" xfId="8" applyNumberFormat="1" applyFont="1" applyBorder="1" applyAlignment="1">
      <alignment horizontal="center" vertical="center"/>
    </xf>
    <xf numFmtId="0" fontId="13" fillId="0" borderId="16" xfId="8" applyFont="1" applyBorder="1" applyAlignment="1">
      <alignment horizontal="center"/>
    </xf>
    <xf numFmtId="0" fontId="13" fillId="0" borderId="0" xfId="8" applyFont="1" applyAlignment="1">
      <alignment horizontal="center"/>
    </xf>
    <xf numFmtId="0" fontId="13" fillId="0" borderId="0" xfId="8" applyNumberFormat="1" applyFont="1" applyAlignment="1">
      <alignment horizontal="center"/>
    </xf>
    <xf numFmtId="0" fontId="11" fillId="0" borderId="0" xfId="8" applyFont="1" applyBorder="1" applyAlignment="1">
      <alignment horizontal="center"/>
    </xf>
    <xf numFmtId="0" fontId="12" fillId="0" borderId="6" xfId="8" applyFont="1" applyBorder="1" applyAlignment="1">
      <alignment horizontal="center" vertical="center" wrapText="1"/>
    </xf>
    <xf numFmtId="0" fontId="8" fillId="0" borderId="7" xfId="8" applyFont="1" applyBorder="1" applyAlignment="1">
      <alignment horizontal="center" vertical="center" wrapText="1"/>
    </xf>
    <xf numFmtId="0" fontId="8" fillId="0" borderId="4" xfId="8" applyFont="1" applyBorder="1" applyAlignment="1">
      <alignment horizontal="center" vertical="center" wrapText="1"/>
    </xf>
    <xf numFmtId="0" fontId="8" fillId="0" borderId="18" xfId="8" applyFont="1" applyBorder="1" applyAlignment="1">
      <alignment horizontal="center"/>
    </xf>
    <xf numFmtId="0" fontId="8" fillId="0" borderId="1" xfId="8" applyFont="1" applyBorder="1" applyAlignment="1">
      <alignment horizontal="center"/>
    </xf>
    <xf numFmtId="0" fontId="8" fillId="0" borderId="2" xfId="8" applyFont="1" applyBorder="1" applyAlignment="1">
      <alignment horizontal="center"/>
    </xf>
    <xf numFmtId="0" fontId="9" fillId="0" borderId="16" xfId="9" applyFont="1" applyBorder="1" applyAlignment="1">
      <alignment horizontal="center"/>
    </xf>
    <xf numFmtId="0" fontId="11" fillId="0" borderId="0" xfId="9" applyFont="1" applyAlignment="1">
      <alignment horizontal="center"/>
    </xf>
    <xf numFmtId="0" fontId="16" fillId="0" borderId="0" xfId="9" applyFont="1" applyAlignment="1">
      <alignment horizontal="center"/>
    </xf>
    <xf numFmtId="0" fontId="14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49" fontId="8" fillId="0" borderId="18" xfId="9" applyNumberFormat="1" applyFont="1" applyBorder="1" applyAlignment="1">
      <alignment horizontal="center" vertical="center"/>
    </xf>
    <xf numFmtId="49" fontId="8" fillId="0" borderId="1" xfId="9" applyNumberFormat="1" applyFont="1" applyBorder="1" applyAlignment="1">
      <alignment horizontal="center" vertical="center"/>
    </xf>
    <xf numFmtId="49" fontId="8" fillId="0" borderId="2" xfId="9" applyNumberFormat="1" applyFont="1" applyBorder="1" applyAlignment="1">
      <alignment horizontal="center" vertical="center"/>
    </xf>
    <xf numFmtId="0" fontId="13" fillId="0" borderId="16" xfId="9" applyFont="1" applyBorder="1" applyAlignment="1">
      <alignment horizontal="center"/>
    </xf>
    <xf numFmtId="0" fontId="13" fillId="0" borderId="0" xfId="9" applyFont="1" applyAlignment="1">
      <alignment horizontal="center"/>
    </xf>
    <xf numFmtId="0" fontId="13" fillId="0" borderId="0" xfId="9" applyNumberFormat="1" applyFont="1" applyAlignment="1">
      <alignment horizontal="center"/>
    </xf>
    <xf numFmtId="0" fontId="11" fillId="0" borderId="0" xfId="9" applyFont="1" applyBorder="1" applyAlignment="1">
      <alignment horizontal="center"/>
    </xf>
    <xf numFmtId="0" fontId="12" fillId="0" borderId="6" xfId="9" applyFont="1" applyBorder="1" applyAlignment="1">
      <alignment horizontal="center" vertical="center" wrapText="1"/>
    </xf>
    <xf numFmtId="0" fontId="8" fillId="0" borderId="7" xfId="9" applyFont="1" applyBorder="1" applyAlignment="1">
      <alignment horizontal="center" vertical="center" wrapText="1"/>
    </xf>
    <xf numFmtId="0" fontId="8" fillId="0" borderId="4" xfId="9" applyFont="1" applyBorder="1" applyAlignment="1">
      <alignment horizontal="center" vertical="center" wrapText="1"/>
    </xf>
    <xf numFmtId="0" fontId="8" fillId="0" borderId="18" xfId="9" applyFont="1" applyBorder="1" applyAlignment="1">
      <alignment horizontal="center"/>
    </xf>
    <xf numFmtId="0" fontId="8" fillId="0" borderId="1" xfId="9" applyFont="1" applyBorder="1" applyAlignment="1">
      <alignment horizontal="center"/>
    </xf>
    <xf numFmtId="0" fontId="8" fillId="0" borderId="2" xfId="9" applyFont="1" applyBorder="1" applyAlignment="1">
      <alignment horizontal="center"/>
    </xf>
    <xf numFmtId="49" fontId="8" fillId="0" borderId="18" xfId="30" applyNumberFormat="1" applyFont="1" applyBorder="1" applyAlignment="1">
      <alignment horizontal="center" vertical="center"/>
    </xf>
    <xf numFmtId="49" fontId="8" fillId="0" borderId="1" xfId="30" applyNumberFormat="1" applyFont="1" applyBorder="1" applyAlignment="1">
      <alignment horizontal="center" vertical="center"/>
    </xf>
    <xf numFmtId="0" fontId="12" fillId="0" borderId="6" xfId="30" applyFont="1" applyBorder="1" applyAlignment="1">
      <alignment horizontal="center" vertical="center" wrapText="1"/>
    </xf>
    <xf numFmtId="0" fontId="8" fillId="0" borderId="7" xfId="30" applyFont="1" applyBorder="1" applyAlignment="1">
      <alignment horizontal="center" vertical="center" wrapText="1"/>
    </xf>
    <xf numFmtId="0" fontId="8" fillId="0" borderId="4" xfId="30" applyFont="1" applyBorder="1" applyAlignment="1">
      <alignment horizontal="center" vertical="center" wrapText="1"/>
    </xf>
    <xf numFmtId="0" fontId="8" fillId="0" borderId="18" xfId="30" applyFont="1" applyBorder="1" applyAlignment="1">
      <alignment horizontal="center"/>
    </xf>
    <xf numFmtId="0" fontId="8" fillId="0" borderId="1" xfId="30" applyFont="1" applyBorder="1" applyAlignment="1">
      <alignment horizontal="center"/>
    </xf>
    <xf numFmtId="0" fontId="8" fillId="0" borderId="2" xfId="30" applyFont="1" applyBorder="1" applyAlignment="1">
      <alignment horizontal="center"/>
    </xf>
    <xf numFmtId="49" fontId="8" fillId="0" borderId="2" xfId="30" applyNumberFormat="1" applyFont="1" applyBorder="1" applyAlignment="1">
      <alignment horizontal="center" vertical="center"/>
    </xf>
    <xf numFmtId="0" fontId="9" fillId="0" borderId="16" xfId="30" applyFont="1" applyBorder="1" applyAlignment="1">
      <alignment horizontal="center"/>
    </xf>
    <xf numFmtId="0" fontId="11" fillId="0" borderId="0" xfId="30" applyFont="1" applyAlignment="1">
      <alignment horizontal="center"/>
    </xf>
    <xf numFmtId="0" fontId="13" fillId="0" borderId="0" xfId="30" applyFont="1" applyAlignment="1">
      <alignment horizontal="center"/>
    </xf>
    <xf numFmtId="0" fontId="13" fillId="0" borderId="0" xfId="30" applyNumberFormat="1" applyFont="1" applyAlignment="1">
      <alignment horizontal="center"/>
    </xf>
    <xf numFmtId="0" fontId="16" fillId="0" borderId="0" xfId="30" applyFont="1" applyAlignment="1">
      <alignment horizontal="center"/>
    </xf>
    <xf numFmtId="0" fontId="8" fillId="0" borderId="0" xfId="30" applyFont="1" applyAlignment="1">
      <alignment horizontal="center"/>
    </xf>
    <xf numFmtId="0" fontId="14" fillId="0" borderId="0" xfId="30" applyFont="1" applyAlignment="1">
      <alignment horizontal="center"/>
    </xf>
    <xf numFmtId="0" fontId="11" fillId="0" borderId="0" xfId="30" applyFont="1" applyBorder="1" applyAlignment="1">
      <alignment horizontal="center"/>
    </xf>
    <xf numFmtId="0" fontId="13" fillId="0" borderId="16" xfId="30" applyFont="1" applyBorder="1" applyAlignment="1">
      <alignment horizontal="center"/>
    </xf>
    <xf numFmtId="49" fontId="8" fillId="0" borderId="18" xfId="32" applyNumberFormat="1" applyFont="1" applyBorder="1" applyAlignment="1">
      <alignment horizontal="center" vertical="center"/>
    </xf>
    <xf numFmtId="49" fontId="8" fillId="0" borderId="1" xfId="32" applyNumberFormat="1" applyFont="1" applyBorder="1" applyAlignment="1">
      <alignment horizontal="center" vertical="center"/>
    </xf>
    <xf numFmtId="0" fontId="12" fillId="0" borderId="6" xfId="32" applyFont="1" applyBorder="1" applyAlignment="1">
      <alignment horizontal="center" vertical="center" wrapText="1"/>
    </xf>
    <xf numFmtId="0" fontId="8" fillId="0" borderId="7" xfId="32" applyFont="1" applyBorder="1" applyAlignment="1">
      <alignment horizontal="center" vertical="center" wrapText="1"/>
    </xf>
    <xf numFmtId="0" fontId="8" fillId="0" borderId="4" xfId="32" applyFont="1" applyBorder="1" applyAlignment="1">
      <alignment horizontal="center" vertical="center" wrapText="1"/>
    </xf>
    <xf numFmtId="0" fontId="8" fillId="0" borderId="18" xfId="32" applyFont="1" applyBorder="1" applyAlignment="1">
      <alignment horizontal="center"/>
    </xf>
    <xf numFmtId="0" fontId="8" fillId="0" borderId="1" xfId="32" applyFont="1" applyBorder="1" applyAlignment="1">
      <alignment horizontal="center"/>
    </xf>
    <xf numFmtId="0" fontId="8" fillId="0" borderId="2" xfId="32" applyFont="1" applyBorder="1" applyAlignment="1">
      <alignment horizontal="center"/>
    </xf>
    <xf numFmtId="49" fontId="8" fillId="0" borderId="2" xfId="32" applyNumberFormat="1" applyFont="1" applyBorder="1" applyAlignment="1">
      <alignment horizontal="center" vertical="center"/>
    </xf>
    <xf numFmtId="0" fontId="9" fillId="0" borderId="16" xfId="32" applyFont="1" applyBorder="1" applyAlignment="1">
      <alignment horizontal="center"/>
    </xf>
    <xf numFmtId="0" fontId="11" fillId="0" borderId="0" xfId="32" applyFont="1" applyAlignment="1">
      <alignment horizontal="center"/>
    </xf>
    <xf numFmtId="0" fontId="13" fillId="0" borderId="0" xfId="32" applyFont="1" applyAlignment="1">
      <alignment horizontal="center"/>
    </xf>
    <xf numFmtId="0" fontId="13" fillId="0" borderId="0" xfId="32" applyNumberFormat="1" applyFont="1" applyAlignment="1">
      <alignment horizontal="center"/>
    </xf>
    <xf numFmtId="0" fontId="8" fillId="0" borderId="0" xfId="32" applyFont="1" applyAlignment="1">
      <alignment horizontal="center"/>
    </xf>
    <xf numFmtId="0" fontId="13" fillId="0" borderId="16" xfId="32" applyFont="1" applyBorder="1" applyAlignment="1">
      <alignment horizontal="center"/>
    </xf>
    <xf numFmtId="0" fontId="14" fillId="0" borderId="0" xfId="32" applyFont="1" applyAlignment="1">
      <alignment horizontal="center"/>
    </xf>
    <xf numFmtId="0" fontId="11" fillId="0" borderId="0" xfId="32" applyFont="1" applyBorder="1" applyAlignment="1">
      <alignment horizontal="center"/>
    </xf>
    <xf numFmtId="0" fontId="9" fillId="0" borderId="16" xfId="24" applyFont="1" applyBorder="1" applyAlignment="1">
      <alignment horizontal="center"/>
    </xf>
    <xf numFmtId="0" fontId="11" fillId="0" borderId="0" xfId="24" applyFont="1" applyAlignment="1">
      <alignment horizontal="center"/>
    </xf>
    <xf numFmtId="0" fontId="13" fillId="0" borderId="0" xfId="24" applyFont="1" applyAlignment="1">
      <alignment horizontal="center"/>
    </xf>
    <xf numFmtId="0" fontId="13" fillId="0" borderId="0" xfId="24" applyNumberFormat="1" applyFont="1" applyAlignment="1">
      <alignment horizontal="center"/>
    </xf>
    <xf numFmtId="0" fontId="10" fillId="0" borderId="0" xfId="24" applyFont="1" applyAlignment="1">
      <alignment horizontal="center"/>
    </xf>
    <xf numFmtId="0" fontId="8" fillId="0" borderId="0" xfId="24" applyFont="1" applyAlignment="1">
      <alignment horizontal="center"/>
    </xf>
    <xf numFmtId="0" fontId="14" fillId="0" borderId="0" xfId="24" applyFont="1" applyAlignment="1">
      <alignment horizontal="center"/>
    </xf>
    <xf numFmtId="0" fontId="11" fillId="0" borderId="0" xfId="24" applyFont="1" applyBorder="1" applyAlignment="1">
      <alignment horizontal="center"/>
    </xf>
    <xf numFmtId="0" fontId="13" fillId="0" borderId="16" xfId="24" applyFont="1" applyBorder="1" applyAlignment="1">
      <alignment horizontal="center"/>
    </xf>
    <xf numFmtId="0" fontId="12" fillId="0" borderId="6" xfId="24" applyFont="1" applyBorder="1" applyAlignment="1">
      <alignment horizontal="center" vertical="center" wrapText="1"/>
    </xf>
    <xf numFmtId="0" fontId="8" fillId="0" borderId="7" xfId="24" applyFont="1" applyBorder="1" applyAlignment="1">
      <alignment horizontal="center" vertical="center" wrapText="1"/>
    </xf>
    <xf numFmtId="0" fontId="8" fillId="0" borderId="4" xfId="24" applyFont="1" applyBorder="1" applyAlignment="1">
      <alignment horizontal="center" vertical="center" wrapText="1"/>
    </xf>
    <xf numFmtId="0" fontId="8" fillId="0" borderId="18" xfId="24" applyFont="1" applyBorder="1" applyAlignment="1">
      <alignment horizontal="center"/>
    </xf>
    <xf numFmtId="0" fontId="8" fillId="0" borderId="1" xfId="24" applyFont="1" applyBorder="1" applyAlignment="1">
      <alignment horizontal="center"/>
    </xf>
    <xf numFmtId="0" fontId="8" fillId="0" borderId="2" xfId="24" applyFont="1" applyBorder="1" applyAlignment="1">
      <alignment horizontal="center"/>
    </xf>
    <xf numFmtId="49" fontId="8" fillId="0" borderId="18" xfId="24" applyNumberFormat="1" applyFont="1" applyBorder="1" applyAlignment="1">
      <alignment horizontal="center" vertical="center"/>
    </xf>
    <xf numFmtId="49" fontId="8" fillId="0" borderId="1" xfId="24" applyNumberFormat="1" applyFont="1" applyBorder="1" applyAlignment="1">
      <alignment horizontal="center" vertical="center"/>
    </xf>
    <xf numFmtId="49" fontId="8" fillId="0" borderId="2" xfId="24" applyNumberFormat="1" applyFont="1" applyBorder="1" applyAlignment="1">
      <alignment horizontal="center" vertical="center"/>
    </xf>
    <xf numFmtId="0" fontId="13" fillId="0" borderId="0" xfId="25" applyNumberFormat="1" applyFont="1" applyAlignment="1">
      <alignment horizontal="center"/>
    </xf>
    <xf numFmtId="0" fontId="9" fillId="0" borderId="16" xfId="25" applyFont="1" applyBorder="1" applyAlignment="1">
      <alignment horizontal="center"/>
    </xf>
    <xf numFmtId="0" fontId="11" fillId="0" borderId="0" xfId="25" applyFont="1" applyAlignment="1">
      <alignment horizontal="center"/>
    </xf>
    <xf numFmtId="0" fontId="13" fillId="0" borderId="0" xfId="25" applyFont="1" applyAlignment="1">
      <alignment horizontal="center"/>
    </xf>
    <xf numFmtId="0" fontId="8" fillId="0" borderId="0" xfId="25" applyFont="1" applyAlignment="1">
      <alignment horizontal="center"/>
    </xf>
    <xf numFmtId="0" fontId="14" fillId="0" borderId="0" xfId="25" applyFont="1" applyAlignment="1">
      <alignment horizontal="center"/>
    </xf>
    <xf numFmtId="0" fontId="11" fillId="0" borderId="0" xfId="25" applyFont="1" applyBorder="1" applyAlignment="1">
      <alignment horizontal="center"/>
    </xf>
    <xf numFmtId="0" fontId="13" fillId="0" borderId="16" xfId="25" applyFont="1" applyBorder="1" applyAlignment="1">
      <alignment horizontal="center"/>
    </xf>
    <xf numFmtId="0" fontId="10" fillId="0" borderId="0" xfId="25" applyFont="1" applyAlignment="1">
      <alignment horizontal="center"/>
    </xf>
    <xf numFmtId="0" fontId="0" fillId="0" borderId="0" xfId="0" applyAlignment="1">
      <alignment horizontal="center"/>
    </xf>
    <xf numFmtId="0" fontId="12" fillId="0" borderId="6" xfId="25" applyFont="1" applyBorder="1" applyAlignment="1">
      <alignment horizontal="center" vertical="center" wrapText="1"/>
    </xf>
    <xf numFmtId="0" fontId="8" fillId="0" borderId="7" xfId="25" applyFont="1" applyBorder="1" applyAlignment="1">
      <alignment horizontal="center" vertical="center" wrapText="1"/>
    </xf>
    <xf numFmtId="0" fontId="8" fillId="0" borderId="4" xfId="25" applyFont="1" applyBorder="1" applyAlignment="1">
      <alignment horizontal="center" vertical="center" wrapText="1"/>
    </xf>
    <xf numFmtId="0" fontId="8" fillId="0" borderId="18" xfId="25" applyFont="1" applyBorder="1" applyAlignment="1">
      <alignment horizontal="center"/>
    </xf>
    <xf numFmtId="0" fontId="8" fillId="0" borderId="1" xfId="25" applyFont="1" applyBorder="1" applyAlignment="1">
      <alignment horizontal="center"/>
    </xf>
    <xf numFmtId="0" fontId="8" fillId="0" borderId="2" xfId="25" applyFont="1" applyBorder="1" applyAlignment="1">
      <alignment horizontal="center"/>
    </xf>
    <xf numFmtId="49" fontId="8" fillId="0" borderId="18" xfId="25" applyNumberFormat="1" applyFont="1" applyBorder="1" applyAlignment="1">
      <alignment horizontal="center" vertical="center"/>
    </xf>
    <xf numFmtId="49" fontId="8" fillId="0" borderId="1" xfId="25" applyNumberFormat="1" applyFont="1" applyBorder="1" applyAlignment="1">
      <alignment horizontal="center" vertical="center"/>
    </xf>
    <xf numFmtId="49" fontId="8" fillId="0" borderId="2" xfId="25" applyNumberFormat="1" applyFont="1" applyBorder="1" applyAlignment="1">
      <alignment horizontal="center" vertical="center"/>
    </xf>
    <xf numFmtId="0" fontId="8" fillId="0" borderId="1" xfId="25" applyNumberFormat="1" applyFont="1" applyBorder="1" applyAlignment="1">
      <alignment horizontal="center" vertical="center"/>
    </xf>
    <xf numFmtId="0" fontId="8" fillId="0" borderId="2" xfId="25" applyNumberFormat="1" applyFont="1" applyBorder="1" applyAlignment="1">
      <alignment horizontal="center" vertical="center"/>
    </xf>
    <xf numFmtId="49" fontId="8" fillId="0" borderId="18" xfId="7" applyNumberFormat="1" applyFont="1" applyBorder="1" applyAlignment="1">
      <alignment horizontal="center" vertical="center"/>
    </xf>
    <xf numFmtId="0" fontId="9" fillId="0" borderId="16" xfId="7" applyFont="1" applyBorder="1" applyAlignment="1">
      <alignment horizontal="center"/>
    </xf>
    <xf numFmtId="0" fontId="11" fillId="0" borderId="0" xfId="7" applyFont="1" applyAlignment="1">
      <alignment horizontal="center"/>
    </xf>
    <xf numFmtId="0" fontId="8" fillId="0" borderId="18" xfId="7" applyFont="1" applyBorder="1" applyAlignment="1">
      <alignment horizontal="center"/>
    </xf>
    <xf numFmtId="0" fontId="16" fillId="0" borderId="0" xfId="7" applyFont="1" applyAlignment="1">
      <alignment horizontal="center"/>
    </xf>
    <xf numFmtId="0" fontId="13" fillId="0" borderId="0" xfId="7" applyFont="1" applyAlignment="1">
      <alignment horizontal="center"/>
    </xf>
    <xf numFmtId="0" fontId="13" fillId="0" borderId="0" xfId="7" applyNumberFormat="1" applyFont="1" applyAlignment="1">
      <alignment horizontal="center"/>
    </xf>
    <xf numFmtId="0" fontId="11" fillId="0" borderId="0" xfId="7" applyFont="1" applyBorder="1" applyAlignment="1">
      <alignment horizontal="center"/>
    </xf>
    <xf numFmtId="0" fontId="12" fillId="0" borderId="6" xfId="7" applyFont="1" applyBorder="1" applyAlignment="1">
      <alignment horizontal="center" vertical="center" wrapText="1"/>
    </xf>
    <xf numFmtId="0" fontId="13" fillId="0" borderId="16" xfId="7" applyFont="1" applyBorder="1" applyAlignment="1">
      <alignment horizontal="center"/>
    </xf>
    <xf numFmtId="49" fontId="8" fillId="0" borderId="1" xfId="7" applyNumberFormat="1" applyFont="1" applyBorder="1" applyAlignment="1">
      <alignment horizontal="center" vertical="center"/>
    </xf>
    <xf numFmtId="0" fontId="13" fillId="0" borderId="0" xfId="12" applyNumberFormat="1" applyFont="1" applyAlignment="1">
      <alignment horizontal="center"/>
    </xf>
    <xf numFmtId="0" fontId="9" fillId="0" borderId="16" xfId="12" applyFont="1" applyBorder="1" applyAlignment="1">
      <alignment horizontal="center"/>
    </xf>
    <xf numFmtId="0" fontId="11" fillId="0" borderId="0" xfId="12" applyFont="1" applyAlignment="1">
      <alignment horizontal="center"/>
    </xf>
    <xf numFmtId="0" fontId="13" fillId="0" borderId="0" xfId="12" applyFont="1" applyAlignment="1">
      <alignment horizontal="center"/>
    </xf>
    <xf numFmtId="0" fontId="11" fillId="0" borderId="0" xfId="12" applyFont="1" applyBorder="1" applyAlignment="1">
      <alignment horizontal="center"/>
    </xf>
    <xf numFmtId="0" fontId="13" fillId="0" borderId="16" xfId="12" applyFont="1" applyBorder="1" applyAlignment="1">
      <alignment horizontal="center"/>
    </xf>
    <xf numFmtId="49" fontId="8" fillId="0" borderId="18" xfId="12" applyNumberFormat="1" applyFont="1" applyBorder="1" applyAlignment="1">
      <alignment horizontal="center" vertical="center"/>
    </xf>
    <xf numFmtId="49" fontId="8" fillId="0" borderId="18" xfId="15" applyNumberFormat="1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 wrapText="1"/>
    </xf>
    <xf numFmtId="0" fontId="8" fillId="0" borderId="18" xfId="12" applyFont="1" applyBorder="1" applyAlignment="1">
      <alignment horizontal="center"/>
    </xf>
    <xf numFmtId="0" fontId="13" fillId="0" borderId="0" xfId="14" applyNumberFormat="1" applyFont="1" applyAlignment="1">
      <alignment horizontal="center"/>
    </xf>
    <xf numFmtId="0" fontId="9" fillId="0" borderId="16" xfId="14" applyFont="1" applyBorder="1" applyAlignment="1">
      <alignment horizontal="center"/>
    </xf>
    <xf numFmtId="0" fontId="11" fillId="0" borderId="0" xfId="14" applyFont="1" applyAlignment="1">
      <alignment horizontal="center"/>
    </xf>
    <xf numFmtId="0" fontId="13" fillId="0" borderId="0" xfId="14" applyFont="1" applyAlignment="1">
      <alignment horizontal="center"/>
    </xf>
    <xf numFmtId="0" fontId="11" fillId="0" borderId="0" xfId="14" applyFont="1" applyBorder="1" applyAlignment="1">
      <alignment horizontal="center"/>
    </xf>
    <xf numFmtId="0" fontId="13" fillId="0" borderId="16" xfId="14" applyFont="1" applyBorder="1" applyAlignment="1">
      <alignment horizontal="center"/>
    </xf>
    <xf numFmtId="49" fontId="8" fillId="0" borderId="18" xfId="14" applyNumberFormat="1" applyFont="1" applyBorder="1" applyAlignment="1">
      <alignment horizontal="center" vertical="center"/>
    </xf>
    <xf numFmtId="0" fontId="12" fillId="0" borderId="6" xfId="14" applyFont="1" applyBorder="1" applyAlignment="1">
      <alignment horizontal="center" vertical="center" wrapText="1"/>
    </xf>
    <xf numFmtId="0" fontId="8" fillId="0" borderId="18" xfId="14" applyFont="1" applyBorder="1" applyAlignment="1">
      <alignment horizontal="center"/>
    </xf>
    <xf numFmtId="0" fontId="13" fillId="0" borderId="0" xfId="15" applyNumberFormat="1" applyFont="1" applyAlignment="1">
      <alignment horizontal="center"/>
    </xf>
    <xf numFmtId="0" fontId="9" fillId="0" borderId="16" xfId="15" applyFont="1" applyBorder="1" applyAlignment="1">
      <alignment horizontal="center"/>
    </xf>
    <xf numFmtId="0" fontId="11" fillId="0" borderId="0" xfId="15" applyFont="1" applyAlignment="1">
      <alignment horizontal="center"/>
    </xf>
    <xf numFmtId="0" fontId="13" fillId="0" borderId="0" xfId="15" applyFont="1" applyAlignment="1">
      <alignment horizontal="center"/>
    </xf>
    <xf numFmtId="0" fontId="11" fillId="0" borderId="0" xfId="15" applyFont="1" applyBorder="1" applyAlignment="1">
      <alignment horizontal="center"/>
    </xf>
    <xf numFmtId="0" fontId="13" fillId="0" borderId="16" xfId="15" applyFon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12" fillId="0" borderId="6" xfId="15" applyFont="1" applyBorder="1" applyAlignment="1">
      <alignment horizontal="center" vertical="center" wrapText="1"/>
    </xf>
    <xf numFmtId="0" fontId="8" fillId="0" borderId="18" xfId="15" applyFont="1" applyBorder="1" applyAlignment="1">
      <alignment horizontal="center"/>
    </xf>
    <xf numFmtId="49" fontId="8" fillId="0" borderId="18" xfId="13" applyNumberFormat="1" applyFont="1" applyBorder="1" applyAlignment="1">
      <alignment horizontal="center" vertical="center"/>
    </xf>
    <xf numFmtId="49" fontId="8" fillId="0" borderId="1" xfId="13" applyNumberFormat="1" applyFont="1" applyBorder="1" applyAlignment="1">
      <alignment horizontal="center" vertical="center"/>
    </xf>
    <xf numFmtId="49" fontId="8" fillId="0" borderId="2" xfId="13" applyNumberFormat="1" applyFont="1" applyBorder="1" applyAlignment="1">
      <alignment horizontal="center" vertical="center"/>
    </xf>
    <xf numFmtId="0" fontId="12" fillId="0" borderId="6" xfId="13" applyFont="1" applyBorder="1" applyAlignment="1">
      <alignment horizontal="center" vertical="center" wrapText="1"/>
    </xf>
    <xf numFmtId="0" fontId="8" fillId="0" borderId="7" xfId="13" applyFont="1" applyBorder="1" applyAlignment="1">
      <alignment horizontal="center" vertical="center" wrapText="1"/>
    </xf>
    <xf numFmtId="0" fontId="8" fillId="0" borderId="4" xfId="13" applyFont="1" applyBorder="1" applyAlignment="1">
      <alignment horizontal="center" vertical="center" wrapText="1"/>
    </xf>
    <xf numFmtId="0" fontId="13" fillId="0" borderId="0" xfId="13" applyNumberFormat="1" applyFont="1" applyAlignment="1">
      <alignment horizontal="center"/>
    </xf>
    <xf numFmtId="0" fontId="8" fillId="0" borderId="18" xfId="13" applyFont="1" applyBorder="1" applyAlignment="1">
      <alignment horizontal="center"/>
    </xf>
    <xf numFmtId="0" fontId="8" fillId="0" borderId="1" xfId="13" applyFont="1" applyBorder="1" applyAlignment="1">
      <alignment horizontal="center"/>
    </xf>
    <xf numFmtId="0" fontId="8" fillId="0" borderId="2" xfId="13" applyFont="1" applyBorder="1" applyAlignment="1">
      <alignment horizontal="center"/>
    </xf>
    <xf numFmtId="0" fontId="9" fillId="0" borderId="16" xfId="13" applyFont="1" applyBorder="1" applyAlignment="1">
      <alignment horizontal="center"/>
    </xf>
    <xf numFmtId="0" fontId="11" fillId="0" borderId="0" xfId="13" applyFont="1" applyAlignment="1">
      <alignment horizontal="center"/>
    </xf>
    <xf numFmtId="0" fontId="13" fillId="0" borderId="0" xfId="13" applyFont="1" applyAlignment="1">
      <alignment horizontal="center"/>
    </xf>
    <xf numFmtId="0" fontId="11" fillId="0" borderId="0" xfId="13" applyFont="1" applyBorder="1" applyAlignment="1">
      <alignment horizontal="center"/>
    </xf>
    <xf numFmtId="0" fontId="13" fillId="0" borderId="16" xfId="13" applyFont="1" applyBorder="1" applyAlignment="1">
      <alignment horizontal="center"/>
    </xf>
    <xf numFmtId="49" fontId="16" fillId="0" borderId="0" xfId="13" applyNumberFormat="1" applyFont="1" applyAlignment="1">
      <alignment horizontal="center"/>
    </xf>
    <xf numFmtId="0" fontId="14" fillId="0" borderId="0" xfId="13" applyFont="1" applyAlignment="1">
      <alignment horizontal="center"/>
    </xf>
    <xf numFmtId="49" fontId="8" fillId="0" borderId="18" xfId="16" applyNumberFormat="1" applyFont="1" applyBorder="1" applyAlignment="1">
      <alignment horizontal="center" vertical="center"/>
    </xf>
    <xf numFmtId="49" fontId="8" fillId="0" borderId="1" xfId="16" applyNumberFormat="1" applyFont="1" applyBorder="1" applyAlignment="1">
      <alignment horizontal="center" vertical="center"/>
    </xf>
    <xf numFmtId="49" fontId="8" fillId="0" borderId="2" xfId="16" applyNumberFormat="1" applyFont="1" applyBorder="1" applyAlignment="1">
      <alignment horizontal="center" vertical="center"/>
    </xf>
    <xf numFmtId="0" fontId="12" fillId="0" borderId="6" xfId="16" applyFont="1" applyBorder="1" applyAlignment="1">
      <alignment horizontal="center" vertical="center" wrapText="1"/>
    </xf>
    <xf numFmtId="0" fontId="8" fillId="0" borderId="7" xfId="16" applyFont="1" applyBorder="1" applyAlignment="1">
      <alignment horizontal="center" vertical="center" wrapText="1"/>
    </xf>
    <xf numFmtId="0" fontId="8" fillId="0" borderId="4" xfId="16" applyFont="1" applyBorder="1" applyAlignment="1">
      <alignment horizontal="center" vertical="center" wrapText="1"/>
    </xf>
    <xf numFmtId="0" fontId="8" fillId="0" borderId="18" xfId="16" applyFont="1" applyBorder="1" applyAlignment="1">
      <alignment horizontal="center"/>
    </xf>
    <xf numFmtId="0" fontId="8" fillId="0" borderId="1" xfId="16" applyFont="1" applyBorder="1" applyAlignment="1">
      <alignment horizontal="center"/>
    </xf>
    <xf numFmtId="0" fontId="8" fillId="0" borderId="2" xfId="16" applyFont="1" applyBorder="1" applyAlignment="1">
      <alignment horizontal="center"/>
    </xf>
    <xf numFmtId="0" fontId="13" fillId="0" borderId="0" xfId="16" applyNumberFormat="1" applyFont="1" applyAlignment="1">
      <alignment horizontal="center"/>
    </xf>
    <xf numFmtId="0" fontId="9" fillId="0" borderId="16" xfId="16" applyFont="1" applyBorder="1" applyAlignment="1">
      <alignment horizontal="center"/>
    </xf>
    <xf numFmtId="0" fontId="11" fillId="0" borderId="0" xfId="16" applyFont="1" applyAlignment="1">
      <alignment horizontal="center"/>
    </xf>
    <xf numFmtId="0" fontId="13" fillId="0" borderId="0" xfId="16" applyFont="1" applyAlignment="1">
      <alignment horizontal="center"/>
    </xf>
    <xf numFmtId="0" fontId="11" fillId="0" borderId="0" xfId="16" applyFont="1" applyBorder="1" applyAlignment="1">
      <alignment horizontal="center"/>
    </xf>
    <xf numFmtId="0" fontId="13" fillId="0" borderId="16" xfId="16" applyFont="1" applyBorder="1" applyAlignment="1">
      <alignment horizontal="center"/>
    </xf>
    <xf numFmtId="49" fontId="16" fillId="0" borderId="0" xfId="16" applyNumberFormat="1" applyFont="1" applyAlignment="1">
      <alignment horizontal="center"/>
    </xf>
    <xf numFmtId="49" fontId="16" fillId="0" borderId="0" xfId="17" applyNumberFormat="1" applyFont="1" applyAlignment="1">
      <alignment horizontal="center"/>
    </xf>
    <xf numFmtId="49" fontId="33" fillId="0" borderId="0" xfId="0" applyNumberFormat="1" applyFont="1" applyAlignment="1">
      <alignment horizontal="center"/>
    </xf>
    <xf numFmtId="0" fontId="8" fillId="0" borderId="18" xfId="17" applyFont="1" applyBorder="1" applyAlignment="1">
      <alignment horizontal="center"/>
    </xf>
    <xf numFmtId="49" fontId="8" fillId="0" borderId="18" xfId="17" applyNumberFormat="1" applyFont="1" applyBorder="1" applyAlignment="1">
      <alignment horizontal="center" vertical="center"/>
    </xf>
    <xf numFmtId="0" fontId="9" fillId="0" borderId="16" xfId="17" applyFont="1" applyBorder="1" applyAlignment="1">
      <alignment horizontal="center"/>
    </xf>
    <xf numFmtId="0" fontId="11" fillId="0" borderId="0" xfId="17" applyFont="1" applyAlignment="1">
      <alignment horizontal="center"/>
    </xf>
    <xf numFmtId="0" fontId="11" fillId="0" borderId="0" xfId="17" applyFont="1" applyBorder="1" applyAlignment="1">
      <alignment horizontal="center"/>
    </xf>
    <xf numFmtId="0" fontId="13" fillId="0" borderId="16" xfId="17" applyFont="1" applyBorder="1" applyAlignment="1">
      <alignment horizontal="center"/>
    </xf>
    <xf numFmtId="49" fontId="8" fillId="3" borderId="18" xfId="17" applyNumberFormat="1" applyFont="1" applyFill="1" applyBorder="1" applyAlignment="1">
      <alignment horizontal="center" vertical="center"/>
    </xf>
    <xf numFmtId="0" fontId="12" fillId="0" borderId="6" xfId="17" applyFont="1" applyBorder="1" applyAlignment="1">
      <alignment horizontal="center" vertical="center" wrapText="1"/>
    </xf>
    <xf numFmtId="0" fontId="13" fillId="0" borderId="0" xfId="17" applyFont="1" applyAlignment="1">
      <alignment horizontal="center"/>
    </xf>
    <xf numFmtId="0" fontId="13" fillId="0" borderId="0" xfId="17" applyNumberFormat="1" applyFont="1" applyAlignment="1">
      <alignment horizontal="center"/>
    </xf>
    <xf numFmtId="49" fontId="16" fillId="0" borderId="0" xfId="18" applyNumberFormat="1" applyFont="1" applyAlignment="1">
      <alignment horizontal="center"/>
    </xf>
    <xf numFmtId="0" fontId="8" fillId="0" borderId="18" xfId="18" applyFont="1" applyBorder="1" applyAlignment="1">
      <alignment horizontal="center"/>
    </xf>
    <xf numFmtId="49" fontId="8" fillId="0" borderId="18" xfId="18" applyNumberFormat="1" applyFont="1" applyBorder="1" applyAlignment="1">
      <alignment horizontal="center" vertical="center"/>
    </xf>
    <xf numFmtId="0" fontId="9" fillId="0" borderId="16" xfId="18" applyFont="1" applyBorder="1" applyAlignment="1">
      <alignment horizontal="center"/>
    </xf>
    <xf numFmtId="0" fontId="11" fillId="0" borderId="0" xfId="18" applyFont="1" applyAlignment="1">
      <alignment horizontal="center"/>
    </xf>
    <xf numFmtId="0" fontId="11" fillId="0" borderId="0" xfId="18" applyFont="1" applyBorder="1" applyAlignment="1">
      <alignment horizontal="center"/>
    </xf>
    <xf numFmtId="0" fontId="13" fillId="0" borderId="16" xfId="18" applyFont="1" applyBorder="1" applyAlignment="1">
      <alignment horizontal="center"/>
    </xf>
    <xf numFmtId="0" fontId="12" fillId="0" borderId="6" xfId="18" applyFont="1" applyBorder="1" applyAlignment="1">
      <alignment horizontal="center" vertical="center" wrapText="1"/>
    </xf>
    <xf numFmtId="0" fontId="13" fillId="0" borderId="0" xfId="18" applyFont="1" applyAlignment="1">
      <alignment horizontal="center"/>
    </xf>
    <xf numFmtId="0" fontId="13" fillId="0" borderId="0" xfId="18" applyNumberFormat="1" applyFont="1" applyAlignment="1">
      <alignment horizontal="center"/>
    </xf>
    <xf numFmtId="49" fontId="16" fillId="0" borderId="0" xfId="19" applyNumberFormat="1" applyFont="1" applyAlignment="1">
      <alignment horizontal="center"/>
    </xf>
    <xf numFmtId="0" fontId="8" fillId="0" borderId="18" xfId="19" applyFont="1" applyBorder="1" applyAlignment="1">
      <alignment horizontal="center"/>
    </xf>
    <xf numFmtId="49" fontId="8" fillId="0" borderId="18" xfId="19" applyNumberFormat="1" applyFont="1" applyBorder="1" applyAlignment="1">
      <alignment horizontal="center" vertical="center"/>
    </xf>
    <xf numFmtId="0" fontId="9" fillId="0" borderId="16" xfId="19" applyFont="1" applyBorder="1" applyAlignment="1">
      <alignment horizontal="center"/>
    </xf>
    <xf numFmtId="0" fontId="11" fillId="0" borderId="0" xfId="19" applyFont="1" applyAlignment="1">
      <alignment horizontal="center"/>
    </xf>
    <xf numFmtId="0" fontId="11" fillId="0" borderId="0" xfId="19" applyFont="1" applyBorder="1" applyAlignment="1">
      <alignment horizontal="center"/>
    </xf>
    <xf numFmtId="0" fontId="13" fillId="0" borderId="16" xfId="19" applyFont="1" applyBorder="1" applyAlignment="1">
      <alignment horizontal="center"/>
    </xf>
    <xf numFmtId="0" fontId="12" fillId="0" borderId="6" xfId="19" applyFont="1" applyBorder="1" applyAlignment="1">
      <alignment horizontal="center" vertical="center" wrapText="1"/>
    </xf>
    <xf numFmtId="0" fontId="13" fillId="0" borderId="0" xfId="19" applyFont="1" applyAlignment="1">
      <alignment horizontal="center"/>
    </xf>
    <xf numFmtId="0" fontId="13" fillId="0" borderId="0" xfId="19" applyNumberFormat="1" applyFont="1" applyAlignment="1">
      <alignment horizontal="center"/>
    </xf>
    <xf numFmtId="49" fontId="0" fillId="0" borderId="0" xfId="0" applyNumberFormat="1" applyAlignment="1"/>
    <xf numFmtId="0" fontId="14" fillId="0" borderId="16" xfId="19" applyFont="1" applyBorder="1" applyAlignment="1">
      <alignment horizontal="center"/>
    </xf>
    <xf numFmtId="0" fontId="0" fillId="0" borderId="16" xfId="0" applyBorder="1" applyAlignment="1"/>
    <xf numFmtId="49" fontId="8" fillId="0" borderId="1" xfId="19" applyNumberFormat="1" applyFont="1" applyBorder="1" applyAlignment="1">
      <alignment horizontal="center" vertical="center"/>
    </xf>
    <xf numFmtId="49" fontId="8" fillId="0" borderId="2" xfId="19" applyNumberFormat="1" applyFont="1" applyBorder="1" applyAlignment="1">
      <alignment horizontal="center" vertical="center"/>
    </xf>
    <xf numFmtId="0" fontId="8" fillId="0" borderId="16" xfId="19" applyFont="1" applyBorder="1" applyAlignment="1">
      <alignment horizontal="center"/>
    </xf>
    <xf numFmtId="0" fontId="13" fillId="0" borderId="0" xfId="10" applyFont="1" applyAlignment="1">
      <alignment horizontal="center"/>
    </xf>
    <xf numFmtId="0" fontId="17" fillId="0" borderId="0" xfId="10" applyFont="1" applyBorder="1" applyAlignment="1">
      <alignment horizontal="right"/>
    </xf>
    <xf numFmtId="0" fontId="12" fillId="0" borderId="27" xfId="10" applyFont="1" applyBorder="1" applyAlignment="1">
      <alignment horizontal="center"/>
    </xf>
    <xf numFmtId="0" fontId="11" fillId="0" borderId="27" xfId="10" applyFont="1" applyBorder="1" applyAlignment="1">
      <alignment horizontal="center"/>
    </xf>
    <xf numFmtId="0" fontId="8" fillId="0" borderId="27" xfId="10" applyFont="1" applyBorder="1" applyAlignment="1">
      <alignment horizontal="center"/>
    </xf>
    <xf numFmtId="0" fontId="9" fillId="0" borderId="0" xfId="10" applyFont="1" applyAlignment="1">
      <alignment horizontal="center"/>
    </xf>
    <xf numFmtId="0" fontId="8" fillId="0" borderId="0" xfId="10" applyFont="1" applyAlignment="1">
      <alignment horizontal="center"/>
    </xf>
    <xf numFmtId="0" fontId="8" fillId="0" borderId="0" xfId="10" applyFont="1" applyBorder="1" applyAlignment="1">
      <alignment horizontal="center"/>
    </xf>
    <xf numFmtId="0" fontId="8" fillId="0" borderId="18" xfId="10" applyFont="1" applyBorder="1" applyAlignment="1">
      <alignment horizontal="center"/>
    </xf>
    <xf numFmtId="0" fontId="8" fillId="0" borderId="1" xfId="10" applyFont="1" applyBorder="1" applyAlignment="1">
      <alignment horizontal="center"/>
    </xf>
    <xf numFmtId="0" fontId="12" fillId="0" borderId="6" xfId="10" applyFont="1" applyBorder="1" applyAlignment="1">
      <alignment horizontal="center" vertical="center" wrapText="1"/>
    </xf>
    <xf numFmtId="0" fontId="8" fillId="0" borderId="7" xfId="10" applyFont="1" applyBorder="1" applyAlignment="1">
      <alignment horizontal="center" vertical="center" wrapText="1"/>
    </xf>
    <xf numFmtId="0" fontId="8" fillId="0" borderId="4" xfId="10" applyFont="1" applyBorder="1" applyAlignment="1">
      <alignment horizontal="center" vertical="center" wrapText="1"/>
    </xf>
    <xf numFmtId="0" fontId="8" fillId="0" borderId="2" xfId="10" applyFont="1" applyBorder="1" applyAlignment="1">
      <alignment horizontal="center"/>
    </xf>
    <xf numFmtId="0" fontId="46" fillId="0" borderId="26" xfId="70" applyFont="1" applyBorder="1" applyAlignment="1">
      <alignment horizontal="center"/>
    </xf>
    <xf numFmtId="0" fontId="46" fillId="0" borderId="27" xfId="70" applyFont="1" applyBorder="1" applyAlignment="1">
      <alignment horizontal="center"/>
    </xf>
    <xf numFmtId="0" fontId="46" fillId="0" borderId="28" xfId="70" applyFont="1" applyBorder="1" applyAlignment="1">
      <alignment horizontal="center"/>
    </xf>
    <xf numFmtId="0" fontId="14" fillId="0" borderId="16" xfId="10" applyFont="1" applyBorder="1" applyAlignment="1">
      <alignment horizontal="center"/>
    </xf>
    <xf numFmtId="0" fontId="46" fillId="0" borderId="26" xfId="74" applyFont="1" applyBorder="1" applyAlignment="1">
      <alignment horizontal="center"/>
    </xf>
    <xf numFmtId="0" fontId="46" fillId="0" borderId="27" xfId="74" applyFont="1" applyBorder="1" applyAlignment="1">
      <alignment horizontal="center"/>
    </xf>
    <xf numFmtId="0" fontId="46" fillId="0" borderId="28" xfId="74" applyFont="1" applyBorder="1" applyAlignment="1">
      <alignment horizontal="center"/>
    </xf>
    <xf numFmtId="0" fontId="9" fillId="0" borderId="16" xfId="10" applyFont="1" applyBorder="1" applyAlignment="1">
      <alignment horizontal="center"/>
    </xf>
    <xf numFmtId="0" fontId="13" fillId="0" borderId="0" xfId="31" applyFont="1" applyAlignment="1">
      <alignment horizontal="left"/>
    </xf>
    <xf numFmtId="49" fontId="9" fillId="0" borderId="0" xfId="31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0" fontId="0" fillId="0" borderId="4" xfId="0" applyBorder="1" applyAlignment="1">
      <alignment horizontal="center" wrapText="1"/>
    </xf>
    <xf numFmtId="0" fontId="8" fillId="0" borderId="0" xfId="31" applyFont="1" applyAlignment="1">
      <alignment horizontal="left"/>
    </xf>
    <xf numFmtId="0" fontId="19" fillId="0" borderId="0" xfId="70" applyFont="1" applyAlignment="1">
      <alignment horizontal="center"/>
    </xf>
    <xf numFmtId="0" fontId="18" fillId="0" borderId="0" xfId="70" applyFont="1" applyAlignment="1"/>
    <xf numFmtId="49" fontId="18" fillId="0" borderId="0" xfId="70" applyNumberFormat="1" applyFont="1" applyAlignment="1">
      <alignment horizontal="center"/>
    </xf>
    <xf numFmtId="0" fontId="35" fillId="0" borderId="4" xfId="70" applyBorder="1" applyAlignment="1">
      <alignment horizontal="center" wrapText="1"/>
    </xf>
    <xf numFmtId="0" fontId="13" fillId="0" borderId="18" xfId="31" applyFont="1" applyBorder="1" applyAlignment="1">
      <alignment horizontal="center"/>
    </xf>
    <xf numFmtId="0" fontId="35" fillId="0" borderId="1" xfId="70" applyFont="1" applyBorder="1" applyAlignment="1">
      <alignment horizontal="center"/>
    </xf>
    <xf numFmtId="0" fontId="35" fillId="0" borderId="2" xfId="70" applyFont="1" applyBorder="1" applyAlignment="1">
      <alignment horizontal="center"/>
    </xf>
    <xf numFmtId="0" fontId="59" fillId="0" borderId="0" xfId="77" applyFont="1" applyAlignment="1">
      <alignment horizontal="center"/>
    </xf>
    <xf numFmtId="0" fontId="60" fillId="0" borderId="0" xfId="77" applyFont="1" applyAlignment="1">
      <alignment horizontal="center"/>
    </xf>
    <xf numFmtId="0" fontId="60" fillId="0" borderId="0" xfId="77" applyFont="1" applyAlignment="1">
      <alignment horizontal="right"/>
    </xf>
    <xf numFmtId="0" fontId="1" fillId="0" borderId="0" xfId="77" applyAlignment="1"/>
    <xf numFmtId="173" fontId="60" fillId="0" borderId="0" xfId="77" applyNumberFormat="1" applyFont="1" applyAlignment="1">
      <alignment horizontal="left"/>
    </xf>
    <xf numFmtId="0" fontId="1" fillId="0" borderId="18" xfId="77" applyBorder="1" applyAlignment="1">
      <alignment horizontal="center"/>
    </xf>
    <xf numFmtId="0" fontId="1" fillId="0" borderId="1" xfId="77" applyBorder="1" applyAlignment="1">
      <alignment horizontal="center"/>
    </xf>
    <xf numFmtId="0" fontId="1" fillId="0" borderId="2" xfId="77" applyBorder="1" applyAlignment="1">
      <alignment horizontal="center"/>
    </xf>
    <xf numFmtId="0" fontId="1" fillId="0" borderId="6" xfId="77" applyBorder="1" applyAlignment="1">
      <alignment horizontal="center" vertical="center"/>
    </xf>
    <xf numFmtId="0" fontId="1" fillId="0" borderId="7" xfId="77" applyBorder="1" applyAlignment="1">
      <alignment horizontal="center" vertical="center"/>
    </xf>
    <xf numFmtId="0" fontId="60" fillId="0" borderId="18" xfId="77" applyFont="1" applyBorder="1" applyAlignment="1">
      <alignment horizontal="center"/>
    </xf>
    <xf numFmtId="0" fontId="60" fillId="0" borderId="1" xfId="77" applyFont="1" applyBorder="1" applyAlignment="1">
      <alignment horizontal="center"/>
    </xf>
    <xf numFmtId="0" fontId="60" fillId="0" borderId="2" xfId="77" applyFont="1" applyBorder="1" applyAlignment="1">
      <alignment horizontal="center"/>
    </xf>
  </cellXfs>
  <cellStyles count="78">
    <cellStyle name="S8" xfId="72"/>
    <cellStyle name="Обычный" xfId="0" builtinId="0"/>
    <cellStyle name="Обычный 2" xfId="70"/>
    <cellStyle name="Обычный 2 2" xfId="71"/>
    <cellStyle name="Обычный 2 2 2" xfId="75"/>
    <cellStyle name="Обычный 2 3" xfId="74"/>
    <cellStyle name="Обычный 3" xfId="73"/>
    <cellStyle name="Обычный 37" xfId="1"/>
    <cellStyle name="Обычный 38" xfId="2"/>
    <cellStyle name="Обычный 39" xfId="3"/>
    <cellStyle name="Обычный 4" xfId="76"/>
    <cellStyle name="Обычный 40" xfId="4"/>
    <cellStyle name="Обычный 41" xfId="5"/>
    <cellStyle name="Обычный 42" xfId="6"/>
    <cellStyle name="Обычный 5" xfId="77"/>
    <cellStyle name="Обычный_ГДЗ (РП 6)" xfId="7"/>
    <cellStyle name="Обычный_Мол1,2" xfId="8"/>
    <cellStyle name="Обычный_Мол3,Оч" xfId="9"/>
    <cellStyle name="Обычный_РТП 25-Т1,Т2" xfId="10"/>
    <cellStyle name="Обычный_Соколреммаш" xfId="11"/>
    <cellStyle name="Обычный_Сокольский ЦБК 1" xfId="12"/>
    <cellStyle name="Обычный_Сокольский ЦБК 110" xfId="13"/>
    <cellStyle name="Обычный_Сокольский ЦБК 2" xfId="14"/>
    <cellStyle name="Обычный_Сокольский ЦБК 3" xfId="15"/>
    <cellStyle name="Обычный_Сухонский ЦБК 1" xfId="16"/>
    <cellStyle name="Обычный_Сухонский ЦБК 2" xfId="17"/>
    <cellStyle name="Обычный_Сухонский ЦБК 3" xfId="18"/>
    <cellStyle name="Обычный_Сухонский ЦБК 4" xfId="19"/>
    <cellStyle name="Обычный_Т1(ЗРУФ1), Т3 (ЗРУФ 20)" xfId="20"/>
    <cellStyle name="Обычный_Т1(РП 5 Ф3)Т2 (РП 5 Ф17)" xfId="21"/>
    <cellStyle name="Обычный_Т2 (РП 9 Ф11)" xfId="22"/>
    <cellStyle name="Обычный_Табл.1" xfId="23"/>
    <cellStyle name="Обычный_Табл.1 ф Биокомплекс" xfId="24"/>
    <cellStyle name="Обычный_Табл.1 ф Райцентр" xfId="25"/>
    <cellStyle name="Обычный_Табл.1 ф Школа" xfId="26"/>
    <cellStyle name="Обычный_ТП 10 ЯЧ.5, 7" xfId="27"/>
    <cellStyle name="Обычный_ТП 34 ЯЧ. 2, 6" xfId="28"/>
    <cellStyle name="Обычный_Ф. РУБЦОВО" xfId="29"/>
    <cellStyle name="Обычный_ф.Коммунальный" xfId="30"/>
    <cellStyle name="Обычный_Ф.НИКИТИНО" xfId="31"/>
    <cellStyle name="Обычный_ф.Устье" xfId="32"/>
    <cellStyle name="Обычный_ЯЧ 10, 115 (РП 3)" xfId="33"/>
    <cellStyle name="Обычный_ЯЧ 30, ЯЧ.4 (ТП 54)" xfId="34"/>
    <cellStyle name="Обычный_ЯЧ 31, 47 (РП 29)" xfId="35"/>
    <cellStyle name="Обычный_ЯЧ. 1" xfId="36"/>
    <cellStyle name="Обычный_ЯЧ. 1, ЯЧ 20" xfId="37"/>
    <cellStyle name="Обычный_ЯЧ. 107, 114 (РП 23)" xfId="38"/>
    <cellStyle name="Обычный_ЯЧ. 11, 18 (РП 28)" xfId="39"/>
    <cellStyle name="Обычный_ЯЧ. 12, ЯЧ. 24 (РП 4)" xfId="40"/>
    <cellStyle name="Обычный_ЯЧ. 15" xfId="41"/>
    <cellStyle name="Обычный_ЯЧ. 19, 24 (РП 16)" xfId="42"/>
    <cellStyle name="Обычный_ЯЧ. 2(РП 36), 8(ТП 360)" xfId="43"/>
    <cellStyle name="Обычный_ЯЧ. 20(6 кВ)" xfId="44"/>
    <cellStyle name="Обычный_ЯЧ. 20, 21 (РП 7)" xfId="45"/>
    <cellStyle name="Обычный_ЯЧ. 24" xfId="46"/>
    <cellStyle name="Обычный_ЯЧ. 3 (ТП 319)" xfId="47"/>
    <cellStyle name="Обычный_ЯЧ. 3, 13 (тп 438)" xfId="48"/>
    <cellStyle name="Обычный_ЯЧ. 5, 12 (РП 1)" xfId="49"/>
    <cellStyle name="Обычный_ЯЧ. 53 (ВЛ 8)" xfId="50"/>
    <cellStyle name="Обычный_ЯЧ. 6 (ТП 535),24 (ТП 536)" xfId="51"/>
    <cellStyle name="Обычный_ЯЧ. 7 (вл №31)" xfId="52"/>
    <cellStyle name="Обычный_ЯЧ. 7, 4 (РП 20, ТП 595)" xfId="53"/>
    <cellStyle name="Обычный_ЯЧ.10, 25 (РП 38)" xfId="54"/>
    <cellStyle name="Обычный_ЯЧ.11. 28 (РП 31)" xfId="55"/>
    <cellStyle name="Обычный_ЯЧ.14, ЯЧ.10" xfId="56"/>
    <cellStyle name="Обычный_ЯЧ.14. ЯЧ 22 (РП 13)" xfId="57"/>
    <cellStyle name="Обычный_ЯЧ.15 (РП 10)," xfId="58"/>
    <cellStyle name="Обычный_ЯЧ.15, 32 (РП30)" xfId="59"/>
    <cellStyle name="Обычный_ЯЧ.17.ЯЧ.7" xfId="60"/>
    <cellStyle name="Обычный_ЯЧ.2, 23 (РП 19)" xfId="61"/>
    <cellStyle name="Обычный_ЯЧ.2, ЯЧ.3 (РП 1)" xfId="62"/>
    <cellStyle name="Обычный_ЯЧ.2. 21(РП 39)" xfId="63"/>
    <cellStyle name="Обычный_ЯЧ.28 (ТП 11)" xfId="64"/>
    <cellStyle name="Обычный_ЯЧ.33 (РП 35), ЯЧ.35 (РП 37)" xfId="65"/>
    <cellStyle name="Обычный_ЯЧ.33, 39 (РП 14)" xfId="66"/>
    <cellStyle name="Обычный_ЯЧ.4, 8" xfId="67"/>
    <cellStyle name="Обычный_ЯЧ.9 (ТП 182)" xfId="68"/>
    <cellStyle name="Финансовый" xfId="69" builtinId="3"/>
  </cellStyles>
  <dxfs count="11"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%20&#1042;&#1054;&#1052;&#1047;/&#1056;&#1077;&#1078;&#1080;&#1084;&#1085;&#1099;&#1081;%20&#1076;&#1077;&#1085;&#1100;%2021.12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.откл."/>
      <sheetName val="прил.6 МРСК"/>
      <sheetName val="АЧР"/>
      <sheetName val="АЧРдетал.МРСК"/>
      <sheetName val="Таблица №3сводная"/>
      <sheetName val="Табл.№1вводы"/>
      <sheetName val="Табл.№2сторона"/>
      <sheetName val="Табл.№1 ЗРУ"/>
      <sheetName val="КТП"/>
    </sheetNames>
    <sheetDataSet>
      <sheetData sheetId="0"/>
      <sheetData sheetId="1"/>
      <sheetData sheetId="2"/>
      <sheetData sheetId="3"/>
      <sheetData sheetId="4"/>
      <sheetData sheetId="5">
        <row r="8">
          <cell r="H8">
            <v>44916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9">
    <pageSetUpPr fitToPage="1"/>
  </sheetPr>
  <dimension ref="A1:IU163"/>
  <sheetViews>
    <sheetView zoomScale="85" zoomScaleNormal="85" zoomScaleSheetLayoutView="85" workbookViewId="0">
      <selection activeCell="C12" sqref="C12"/>
    </sheetView>
  </sheetViews>
  <sheetFormatPr defaultRowHeight="12.75"/>
  <cols>
    <col min="1" max="1" width="61.28515625" customWidth="1"/>
    <col min="2" max="2" width="30.7109375" customWidth="1"/>
    <col min="3" max="3" width="53" customWidth="1"/>
  </cols>
  <sheetData>
    <row r="1" spans="1:8" ht="20.25">
      <c r="A1" s="2045" t="s">
        <v>178</v>
      </c>
      <c r="B1" s="2045"/>
      <c r="C1" s="2045"/>
    </row>
    <row r="4" spans="1:8" ht="15">
      <c r="A4" s="1098" t="s">
        <v>155</v>
      </c>
      <c r="B4" s="1099" t="s">
        <v>157</v>
      </c>
      <c r="C4" s="1955" t="s">
        <v>156</v>
      </c>
    </row>
    <row r="5" spans="1:8" ht="15">
      <c r="A5" s="1552" t="s">
        <v>529</v>
      </c>
      <c r="B5" s="1100" t="s">
        <v>158</v>
      </c>
      <c r="C5" s="1081" t="s">
        <v>27</v>
      </c>
      <c r="D5" s="753"/>
      <c r="E5" s="753"/>
    </row>
    <row r="6" spans="1:8" ht="15">
      <c r="A6" s="778">
        <v>3</v>
      </c>
      <c r="B6" s="1100" t="s">
        <v>158</v>
      </c>
      <c r="C6" s="1853" t="s">
        <v>567</v>
      </c>
      <c r="D6" s="754"/>
      <c r="E6" s="754"/>
    </row>
    <row r="7" spans="1:8" ht="15">
      <c r="A7" s="778">
        <v>4</v>
      </c>
      <c r="B7" s="1100" t="s">
        <v>158</v>
      </c>
      <c r="C7" s="1082" t="s">
        <v>181</v>
      </c>
      <c r="D7" s="754"/>
      <c r="E7" s="754"/>
    </row>
    <row r="8" spans="1:8" ht="15">
      <c r="A8" s="1097" t="s">
        <v>238</v>
      </c>
      <c r="B8" s="1100" t="s">
        <v>158</v>
      </c>
      <c r="C8" s="1083" t="s">
        <v>31</v>
      </c>
      <c r="D8" s="755"/>
      <c r="E8" s="755"/>
    </row>
    <row r="9" spans="1:8" ht="15">
      <c r="A9" s="778">
        <v>10</v>
      </c>
      <c r="B9" s="1100" t="s">
        <v>158</v>
      </c>
      <c r="C9" s="1084" t="s">
        <v>39</v>
      </c>
      <c r="D9" s="756"/>
      <c r="E9" s="756"/>
    </row>
    <row r="10" spans="1:8" ht="15">
      <c r="A10" s="778">
        <v>11</v>
      </c>
      <c r="B10" s="1100" t="s">
        <v>158</v>
      </c>
      <c r="C10" s="1085" t="s">
        <v>159</v>
      </c>
    </row>
    <row r="11" spans="1:8" ht="15">
      <c r="A11" s="778" t="s">
        <v>190</v>
      </c>
      <c r="B11" s="1100" t="s">
        <v>158</v>
      </c>
      <c r="C11" s="1086" t="s">
        <v>196</v>
      </c>
      <c r="D11" s="757"/>
      <c r="E11" s="757"/>
    </row>
    <row r="12" spans="1:8" ht="15">
      <c r="A12" s="1552" t="s">
        <v>633</v>
      </c>
      <c r="B12" s="1100" t="s">
        <v>158</v>
      </c>
      <c r="C12" s="1087" t="s">
        <v>164</v>
      </c>
      <c r="D12" s="758"/>
      <c r="E12" s="758"/>
    </row>
    <row r="13" spans="1:8" ht="15">
      <c r="A13" s="1948" t="s">
        <v>635</v>
      </c>
      <c r="B13" s="1100"/>
      <c r="C13" s="1954" t="s">
        <v>634</v>
      </c>
      <c r="D13" s="758"/>
      <c r="E13" s="758"/>
    </row>
    <row r="14" spans="1:8" ht="15">
      <c r="A14" s="778">
        <v>22</v>
      </c>
      <c r="B14" s="1100" t="s">
        <v>158</v>
      </c>
      <c r="C14" s="1088" t="s">
        <v>160</v>
      </c>
      <c r="D14" s="759"/>
      <c r="E14" s="759"/>
      <c r="F14" s="759"/>
      <c r="G14" s="759"/>
    </row>
    <row r="15" spans="1:8" ht="15">
      <c r="A15" s="778">
        <v>23</v>
      </c>
      <c r="B15" s="1100" t="s">
        <v>158</v>
      </c>
      <c r="C15" s="1854" t="s">
        <v>547</v>
      </c>
      <c r="H15" s="930"/>
    </row>
    <row r="16" spans="1:8" ht="15">
      <c r="A16" s="778">
        <v>24</v>
      </c>
      <c r="B16" s="1100" t="s">
        <v>158</v>
      </c>
      <c r="C16" s="1854" t="s">
        <v>548</v>
      </c>
      <c r="H16" s="930"/>
    </row>
    <row r="17" spans="1:8" ht="15">
      <c r="A17" s="1097" t="s">
        <v>192</v>
      </c>
      <c r="B17" s="1100" t="s">
        <v>158</v>
      </c>
      <c r="C17" s="1089" t="s">
        <v>70</v>
      </c>
      <c r="D17" s="760"/>
      <c r="E17" s="760"/>
      <c r="H17" s="930"/>
    </row>
    <row r="18" spans="1:8" ht="15">
      <c r="A18" s="1862" t="s">
        <v>250</v>
      </c>
      <c r="B18" s="1100" t="s">
        <v>158</v>
      </c>
      <c r="C18" s="1090" t="s">
        <v>78</v>
      </c>
      <c r="D18" s="761"/>
      <c r="E18" s="761"/>
      <c r="H18" s="930"/>
    </row>
    <row r="19" spans="1:8" ht="15">
      <c r="A19" s="778" t="s">
        <v>193</v>
      </c>
      <c r="B19" s="1100" t="s">
        <v>158</v>
      </c>
      <c r="C19" s="1091" t="s">
        <v>92</v>
      </c>
      <c r="D19" s="762"/>
      <c r="E19" s="762"/>
      <c r="H19" s="930"/>
    </row>
    <row r="20" spans="1:8" ht="15">
      <c r="A20" s="1552" t="s">
        <v>560</v>
      </c>
      <c r="B20" s="1100" t="s">
        <v>158</v>
      </c>
      <c r="C20" s="1092" t="s">
        <v>145</v>
      </c>
      <c r="D20" s="763"/>
      <c r="E20" s="763"/>
      <c r="H20" s="930"/>
    </row>
    <row r="21" spans="1:8" ht="15">
      <c r="A21" s="1552" t="s">
        <v>627</v>
      </c>
      <c r="B21" s="1100" t="s">
        <v>158</v>
      </c>
      <c r="C21" s="1093" t="s">
        <v>99</v>
      </c>
      <c r="D21" s="764"/>
      <c r="E21" s="764"/>
      <c r="H21" s="930"/>
    </row>
    <row r="22" spans="1:8" ht="15">
      <c r="A22" s="778">
        <v>42</v>
      </c>
      <c r="B22" s="1100" t="s">
        <v>158</v>
      </c>
      <c r="C22" s="1094" t="s">
        <v>106</v>
      </c>
      <c r="D22" s="765"/>
      <c r="E22" s="765"/>
      <c r="H22" s="930"/>
    </row>
    <row r="23" spans="1:8" ht="15">
      <c r="A23" s="778" t="s">
        <v>198</v>
      </c>
      <c r="B23" s="1100" t="s">
        <v>158</v>
      </c>
      <c r="C23" s="1095" t="s">
        <v>24</v>
      </c>
      <c r="D23" s="766"/>
      <c r="E23" s="766"/>
      <c r="H23" s="930"/>
    </row>
    <row r="24" spans="1:8" ht="15">
      <c r="A24" s="778">
        <v>45</v>
      </c>
      <c r="B24" s="1100" t="s">
        <v>158</v>
      </c>
      <c r="C24" s="1095" t="s">
        <v>197</v>
      </c>
      <c r="D24" s="766"/>
      <c r="E24" s="766"/>
      <c r="H24" s="930"/>
    </row>
    <row r="25" spans="1:8" ht="15.75">
      <c r="A25" s="778">
        <v>46</v>
      </c>
      <c r="B25" s="1101" t="s">
        <v>398</v>
      </c>
      <c r="C25" s="1074" t="s">
        <v>172</v>
      </c>
      <c r="D25" s="767"/>
      <c r="E25" s="767"/>
      <c r="H25" s="930"/>
    </row>
    <row r="26" spans="1:8" ht="15.75">
      <c r="A26" s="1552" t="s">
        <v>561</v>
      </c>
      <c r="B26" s="1102" t="s">
        <v>399</v>
      </c>
      <c r="C26" s="1075" t="s">
        <v>116</v>
      </c>
      <c r="D26" s="768"/>
      <c r="E26" s="768"/>
      <c r="H26" s="930"/>
    </row>
    <row r="27" spans="1:8" ht="15.75">
      <c r="A27" s="1552" t="s">
        <v>538</v>
      </c>
      <c r="B27" s="1103" t="s">
        <v>400</v>
      </c>
      <c r="C27" s="1076" t="s">
        <v>122</v>
      </c>
      <c r="D27" s="769"/>
      <c r="E27" s="769"/>
      <c r="H27" s="930"/>
    </row>
    <row r="28" spans="1:8" ht="15">
      <c r="A28" s="778" t="s">
        <v>201</v>
      </c>
      <c r="B28" s="1104" t="s">
        <v>401</v>
      </c>
      <c r="C28" s="1096" t="s">
        <v>125</v>
      </c>
      <c r="D28" s="770"/>
      <c r="E28" s="770"/>
      <c r="H28" s="930"/>
    </row>
    <row r="29" spans="1:8" ht="15.75">
      <c r="A29" s="778">
        <v>54.55</v>
      </c>
      <c r="B29" s="1105" t="s">
        <v>402</v>
      </c>
      <c r="C29" s="1077" t="s">
        <v>129</v>
      </c>
      <c r="D29" s="771"/>
      <c r="E29" s="771"/>
      <c r="F29" s="771"/>
      <c r="G29" s="771"/>
      <c r="H29" s="930"/>
    </row>
    <row r="30" spans="1:8" ht="15.75">
      <c r="A30" s="1552" t="s">
        <v>603</v>
      </c>
      <c r="B30" s="1105" t="s">
        <v>402</v>
      </c>
      <c r="C30" s="1923" t="s">
        <v>705</v>
      </c>
      <c r="D30" s="772"/>
      <c r="E30" s="772"/>
      <c r="F30" s="772"/>
      <c r="G30" s="772"/>
      <c r="H30" s="930"/>
    </row>
    <row r="31" spans="1:8" ht="15.75">
      <c r="A31" s="778" t="s">
        <v>202</v>
      </c>
      <c r="B31" s="1105" t="s">
        <v>402</v>
      </c>
      <c r="C31" s="1078" t="s">
        <v>132</v>
      </c>
      <c r="D31" s="773"/>
      <c r="E31" s="773"/>
      <c r="F31" s="773"/>
      <c r="G31" s="773"/>
      <c r="H31" s="930"/>
    </row>
    <row r="32" spans="1:8" ht="15.75">
      <c r="A32" s="778">
        <v>59</v>
      </c>
      <c r="B32" s="1105" t="s">
        <v>402</v>
      </c>
      <c r="C32" s="1079" t="s">
        <v>133</v>
      </c>
      <c r="D32" s="774"/>
      <c r="E32" s="774"/>
      <c r="F32" s="774"/>
      <c r="G32" s="774"/>
      <c r="H32" s="930"/>
    </row>
    <row r="33" spans="1:8" ht="15.75">
      <c r="A33" s="778" t="s">
        <v>203</v>
      </c>
      <c r="B33" s="1105" t="s">
        <v>402</v>
      </c>
      <c r="C33" s="1080" t="s">
        <v>135</v>
      </c>
      <c r="D33" s="775"/>
      <c r="E33" s="775"/>
      <c r="F33" s="775"/>
      <c r="G33" s="775"/>
      <c r="H33" s="930"/>
    </row>
    <row r="34" spans="1:8" ht="15">
      <c r="A34" s="1552" t="s">
        <v>629</v>
      </c>
      <c r="B34" s="1106" t="s">
        <v>403</v>
      </c>
      <c r="C34" s="1953" t="s">
        <v>628</v>
      </c>
      <c r="H34" s="930"/>
    </row>
    <row r="35" spans="1:8" ht="15">
      <c r="A35" s="1143" t="s">
        <v>244</v>
      </c>
      <c r="B35" s="1106" t="s">
        <v>404</v>
      </c>
      <c r="C35" s="1984" t="s">
        <v>706</v>
      </c>
    </row>
    <row r="36" spans="1:8" ht="15">
      <c r="A36" s="1551" t="s">
        <v>522</v>
      </c>
      <c r="B36" s="1106" t="s">
        <v>405</v>
      </c>
      <c r="C36" s="1985" t="s">
        <v>707</v>
      </c>
    </row>
    <row r="37" spans="1:8" ht="15">
      <c r="A37" s="1551" t="s">
        <v>523</v>
      </c>
      <c r="B37" s="1106" t="s">
        <v>451</v>
      </c>
      <c r="C37" s="1985"/>
    </row>
    <row r="38" spans="1:8" ht="15">
      <c r="A38" s="1551" t="s">
        <v>524</v>
      </c>
      <c r="B38" s="1106" t="s">
        <v>440</v>
      </c>
      <c r="C38" s="1985"/>
    </row>
    <row r="39" spans="1:8" ht="15">
      <c r="A39" s="1551" t="s">
        <v>525</v>
      </c>
      <c r="B39" s="1106" t="s">
        <v>527</v>
      </c>
      <c r="C39" s="1985"/>
    </row>
    <row r="40" spans="1:8" ht="15">
      <c r="A40" s="1551" t="s">
        <v>526</v>
      </c>
      <c r="B40" s="1106" t="s">
        <v>528</v>
      </c>
      <c r="C40" s="1985"/>
    </row>
    <row r="41" spans="1:8">
      <c r="A41" s="776"/>
      <c r="B41" s="777"/>
      <c r="C41" s="777"/>
      <c r="H41" s="930"/>
    </row>
    <row r="42" spans="1:8" ht="20.25" hidden="1">
      <c r="A42" s="2045" t="s">
        <v>178</v>
      </c>
      <c r="B42" s="2045"/>
      <c r="C42" s="2045"/>
      <c r="H42" s="930"/>
    </row>
    <row r="43" spans="1:8" hidden="1">
      <c r="H43" s="930"/>
    </row>
    <row r="44" spans="1:8" hidden="1">
      <c r="A44" s="777"/>
      <c r="B44" s="777"/>
      <c r="C44" s="777"/>
      <c r="F44" s="777"/>
      <c r="G44" s="777"/>
    </row>
    <row r="45" spans="1:8" ht="16.5" hidden="1" customHeight="1" thickBot="1">
      <c r="A45" s="844" t="s">
        <v>155</v>
      </c>
      <c r="B45" s="1066" t="s">
        <v>157</v>
      </c>
      <c r="C45" s="1956" t="s">
        <v>156</v>
      </c>
      <c r="D45" s="841"/>
      <c r="E45" s="843"/>
      <c r="F45" s="835"/>
    </row>
    <row r="46" spans="1:8" ht="15" hidden="1" customHeight="1">
      <c r="A46" s="1245" t="s">
        <v>165</v>
      </c>
      <c r="B46" s="1246" t="s">
        <v>158</v>
      </c>
      <c r="C46" s="1957" t="s">
        <v>166</v>
      </c>
      <c r="D46" s="777"/>
      <c r="E46" s="834"/>
      <c r="F46" s="835"/>
    </row>
    <row r="47" spans="1:8" ht="15" hidden="1">
      <c r="A47" s="1247"/>
      <c r="B47" s="1248"/>
      <c r="C47" s="1239"/>
      <c r="D47" s="817"/>
      <c r="E47" s="834"/>
      <c r="F47" s="835"/>
    </row>
    <row r="48" spans="1:8" ht="15" hidden="1" customHeight="1">
      <c r="A48" s="1247" t="s">
        <v>163</v>
      </c>
      <c r="B48" s="1248" t="s">
        <v>158</v>
      </c>
      <c r="C48" s="1958" t="s">
        <v>27</v>
      </c>
      <c r="D48" s="817"/>
      <c r="E48" s="834"/>
      <c r="F48" s="835"/>
    </row>
    <row r="49" spans="1:6" ht="15" hidden="1">
      <c r="A49" s="1249"/>
      <c r="B49" s="1250"/>
      <c r="C49" s="1240"/>
      <c r="D49" s="817"/>
      <c r="E49" s="834"/>
      <c r="F49" s="835"/>
    </row>
    <row r="50" spans="1:6" ht="15" hidden="1">
      <c r="A50" s="1249"/>
      <c r="B50" s="1250"/>
      <c r="C50" s="1240"/>
      <c r="D50" s="817"/>
      <c r="E50" s="834"/>
      <c r="F50" s="835"/>
    </row>
    <row r="51" spans="1:6" ht="15" hidden="1" customHeight="1">
      <c r="A51" s="1247">
        <v>3</v>
      </c>
      <c r="B51" s="1248" t="s">
        <v>158</v>
      </c>
      <c r="C51" s="1959" t="s">
        <v>143</v>
      </c>
      <c r="D51" s="817"/>
      <c r="E51" s="834"/>
      <c r="F51" s="835"/>
    </row>
    <row r="52" spans="1:6" ht="15" hidden="1">
      <c r="A52" s="1247"/>
      <c r="B52" s="1248"/>
      <c r="C52" s="1216"/>
      <c r="D52" s="817"/>
      <c r="E52" s="834"/>
      <c r="F52" s="835"/>
    </row>
    <row r="53" spans="1:6" ht="15" hidden="1" customHeight="1">
      <c r="A53" s="1247">
        <v>4</v>
      </c>
      <c r="B53" s="1248" t="s">
        <v>158</v>
      </c>
      <c r="C53" s="1959" t="s">
        <v>181</v>
      </c>
      <c r="D53" s="817"/>
      <c r="E53" s="834"/>
      <c r="F53" s="835"/>
    </row>
    <row r="54" spans="1:6" ht="15" hidden="1">
      <c r="A54" s="1247"/>
      <c r="B54" s="1248"/>
      <c r="C54" s="1216"/>
      <c r="D54" s="817"/>
      <c r="E54" s="834"/>
      <c r="F54" s="835"/>
    </row>
    <row r="55" spans="1:6" ht="15" hidden="1" customHeight="1">
      <c r="A55" s="1249" t="s">
        <v>238</v>
      </c>
      <c r="B55" s="1248" t="s">
        <v>158</v>
      </c>
      <c r="C55" s="1960" t="s">
        <v>31</v>
      </c>
      <c r="D55" s="817"/>
      <c r="E55" s="834"/>
      <c r="F55" s="835"/>
    </row>
    <row r="56" spans="1:6" ht="15" hidden="1">
      <c r="A56" s="1249"/>
      <c r="B56" s="1248"/>
      <c r="C56" s="1217"/>
      <c r="D56" s="817"/>
      <c r="E56" s="834"/>
      <c r="F56" s="835"/>
    </row>
    <row r="57" spans="1:6" ht="15" hidden="1">
      <c r="A57" s="1249"/>
      <c r="B57" s="1248"/>
      <c r="C57" s="1217"/>
      <c r="D57" s="817"/>
      <c r="E57" s="834"/>
      <c r="F57" s="835"/>
    </row>
    <row r="58" spans="1:6" ht="15" hidden="1">
      <c r="A58" s="1249"/>
      <c r="B58" s="1248"/>
      <c r="C58" s="1217"/>
      <c r="D58" s="817"/>
      <c r="E58" s="834"/>
      <c r="F58" s="835"/>
    </row>
    <row r="59" spans="1:6" ht="15" hidden="1">
      <c r="A59" s="1249"/>
      <c r="B59" s="1248"/>
      <c r="C59" s="1217"/>
      <c r="D59" s="817"/>
      <c r="E59" s="834"/>
      <c r="F59" s="835"/>
    </row>
    <row r="60" spans="1:6" ht="15" hidden="1">
      <c r="A60" s="1249"/>
      <c r="B60" s="1248"/>
      <c r="C60" s="1217"/>
      <c r="D60" s="817"/>
      <c r="E60" s="834"/>
      <c r="F60" s="835"/>
    </row>
    <row r="61" spans="1:6" ht="15" hidden="1" customHeight="1">
      <c r="A61" s="1247">
        <v>10</v>
      </c>
      <c r="B61" s="1248" t="s">
        <v>158</v>
      </c>
      <c r="C61" s="1961" t="s">
        <v>39</v>
      </c>
      <c r="D61" s="817"/>
      <c r="E61" s="834"/>
      <c r="F61" s="835"/>
    </row>
    <row r="62" spans="1:6" ht="15" hidden="1">
      <c r="A62" s="1247"/>
      <c r="B62" s="1248"/>
      <c r="C62" s="1218"/>
      <c r="D62" s="817"/>
      <c r="E62" s="834"/>
      <c r="F62" s="835"/>
    </row>
    <row r="63" spans="1:6" ht="15" hidden="1" customHeight="1">
      <c r="A63" s="1247">
        <v>11</v>
      </c>
      <c r="B63" s="1251" t="s">
        <v>158</v>
      </c>
      <c r="C63" s="1962" t="s">
        <v>159</v>
      </c>
      <c r="D63" s="777"/>
      <c r="E63" s="834"/>
      <c r="F63" s="835"/>
    </row>
    <row r="64" spans="1:6" ht="15" hidden="1">
      <c r="A64" s="1247"/>
      <c r="B64" s="1251"/>
      <c r="C64" s="1219"/>
      <c r="D64" s="777"/>
      <c r="E64" s="834"/>
      <c r="F64" s="835"/>
    </row>
    <row r="65" spans="1:255" ht="15" hidden="1" customHeight="1">
      <c r="A65" s="1247" t="s">
        <v>190</v>
      </c>
      <c r="B65" s="1251" t="s">
        <v>158</v>
      </c>
      <c r="C65" s="1963" t="s">
        <v>196</v>
      </c>
      <c r="D65" s="777"/>
      <c r="E65" s="834"/>
      <c r="F65" s="835"/>
    </row>
    <row r="66" spans="1:255" ht="15" hidden="1">
      <c r="A66" s="1247"/>
      <c r="B66" s="1251"/>
      <c r="C66" s="1220"/>
      <c r="D66" s="817"/>
      <c r="E66" s="834"/>
      <c r="F66" s="835"/>
    </row>
    <row r="67" spans="1:255" ht="15" hidden="1">
      <c r="A67" s="1247"/>
      <c r="B67" s="1251"/>
      <c r="C67" s="1220"/>
      <c r="D67" s="817"/>
      <c r="E67" s="834"/>
      <c r="F67" s="835"/>
    </row>
    <row r="68" spans="1:255" ht="15" hidden="1">
      <c r="A68" s="1247"/>
      <c r="B68" s="1251"/>
      <c r="C68" s="1220"/>
      <c r="D68" s="817"/>
      <c r="E68" s="834"/>
      <c r="F68" s="835"/>
    </row>
    <row r="69" spans="1:255" ht="15" hidden="1" customHeight="1">
      <c r="A69" s="1247" t="s">
        <v>191</v>
      </c>
      <c r="B69" s="1251" t="s">
        <v>158</v>
      </c>
      <c r="C69" s="1964" t="s">
        <v>164</v>
      </c>
      <c r="D69" s="777"/>
      <c r="E69" s="834"/>
      <c r="F69" s="835"/>
    </row>
    <row r="70" spans="1:255" ht="15" hidden="1">
      <c r="A70" s="1247"/>
      <c r="B70" s="1251"/>
      <c r="C70" s="1221"/>
      <c r="D70" s="817"/>
      <c r="E70" s="834"/>
      <c r="F70" s="835"/>
    </row>
    <row r="71" spans="1:255" ht="15" hidden="1">
      <c r="A71" s="1247"/>
      <c r="B71" s="1251"/>
      <c r="C71" s="1221"/>
      <c r="D71" s="817"/>
      <c r="E71" s="834"/>
      <c r="F71" s="835"/>
    </row>
    <row r="72" spans="1:255" s="777" customFormat="1" ht="15" hidden="1">
      <c r="A72" s="1247"/>
      <c r="B72" s="1251"/>
      <c r="C72" s="1221"/>
      <c r="D72" s="817"/>
      <c r="E72" s="834"/>
      <c r="F72" s="835"/>
    </row>
    <row r="73" spans="1:255" s="777" customFormat="1" ht="15.75" hidden="1">
      <c r="A73" s="1247"/>
      <c r="B73" s="1252"/>
      <c r="C73" s="1241"/>
      <c r="D73" s="818"/>
      <c r="E73" s="840"/>
      <c r="F73" s="836"/>
      <c r="G73" s="816"/>
      <c r="H73" s="816"/>
      <c r="I73" s="816"/>
      <c r="J73" s="816"/>
      <c r="K73" s="816"/>
      <c r="L73" s="816"/>
      <c r="M73" s="816"/>
      <c r="N73" s="816"/>
      <c r="O73" s="816"/>
      <c r="P73" s="816"/>
      <c r="Q73" s="816"/>
      <c r="R73" s="816"/>
      <c r="S73" s="816"/>
      <c r="T73" s="816"/>
      <c r="U73" s="816"/>
      <c r="V73" s="816"/>
      <c r="W73" s="816"/>
      <c r="X73" s="816"/>
      <c r="Y73" s="816"/>
      <c r="Z73" s="816"/>
      <c r="AA73" s="816"/>
      <c r="AB73" s="816"/>
      <c r="AC73" s="816"/>
      <c r="AD73" s="816"/>
      <c r="AE73" s="816"/>
      <c r="AF73" s="816"/>
      <c r="AG73" s="816"/>
      <c r="AH73" s="816"/>
      <c r="AI73" s="816"/>
      <c r="AJ73" s="816"/>
      <c r="AK73" s="816"/>
      <c r="AL73" s="816"/>
      <c r="AM73" s="816"/>
      <c r="AN73" s="816"/>
      <c r="AO73" s="816"/>
      <c r="AP73" s="816"/>
      <c r="AQ73" s="816"/>
      <c r="AR73" s="816"/>
      <c r="AS73" s="816"/>
      <c r="AT73" s="816"/>
      <c r="AU73" s="816"/>
      <c r="AV73" s="816"/>
      <c r="AW73" s="816"/>
      <c r="AX73" s="816"/>
      <c r="AY73" s="816"/>
      <c r="AZ73" s="816"/>
      <c r="BA73" s="816"/>
      <c r="BB73" s="816"/>
      <c r="BC73" s="816"/>
      <c r="BD73" s="816"/>
      <c r="BE73" s="816"/>
      <c r="BF73" s="816"/>
      <c r="BG73" s="816"/>
      <c r="BH73" s="816"/>
      <c r="BI73" s="816"/>
      <c r="BJ73" s="816"/>
      <c r="BK73" s="816"/>
      <c r="BL73" s="816"/>
      <c r="BM73" s="816"/>
      <c r="BN73" s="816"/>
      <c r="BO73" s="816"/>
      <c r="BP73" s="816"/>
      <c r="BQ73" s="816"/>
      <c r="BR73" s="816"/>
      <c r="BS73" s="816"/>
      <c r="BT73" s="816"/>
      <c r="BU73" s="816"/>
      <c r="BV73" s="816"/>
      <c r="BW73" s="816"/>
      <c r="BX73" s="816"/>
      <c r="BY73" s="816"/>
      <c r="BZ73" s="816"/>
      <c r="CA73" s="816"/>
      <c r="CB73" s="816"/>
      <c r="CC73" s="816"/>
      <c r="CD73" s="816"/>
      <c r="CE73" s="816"/>
      <c r="CF73" s="816"/>
      <c r="CG73" s="816"/>
      <c r="CH73" s="816"/>
      <c r="CI73" s="816"/>
      <c r="CJ73" s="816"/>
      <c r="CK73" s="816"/>
      <c r="CL73" s="816"/>
      <c r="CM73" s="816"/>
      <c r="CN73" s="816"/>
      <c r="CO73" s="816"/>
      <c r="CP73" s="816"/>
      <c r="CQ73" s="816"/>
      <c r="CR73" s="816"/>
      <c r="CS73" s="816"/>
      <c r="CT73" s="816"/>
      <c r="CU73" s="816"/>
      <c r="CV73" s="816"/>
      <c r="CW73" s="816"/>
      <c r="CX73" s="816"/>
      <c r="CY73" s="816"/>
      <c r="CZ73" s="816"/>
      <c r="DA73" s="816"/>
      <c r="DB73" s="816"/>
      <c r="DC73" s="816"/>
      <c r="DD73" s="816"/>
      <c r="DE73" s="816"/>
      <c r="DF73" s="816"/>
      <c r="DG73" s="816"/>
      <c r="DH73" s="816"/>
      <c r="DI73" s="816"/>
      <c r="DJ73" s="816"/>
      <c r="DK73" s="816"/>
      <c r="DL73" s="816"/>
      <c r="DM73" s="816"/>
      <c r="DN73" s="816"/>
      <c r="DO73" s="816"/>
      <c r="DP73" s="816"/>
      <c r="DQ73" s="816"/>
      <c r="DR73" s="816"/>
      <c r="DS73" s="816"/>
      <c r="DT73" s="816"/>
      <c r="DU73" s="816"/>
      <c r="DV73" s="816"/>
      <c r="DW73" s="816"/>
      <c r="DX73" s="816"/>
      <c r="DY73" s="816"/>
      <c r="DZ73" s="816"/>
      <c r="EA73" s="816"/>
      <c r="EB73" s="816"/>
      <c r="EC73" s="816"/>
      <c r="ED73" s="816"/>
      <c r="EE73" s="816"/>
      <c r="EF73" s="816"/>
      <c r="EG73" s="816"/>
      <c r="EH73" s="816"/>
      <c r="EI73" s="816"/>
      <c r="EJ73" s="816"/>
      <c r="EK73" s="816"/>
      <c r="EL73" s="816"/>
      <c r="EM73" s="816"/>
      <c r="EN73" s="816"/>
      <c r="EO73" s="816"/>
      <c r="EP73" s="816"/>
      <c r="EQ73" s="816"/>
      <c r="ER73" s="816"/>
      <c r="ES73" s="816"/>
      <c r="ET73" s="816"/>
      <c r="EU73" s="816"/>
      <c r="EV73" s="816"/>
      <c r="EW73" s="816"/>
      <c r="EX73" s="816"/>
      <c r="EY73" s="816"/>
      <c r="EZ73" s="816"/>
      <c r="FA73" s="816"/>
      <c r="FB73" s="816"/>
      <c r="FC73" s="816"/>
      <c r="FD73" s="816"/>
      <c r="FE73" s="816"/>
      <c r="FF73" s="816"/>
      <c r="FG73" s="816"/>
      <c r="FH73" s="816"/>
      <c r="FI73" s="816"/>
      <c r="FJ73" s="816"/>
      <c r="FK73" s="816"/>
      <c r="FL73" s="816"/>
      <c r="FM73" s="816"/>
      <c r="FN73" s="816"/>
      <c r="FO73" s="816"/>
      <c r="FP73" s="816"/>
      <c r="FQ73" s="816"/>
      <c r="FR73" s="816"/>
      <c r="FS73" s="816"/>
      <c r="FT73" s="816"/>
      <c r="FU73" s="816"/>
      <c r="FV73" s="816"/>
      <c r="FW73" s="816"/>
      <c r="FX73" s="816"/>
      <c r="FY73" s="816"/>
      <c r="FZ73" s="816"/>
      <c r="GA73" s="816"/>
      <c r="GB73" s="816"/>
      <c r="GC73" s="816"/>
      <c r="GD73" s="816"/>
      <c r="GE73" s="816"/>
      <c r="GF73" s="816"/>
      <c r="GG73" s="816"/>
      <c r="GH73" s="816"/>
      <c r="GI73" s="816"/>
      <c r="GJ73" s="816"/>
      <c r="GK73" s="816"/>
      <c r="GL73" s="816"/>
      <c r="GM73" s="816"/>
      <c r="GN73" s="816"/>
      <c r="GO73" s="816"/>
      <c r="GP73" s="816"/>
      <c r="GQ73" s="816"/>
      <c r="GR73" s="816"/>
      <c r="GS73" s="816"/>
      <c r="GT73" s="816"/>
      <c r="GU73" s="816"/>
      <c r="GV73" s="816"/>
      <c r="GW73" s="816"/>
      <c r="GX73" s="816"/>
      <c r="GY73" s="816"/>
      <c r="GZ73" s="816"/>
      <c r="HA73" s="816"/>
      <c r="HB73" s="816"/>
      <c r="HC73" s="816"/>
      <c r="HD73" s="816"/>
      <c r="HE73" s="816"/>
      <c r="HF73" s="816"/>
      <c r="HG73" s="816"/>
      <c r="HH73" s="816"/>
      <c r="HI73" s="816"/>
      <c r="HJ73" s="816"/>
      <c r="HK73" s="816"/>
      <c r="HL73" s="816"/>
      <c r="HM73" s="816"/>
      <c r="HN73" s="816"/>
      <c r="HO73" s="816"/>
      <c r="HP73" s="816"/>
      <c r="HQ73" s="816"/>
      <c r="HR73" s="816"/>
      <c r="HS73" s="816"/>
      <c r="HT73" s="816"/>
      <c r="HU73" s="816"/>
      <c r="HV73" s="816"/>
      <c r="HW73" s="816"/>
      <c r="HX73" s="816"/>
      <c r="HY73" s="816"/>
      <c r="HZ73" s="816"/>
      <c r="IA73" s="816"/>
      <c r="IB73" s="816"/>
      <c r="IC73" s="816"/>
      <c r="ID73" s="816"/>
      <c r="IE73" s="816"/>
      <c r="IF73" s="816"/>
      <c r="IG73" s="816"/>
      <c r="IH73" s="816"/>
      <c r="II73" s="816"/>
      <c r="IJ73" s="816"/>
      <c r="IK73" s="816"/>
      <c r="IL73" s="816"/>
      <c r="IM73" s="816"/>
      <c r="IN73" s="816"/>
      <c r="IO73" s="816"/>
      <c r="IP73" s="816"/>
      <c r="IQ73" s="816"/>
      <c r="IR73" s="816"/>
      <c r="IS73" s="816"/>
      <c r="IT73" s="816"/>
      <c r="IU73" s="816"/>
    </row>
    <row r="74" spans="1:255" s="777" customFormat="1" ht="15" hidden="1">
      <c r="A74" s="1247"/>
      <c r="B74" s="1251"/>
      <c r="C74" s="1222"/>
      <c r="D74" s="817"/>
      <c r="E74" s="834"/>
      <c r="F74" s="835"/>
    </row>
    <row r="75" spans="1:255" s="777" customFormat="1" ht="15" hidden="1">
      <c r="A75" s="1247"/>
      <c r="B75" s="1251"/>
      <c r="C75" s="1222"/>
      <c r="D75" s="817"/>
      <c r="E75" s="834"/>
      <c r="F75" s="835"/>
    </row>
    <row r="76" spans="1:255" s="777" customFormat="1" ht="15" hidden="1">
      <c r="A76" s="1247"/>
      <c r="B76" s="1251"/>
      <c r="C76" s="1222"/>
      <c r="D76" s="817"/>
      <c r="E76" s="834"/>
      <c r="F76" s="835"/>
    </row>
    <row r="77" spans="1:255" s="777" customFormat="1" ht="15" hidden="1">
      <c r="A77" s="1247"/>
      <c r="B77" s="1251"/>
      <c r="C77" s="1222"/>
      <c r="D77" s="817"/>
      <c r="E77" s="834"/>
      <c r="F77" s="835"/>
    </row>
    <row r="78" spans="1:255" ht="15" hidden="1" customHeight="1">
      <c r="A78" s="1247">
        <v>22</v>
      </c>
      <c r="B78" s="1251" t="s">
        <v>158</v>
      </c>
      <c r="C78" s="1965" t="s">
        <v>160</v>
      </c>
      <c r="D78" s="777"/>
      <c r="E78" s="834"/>
      <c r="F78" s="835"/>
    </row>
    <row r="79" spans="1:255" ht="15" hidden="1">
      <c r="A79" s="1247"/>
      <c r="B79" s="1251"/>
      <c r="C79" s="1223"/>
      <c r="D79" s="817"/>
      <c r="E79" s="834"/>
      <c r="F79" s="835"/>
    </row>
    <row r="80" spans="1:255" ht="15" hidden="1" customHeight="1">
      <c r="A80" s="1247">
        <v>23</v>
      </c>
      <c r="B80" s="1251" t="s">
        <v>158</v>
      </c>
      <c r="C80" s="1966" t="s">
        <v>161</v>
      </c>
      <c r="D80" s="817"/>
      <c r="E80" s="834"/>
      <c r="F80" s="835"/>
    </row>
    <row r="81" spans="1:6" ht="15" hidden="1">
      <c r="A81" s="1247"/>
      <c r="B81" s="1251"/>
      <c r="C81" s="1224"/>
      <c r="D81" s="817"/>
      <c r="E81" s="834"/>
      <c r="F81" s="835"/>
    </row>
    <row r="82" spans="1:6" ht="15" hidden="1" customHeight="1">
      <c r="A82" s="1247">
        <v>24</v>
      </c>
      <c r="B82" s="1251" t="s">
        <v>158</v>
      </c>
      <c r="C82" s="1966" t="s">
        <v>162</v>
      </c>
      <c r="D82" s="817"/>
      <c r="E82" s="834"/>
      <c r="F82" s="835"/>
    </row>
    <row r="83" spans="1:6" ht="15" hidden="1">
      <c r="A83" s="1247"/>
      <c r="B83" s="1251"/>
      <c r="C83" s="1224"/>
      <c r="D83" s="817"/>
      <c r="E83" s="834"/>
      <c r="F83" s="835"/>
    </row>
    <row r="84" spans="1:6" ht="15" hidden="1" customHeight="1">
      <c r="A84" s="1249" t="s">
        <v>192</v>
      </c>
      <c r="B84" s="1251" t="s">
        <v>158</v>
      </c>
      <c r="C84" s="1967" t="s">
        <v>70</v>
      </c>
      <c r="D84" s="817"/>
      <c r="E84" s="834"/>
      <c r="F84" s="835"/>
    </row>
    <row r="85" spans="1:6" ht="15" hidden="1">
      <c r="A85" s="1249"/>
      <c r="B85" s="1251"/>
      <c r="C85" s="1225"/>
      <c r="D85" s="817"/>
      <c r="E85" s="834"/>
      <c r="F85" s="835"/>
    </row>
    <row r="86" spans="1:6" ht="15" hidden="1">
      <c r="A86" s="1249"/>
      <c r="B86" s="1251"/>
      <c r="C86" s="1225"/>
      <c r="D86" s="817"/>
      <c r="E86" s="834"/>
      <c r="F86" s="835"/>
    </row>
    <row r="87" spans="1:6" ht="15" hidden="1">
      <c r="A87" s="1249"/>
      <c r="B87" s="1251"/>
      <c r="C87" s="1225"/>
      <c r="D87" s="817"/>
      <c r="E87" s="834"/>
      <c r="F87" s="835"/>
    </row>
    <row r="88" spans="1:6" ht="15" hidden="1">
      <c r="A88" s="1249"/>
      <c r="B88" s="1251"/>
      <c r="C88" s="1225"/>
      <c r="D88" s="817"/>
      <c r="E88" s="834"/>
      <c r="F88" s="835"/>
    </row>
    <row r="89" spans="1:6" ht="15" hidden="1">
      <c r="A89" s="1249"/>
      <c r="B89" s="1251"/>
      <c r="C89" s="1225"/>
      <c r="D89" s="817"/>
      <c r="E89" s="834"/>
      <c r="F89" s="835"/>
    </row>
    <row r="90" spans="1:6" ht="15" hidden="1" customHeight="1">
      <c r="A90" s="1249" t="s">
        <v>250</v>
      </c>
      <c r="B90" s="1251" t="s">
        <v>158</v>
      </c>
      <c r="C90" s="1968" t="s">
        <v>78</v>
      </c>
      <c r="D90" s="777"/>
      <c r="E90" s="834"/>
      <c r="F90" s="835"/>
    </row>
    <row r="91" spans="1:6" ht="15" hidden="1">
      <c r="A91" s="1249"/>
      <c r="B91" s="1251"/>
      <c r="C91" s="1234"/>
      <c r="D91" s="817"/>
      <c r="E91" s="834"/>
      <c r="F91" s="835"/>
    </row>
    <row r="92" spans="1:6" ht="15" hidden="1">
      <c r="A92" s="1249"/>
      <c r="B92" s="1251"/>
      <c r="C92" s="1234"/>
      <c r="D92" s="817"/>
      <c r="E92" s="834"/>
      <c r="F92" s="835"/>
    </row>
    <row r="93" spans="1:6" ht="15" hidden="1">
      <c r="A93" s="1249"/>
      <c r="B93" s="1251"/>
      <c r="C93" s="1234"/>
      <c r="D93" s="817"/>
      <c r="E93" s="834"/>
      <c r="F93" s="835"/>
    </row>
    <row r="94" spans="1:6" ht="15" hidden="1">
      <c r="A94" s="1249"/>
      <c r="B94" s="1251"/>
      <c r="C94" s="1234"/>
      <c r="D94" s="817"/>
      <c r="E94" s="834"/>
      <c r="F94" s="835"/>
    </row>
    <row r="95" spans="1:6" ht="15" hidden="1">
      <c r="A95" s="1249"/>
      <c r="B95" s="1251"/>
      <c r="C95" s="1234"/>
      <c r="D95" s="817"/>
      <c r="E95" s="834"/>
      <c r="F95" s="835"/>
    </row>
    <row r="96" spans="1:6" ht="15" hidden="1">
      <c r="A96" s="1249"/>
      <c r="B96" s="1251"/>
      <c r="C96" s="1234"/>
      <c r="D96" s="817"/>
      <c r="E96" s="834"/>
      <c r="F96" s="835"/>
    </row>
    <row r="97" spans="1:6" ht="15" hidden="1" customHeight="1">
      <c r="A97" s="1247" t="s">
        <v>193</v>
      </c>
      <c r="B97" s="1251" t="s">
        <v>158</v>
      </c>
      <c r="C97" s="1969" t="s">
        <v>92</v>
      </c>
      <c r="D97" s="817"/>
      <c r="E97" s="834"/>
      <c r="F97" s="835"/>
    </row>
    <row r="98" spans="1:6" ht="15" hidden="1">
      <c r="A98" s="1247"/>
      <c r="B98" s="1251"/>
      <c r="C98" s="1235"/>
      <c r="D98" s="817"/>
      <c r="E98" s="834"/>
      <c r="F98" s="835"/>
    </row>
    <row r="99" spans="1:6" ht="15" hidden="1">
      <c r="A99" s="1247"/>
      <c r="B99" s="1251"/>
      <c r="C99" s="1235"/>
      <c r="D99" s="817"/>
      <c r="E99" s="834"/>
      <c r="F99" s="835"/>
    </row>
    <row r="100" spans="1:6" ht="15" hidden="1" customHeight="1">
      <c r="A100" s="1247" t="s">
        <v>194</v>
      </c>
      <c r="B100" s="1251" t="s">
        <v>158</v>
      </c>
      <c r="C100" s="1970" t="s">
        <v>145</v>
      </c>
      <c r="D100" s="777"/>
      <c r="E100" s="834"/>
      <c r="F100" s="835"/>
    </row>
    <row r="101" spans="1:6" ht="15" hidden="1">
      <c r="A101" s="1247"/>
      <c r="B101" s="1251"/>
      <c r="C101" s="1236"/>
      <c r="D101" s="817"/>
      <c r="E101" s="834"/>
      <c r="F101" s="835"/>
    </row>
    <row r="102" spans="1:6" ht="15" hidden="1">
      <c r="A102" s="1247"/>
      <c r="B102" s="1251"/>
      <c r="C102" s="1236"/>
      <c r="D102" s="817"/>
      <c r="E102" s="834"/>
      <c r="F102" s="835"/>
    </row>
    <row r="103" spans="1:6" ht="15" hidden="1">
      <c r="A103" s="1247"/>
      <c r="B103" s="1251"/>
      <c r="C103" s="1236"/>
      <c r="D103" s="817"/>
      <c r="E103" s="834"/>
      <c r="F103" s="835"/>
    </row>
    <row r="104" spans="1:6" ht="15" hidden="1" customHeight="1">
      <c r="A104" s="1247" t="s">
        <v>195</v>
      </c>
      <c r="B104" s="1251" t="s">
        <v>158</v>
      </c>
      <c r="C104" s="1971" t="s">
        <v>99</v>
      </c>
      <c r="D104" s="777"/>
      <c r="E104" s="834"/>
      <c r="F104" s="835"/>
    </row>
    <row r="105" spans="1:6" ht="15" hidden="1">
      <c r="A105" s="1247"/>
      <c r="B105" s="1251"/>
      <c r="C105" s="1237"/>
      <c r="D105" s="817"/>
      <c r="E105" s="834"/>
      <c r="F105" s="835"/>
    </row>
    <row r="106" spans="1:6" ht="15" hidden="1">
      <c r="A106" s="1247"/>
      <c r="B106" s="1251"/>
      <c r="C106" s="1237"/>
      <c r="D106" s="817"/>
      <c r="E106" s="834"/>
      <c r="F106" s="835"/>
    </row>
    <row r="107" spans="1:6" ht="15" hidden="1" customHeight="1">
      <c r="A107" s="1247">
        <v>42</v>
      </c>
      <c r="B107" s="1251" t="s">
        <v>158</v>
      </c>
      <c r="C107" s="1972" t="s">
        <v>106</v>
      </c>
      <c r="D107" s="817"/>
      <c r="E107" s="834"/>
      <c r="F107" s="835"/>
    </row>
    <row r="108" spans="1:6" ht="15" hidden="1">
      <c r="A108" s="1247"/>
      <c r="B108" s="1251"/>
      <c r="C108" s="1226"/>
      <c r="D108" s="817"/>
      <c r="E108" s="834"/>
      <c r="F108" s="835"/>
    </row>
    <row r="109" spans="1:6" ht="15" hidden="1" customHeight="1">
      <c r="A109" s="1247" t="s">
        <v>198</v>
      </c>
      <c r="B109" s="1251" t="s">
        <v>158</v>
      </c>
      <c r="C109" s="1973" t="s">
        <v>24</v>
      </c>
      <c r="D109" s="817"/>
      <c r="E109" s="834"/>
      <c r="F109" s="835"/>
    </row>
    <row r="110" spans="1:6" ht="15" hidden="1">
      <c r="A110" s="1247"/>
      <c r="B110" s="1251"/>
      <c r="C110" s="1227"/>
      <c r="D110" s="817"/>
      <c r="E110" s="834"/>
      <c r="F110" s="835"/>
    </row>
    <row r="111" spans="1:6" ht="15" hidden="1">
      <c r="A111" s="1247"/>
      <c r="B111" s="1251"/>
      <c r="C111" s="1227"/>
      <c r="D111" s="817"/>
      <c r="E111" s="834"/>
      <c r="F111" s="835"/>
    </row>
    <row r="112" spans="1:6" ht="15" hidden="1" customHeight="1">
      <c r="A112" s="1247">
        <v>45</v>
      </c>
      <c r="B112" s="1251" t="s">
        <v>158</v>
      </c>
      <c r="C112" s="1973" t="s">
        <v>197</v>
      </c>
      <c r="D112" s="817"/>
      <c r="E112" s="834"/>
      <c r="F112" s="835"/>
    </row>
    <row r="113" spans="1:6" ht="15" hidden="1">
      <c r="A113" s="1247"/>
      <c r="B113" s="1251"/>
      <c r="C113" s="1227"/>
      <c r="D113" s="817"/>
      <c r="E113" s="834"/>
      <c r="F113" s="835"/>
    </row>
    <row r="114" spans="1:6" ht="15" hidden="1" customHeight="1">
      <c r="A114" s="1247">
        <v>46</v>
      </c>
      <c r="B114" s="845" t="s">
        <v>398</v>
      </c>
      <c r="C114" s="1974" t="s">
        <v>172</v>
      </c>
      <c r="D114" s="817"/>
      <c r="E114" s="834"/>
      <c r="F114" s="835"/>
    </row>
    <row r="115" spans="1:6" ht="15" hidden="1">
      <c r="A115" s="1247"/>
      <c r="B115" s="845"/>
      <c r="C115" s="1228"/>
      <c r="D115" s="817"/>
      <c r="E115" s="834"/>
      <c r="F115" s="835"/>
    </row>
    <row r="116" spans="1:6" ht="15" hidden="1" customHeight="1">
      <c r="A116" s="1247" t="s">
        <v>199</v>
      </c>
      <c r="B116" s="846" t="s">
        <v>399</v>
      </c>
      <c r="C116" s="1975" t="s">
        <v>116</v>
      </c>
      <c r="D116" s="817"/>
      <c r="E116" s="834"/>
      <c r="F116" s="835"/>
    </row>
    <row r="117" spans="1:6" ht="15" hidden="1">
      <c r="A117" s="1247"/>
      <c r="B117" s="846"/>
      <c r="C117" s="1229"/>
      <c r="D117" s="817"/>
      <c r="E117" s="834"/>
      <c r="F117" s="835"/>
    </row>
    <row r="118" spans="1:6" ht="15" hidden="1">
      <c r="A118" s="1247"/>
      <c r="B118" s="846"/>
      <c r="C118" s="1229"/>
      <c r="D118" s="817"/>
      <c r="E118" s="834"/>
      <c r="F118" s="835"/>
    </row>
    <row r="119" spans="1:6" ht="15" hidden="1" customHeight="1">
      <c r="A119" s="1247" t="s">
        <v>200</v>
      </c>
      <c r="B119" s="847" t="s">
        <v>400</v>
      </c>
      <c r="C119" s="1976" t="s">
        <v>122</v>
      </c>
      <c r="D119" s="817"/>
      <c r="E119" s="834"/>
      <c r="F119" s="835"/>
    </row>
    <row r="120" spans="1:6" ht="15" hidden="1">
      <c r="A120" s="1247"/>
      <c r="B120" s="847"/>
      <c r="C120" s="1230"/>
      <c r="D120" s="817"/>
      <c r="E120" s="834"/>
      <c r="F120" s="835"/>
    </row>
    <row r="121" spans="1:6" ht="15" hidden="1">
      <c r="A121" s="1247"/>
      <c r="B121" s="847"/>
      <c r="C121" s="1230"/>
      <c r="D121" s="817"/>
      <c r="E121" s="834"/>
      <c r="F121" s="835"/>
    </row>
    <row r="122" spans="1:6" ht="15" hidden="1">
      <c r="A122" s="1247"/>
      <c r="B122" s="847"/>
      <c r="C122" s="1230"/>
      <c r="D122" s="817"/>
      <c r="E122" s="834"/>
      <c r="F122" s="835"/>
    </row>
    <row r="123" spans="1:6" ht="15" hidden="1">
      <c r="A123" s="1247"/>
      <c r="B123" s="847"/>
      <c r="C123" s="1230"/>
      <c r="D123" s="817"/>
      <c r="E123" s="834"/>
      <c r="F123" s="835"/>
    </row>
    <row r="124" spans="1:6" ht="15" hidden="1" customHeight="1">
      <c r="A124" s="1247" t="s">
        <v>201</v>
      </c>
      <c r="B124" s="848" t="s">
        <v>401</v>
      </c>
      <c r="C124" s="1977" t="s">
        <v>125</v>
      </c>
      <c r="D124" s="817"/>
      <c r="E124" s="834"/>
      <c r="F124" s="835"/>
    </row>
    <row r="125" spans="1:6" ht="15" hidden="1">
      <c r="A125" s="1247"/>
      <c r="B125" s="848"/>
      <c r="C125" s="1231"/>
      <c r="D125" s="817"/>
      <c r="E125" s="834"/>
      <c r="F125" s="835"/>
    </row>
    <row r="126" spans="1:6" ht="15" hidden="1">
      <c r="A126" s="1247"/>
      <c r="B126" s="848"/>
      <c r="C126" s="1231"/>
      <c r="D126" s="817"/>
      <c r="E126" s="834"/>
      <c r="F126" s="835"/>
    </row>
    <row r="127" spans="1:6" ht="15" hidden="1">
      <c r="A127" s="1247"/>
      <c r="B127" s="848"/>
      <c r="C127" s="1231"/>
      <c r="D127" s="817"/>
      <c r="E127" s="834"/>
      <c r="F127" s="835"/>
    </row>
    <row r="128" spans="1:6" ht="15" hidden="1" customHeight="1">
      <c r="A128" s="1247">
        <v>54</v>
      </c>
      <c r="B128" s="849" t="s">
        <v>402</v>
      </c>
      <c r="C128" s="1978" t="s">
        <v>129</v>
      </c>
      <c r="D128" s="777"/>
      <c r="E128" s="834"/>
      <c r="F128" s="835"/>
    </row>
    <row r="129" spans="1:6" ht="15" hidden="1">
      <c r="A129" s="1247"/>
      <c r="B129" s="849"/>
      <c r="C129" s="1232"/>
      <c r="D129" s="777"/>
      <c r="E129" s="834"/>
      <c r="F129" s="835"/>
    </row>
    <row r="130" spans="1:6" ht="15" hidden="1">
      <c r="A130" s="1247"/>
      <c r="B130" s="849"/>
      <c r="C130" s="1232"/>
      <c r="D130" s="777"/>
      <c r="E130" s="834"/>
      <c r="F130" s="835"/>
    </row>
    <row r="131" spans="1:6" ht="15" hidden="1" customHeight="1">
      <c r="A131" s="1247">
        <v>55</v>
      </c>
      <c r="B131" s="849" t="s">
        <v>402</v>
      </c>
      <c r="C131" s="1979" t="s">
        <v>131</v>
      </c>
      <c r="D131" s="777"/>
      <c r="E131" s="834"/>
      <c r="F131" s="835"/>
    </row>
    <row r="132" spans="1:6" ht="15" hidden="1">
      <c r="A132" s="1247"/>
      <c r="B132" s="849"/>
      <c r="C132" s="1233"/>
      <c r="D132" s="777"/>
      <c r="E132" s="834"/>
      <c r="F132" s="835"/>
    </row>
    <row r="133" spans="1:6" ht="15" hidden="1" customHeight="1">
      <c r="A133" s="1247" t="s">
        <v>202</v>
      </c>
      <c r="B133" s="849" t="s">
        <v>402</v>
      </c>
      <c r="C133" s="1980" t="s">
        <v>132</v>
      </c>
      <c r="D133" s="777"/>
      <c r="E133" s="834"/>
      <c r="F133" s="835"/>
    </row>
    <row r="134" spans="1:6" ht="15" hidden="1">
      <c r="A134" s="1247"/>
      <c r="B134" s="849"/>
      <c r="C134" s="1214"/>
      <c r="D134" s="777"/>
      <c r="E134" s="834"/>
      <c r="F134" s="835"/>
    </row>
    <row r="135" spans="1:6" ht="15" hidden="1">
      <c r="A135" s="1247"/>
      <c r="B135" s="849"/>
      <c r="C135" s="1214"/>
      <c r="D135" s="777"/>
      <c r="E135" s="834"/>
      <c r="F135" s="835"/>
    </row>
    <row r="136" spans="1:6" ht="15" hidden="1">
      <c r="A136" s="1247"/>
      <c r="B136" s="849"/>
      <c r="C136" s="1214"/>
      <c r="D136" s="777"/>
      <c r="E136" s="834"/>
      <c r="F136" s="835"/>
    </row>
    <row r="137" spans="1:6" ht="15" hidden="1" customHeight="1">
      <c r="A137" s="1247">
        <v>59</v>
      </c>
      <c r="B137" s="849" t="s">
        <v>402</v>
      </c>
      <c r="C137" s="1981" t="s">
        <v>133</v>
      </c>
      <c r="D137" s="777"/>
      <c r="E137" s="834"/>
      <c r="F137" s="835"/>
    </row>
    <row r="138" spans="1:6" ht="15" hidden="1">
      <c r="A138" s="1247"/>
      <c r="B138" s="849"/>
      <c r="C138" s="1215"/>
      <c r="D138" s="777"/>
      <c r="E138" s="834"/>
      <c r="F138" s="835"/>
    </row>
    <row r="139" spans="1:6" ht="15" hidden="1" customHeight="1">
      <c r="A139" s="1247" t="s">
        <v>203</v>
      </c>
      <c r="B139" s="849" t="s">
        <v>402</v>
      </c>
      <c r="C139" s="1982" t="s">
        <v>135</v>
      </c>
      <c r="D139" s="777"/>
      <c r="E139" s="834"/>
      <c r="F139" s="835"/>
    </row>
    <row r="140" spans="1:6" ht="15" hidden="1">
      <c r="A140" s="1247"/>
      <c r="B140" s="849"/>
      <c r="C140" s="1212"/>
      <c r="D140" s="777"/>
      <c r="E140" s="834"/>
      <c r="F140" s="835"/>
    </row>
    <row r="141" spans="1:6" ht="15" hidden="1">
      <c r="A141" s="1247"/>
      <c r="B141" s="849"/>
      <c r="C141" s="1212"/>
      <c r="D141" s="777"/>
      <c r="E141" s="834"/>
      <c r="F141" s="835"/>
    </row>
    <row r="142" spans="1:6" ht="15" hidden="1">
      <c r="A142" s="1247"/>
      <c r="B142" s="849"/>
      <c r="C142" s="1212"/>
      <c r="D142" s="777"/>
      <c r="E142" s="834"/>
      <c r="F142" s="835"/>
    </row>
    <row r="143" spans="1:6" ht="15" hidden="1">
      <c r="A143" s="1247"/>
      <c r="B143" s="849"/>
      <c r="C143" s="1212"/>
      <c r="D143" s="777"/>
      <c r="E143" s="834"/>
      <c r="F143" s="835"/>
    </row>
    <row r="144" spans="1:6" ht="15" hidden="1" customHeight="1">
      <c r="A144" s="1247" t="s">
        <v>226</v>
      </c>
      <c r="B144" s="838" t="s">
        <v>403</v>
      </c>
      <c r="C144" s="1983" t="s">
        <v>205</v>
      </c>
      <c r="D144" s="777"/>
      <c r="E144" s="834"/>
      <c r="F144" s="835"/>
    </row>
    <row r="145" spans="1:6" ht="15" hidden="1">
      <c r="A145" s="1247"/>
      <c r="B145" s="838"/>
      <c r="C145" s="1213"/>
      <c r="D145" s="777"/>
      <c r="E145" s="834"/>
      <c r="F145" s="835"/>
    </row>
    <row r="146" spans="1:6" ht="15" hidden="1">
      <c r="A146" s="1247"/>
      <c r="B146" s="838"/>
      <c r="C146" s="1213"/>
      <c r="D146" s="777"/>
      <c r="E146" s="834"/>
      <c r="F146" s="835"/>
    </row>
    <row r="147" spans="1:6" ht="15" hidden="1">
      <c r="A147" s="1249"/>
      <c r="B147" s="1253"/>
      <c r="C147" s="1240"/>
      <c r="D147" s="777"/>
      <c r="E147" s="834"/>
      <c r="F147" s="835"/>
    </row>
    <row r="148" spans="1:6" ht="15" hidden="1" customHeight="1">
      <c r="A148" s="1249" t="s">
        <v>227</v>
      </c>
      <c r="B148" s="839" t="s">
        <v>404</v>
      </c>
      <c r="C148" s="1966" t="s">
        <v>207</v>
      </c>
      <c r="D148" s="777"/>
      <c r="E148" s="834"/>
      <c r="F148" s="835"/>
    </row>
    <row r="149" spans="1:6" ht="15" hidden="1">
      <c r="A149" s="1247" t="s">
        <v>230</v>
      </c>
      <c r="B149" s="1253"/>
      <c r="C149" s="1240"/>
      <c r="D149" s="777"/>
      <c r="E149" s="834"/>
      <c r="F149" s="835"/>
    </row>
    <row r="150" spans="1:6" ht="15" hidden="1" customHeight="1">
      <c r="A150" s="1249"/>
      <c r="B150" s="1253"/>
      <c r="C150" s="1966" t="s">
        <v>211</v>
      </c>
      <c r="D150" s="777"/>
      <c r="E150" s="834"/>
      <c r="F150" s="835"/>
    </row>
    <row r="151" spans="1:6" ht="15" hidden="1">
      <c r="A151" s="1249"/>
      <c r="B151" s="1253"/>
      <c r="C151" s="1240"/>
      <c r="D151" s="777"/>
      <c r="E151" s="834"/>
      <c r="F151" s="835"/>
    </row>
    <row r="152" spans="1:6" ht="15" hidden="1" customHeight="1">
      <c r="A152" s="1249"/>
      <c r="B152" s="1253"/>
      <c r="C152" s="1966" t="s">
        <v>213</v>
      </c>
      <c r="D152" s="777"/>
      <c r="E152" s="834"/>
      <c r="F152" s="835"/>
    </row>
    <row r="153" spans="1:6" ht="15" hidden="1">
      <c r="A153" s="1249"/>
      <c r="B153" s="1253"/>
      <c r="C153" s="1242"/>
      <c r="D153" s="777"/>
      <c r="E153" s="834"/>
      <c r="F153" s="835"/>
    </row>
    <row r="154" spans="1:6" ht="15" hidden="1">
      <c r="A154" s="1249"/>
      <c r="B154" s="1253"/>
      <c r="C154" s="1242"/>
      <c r="D154" s="777"/>
      <c r="E154" s="834"/>
      <c r="F154" s="835"/>
    </row>
    <row r="155" spans="1:6" ht="15" hidden="1" customHeight="1">
      <c r="A155" s="1249"/>
      <c r="B155" s="1253"/>
      <c r="C155" s="1966" t="s">
        <v>217</v>
      </c>
      <c r="D155" s="777"/>
      <c r="E155" s="834"/>
      <c r="F155" s="835"/>
    </row>
    <row r="156" spans="1:6" ht="15" hidden="1">
      <c r="A156" s="1249"/>
      <c r="B156" s="1253"/>
      <c r="C156" s="1242"/>
      <c r="D156" s="777"/>
      <c r="E156" s="834"/>
      <c r="F156" s="835"/>
    </row>
    <row r="157" spans="1:6" ht="15" hidden="1" customHeight="1">
      <c r="A157" s="1249"/>
      <c r="B157" s="1253"/>
      <c r="C157" s="1966" t="s">
        <v>219</v>
      </c>
      <c r="D157" s="777"/>
      <c r="E157" s="834"/>
      <c r="F157" s="835"/>
    </row>
    <row r="158" spans="1:6" ht="15" hidden="1">
      <c r="A158" s="1249"/>
      <c r="B158" s="1253"/>
      <c r="C158" s="1242"/>
      <c r="D158" s="777"/>
      <c r="E158" s="834"/>
      <c r="F158" s="835"/>
    </row>
    <row r="159" spans="1:6" ht="15" hidden="1">
      <c r="A159" s="1249"/>
      <c r="B159" s="1253"/>
      <c r="C159" s="1242"/>
      <c r="D159" s="777"/>
      <c r="E159" s="834"/>
      <c r="F159" s="835"/>
    </row>
    <row r="160" spans="1:6" ht="15" hidden="1">
      <c r="A160" s="1249"/>
      <c r="B160" s="1253"/>
      <c r="C160" s="1242"/>
      <c r="D160" s="777"/>
      <c r="E160" s="834"/>
      <c r="F160" s="835"/>
    </row>
    <row r="161" spans="1:6" ht="14.25" hidden="1">
      <c r="A161" s="1254"/>
      <c r="B161" s="839"/>
      <c r="C161" s="1238" t="s">
        <v>236</v>
      </c>
      <c r="D161" s="777"/>
      <c r="E161" s="834"/>
      <c r="F161" s="777"/>
    </row>
    <row r="162" spans="1:6" ht="15.75" hidden="1" thickBot="1">
      <c r="A162" s="1255"/>
      <c r="B162" s="1256"/>
      <c r="C162" s="1243"/>
      <c r="D162" s="833"/>
      <c r="E162" s="837"/>
    </row>
    <row r="163" spans="1:6" ht="15" hidden="1">
      <c r="C163" s="1244"/>
    </row>
  </sheetData>
  <dataConsolidate/>
  <mergeCells count="2">
    <mergeCell ref="A1:C1"/>
    <mergeCell ref="A42:C42"/>
  </mergeCells>
  <phoneticPr fontId="20" type="noConversion"/>
  <printOptions horizontalCentered="1"/>
  <pageMargins left="0.43307086614173229" right="0.23622047244094491" top="0.98425196850393704" bottom="0.98425196850393704" header="0.51181102362204722" footer="0.51181102362204722"/>
  <pageSetup paperSize="9" scale="77" orientation="landscape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</sheetPr>
  <dimension ref="A1:AG44"/>
  <sheetViews>
    <sheetView zoomScale="85" zoomScaleNormal="85" zoomScaleSheetLayoutView="100" workbookViewId="0">
      <selection activeCell="I23" sqref="I23"/>
    </sheetView>
  </sheetViews>
  <sheetFormatPr defaultRowHeight="12.75"/>
  <cols>
    <col min="1" max="1" width="5.42578125" style="699" customWidth="1"/>
    <col min="2" max="3" width="11.28515625" style="699" customWidth="1"/>
    <col min="4" max="4" width="11.28515625" style="699" hidden="1" customWidth="1"/>
    <col min="5" max="7" width="11.28515625" style="699" customWidth="1"/>
    <col min="8" max="8" width="11.28515625" style="699" hidden="1" customWidth="1"/>
    <col min="9" max="11" width="11.28515625" style="699" customWidth="1"/>
    <col min="12" max="12" width="11.28515625" style="699" hidden="1" customWidth="1"/>
    <col min="13" max="15" width="11.28515625" style="699" customWidth="1"/>
    <col min="16" max="16" width="11.28515625" style="699" hidden="1" customWidth="1"/>
    <col min="17" max="17" width="11.28515625" style="699" customWidth="1"/>
    <col min="18" max="16384" width="9.140625" style="699"/>
  </cols>
  <sheetData>
    <row r="1" spans="1:33" s="687" customFormat="1" ht="18.75" customHeight="1">
      <c r="B1" s="2067" t="s">
        <v>408</v>
      </c>
      <c r="C1" s="2066"/>
      <c r="D1" s="2066"/>
      <c r="E1" s="2066"/>
      <c r="F1" s="2066"/>
      <c r="J1" s="801" t="s">
        <v>171</v>
      </c>
      <c r="N1" s="2061" t="s">
        <v>27</v>
      </c>
      <c r="O1" s="2061"/>
      <c r="P1" s="2061"/>
      <c r="Q1" s="2061"/>
      <c r="R1" s="1046"/>
      <c r="S1" s="1046"/>
      <c r="T1" s="1046"/>
      <c r="U1" s="1046"/>
      <c r="V1" s="1046"/>
      <c r="W1" s="1046"/>
      <c r="X1" s="1046"/>
      <c r="Y1" s="1046"/>
      <c r="Z1" s="1046"/>
      <c r="AA1" s="1046"/>
      <c r="AB1" s="1046"/>
      <c r="AC1" s="1046"/>
      <c r="AD1" s="1046"/>
      <c r="AE1" s="1046"/>
      <c r="AF1" s="1046"/>
      <c r="AG1" s="1046"/>
    </row>
    <row r="2" spans="1:33" s="687" customFormat="1" ht="10.5" customHeight="1">
      <c r="B2" s="2051" t="s">
        <v>1</v>
      </c>
      <c r="C2" s="2052"/>
      <c r="D2" s="2052"/>
      <c r="E2" s="2052"/>
      <c r="F2" s="2052"/>
      <c r="I2" s="687" t="s">
        <v>28</v>
      </c>
      <c r="N2" s="2051" t="s">
        <v>2</v>
      </c>
      <c r="O2" s="2062"/>
      <c r="P2" s="2062"/>
      <c r="Q2" s="2062"/>
      <c r="R2" s="1046"/>
      <c r="S2" s="1046"/>
      <c r="T2" s="1046"/>
      <c r="U2" s="1046"/>
      <c r="V2" s="1046"/>
      <c r="W2" s="1046"/>
      <c r="X2" s="1046"/>
      <c r="Y2" s="1046"/>
      <c r="Z2" s="1046"/>
      <c r="AA2" s="1046"/>
      <c r="AB2" s="1046"/>
      <c r="AC2" s="1046"/>
      <c r="AD2" s="1046"/>
      <c r="AE2" s="1046"/>
      <c r="AF2" s="1046"/>
      <c r="AG2" s="1046"/>
    </row>
    <row r="3" spans="1:33" s="687" customFormat="1" ht="13.5" customHeight="1">
      <c r="N3" s="687" t="s">
        <v>3</v>
      </c>
      <c r="R3" s="1046"/>
      <c r="S3" s="1046"/>
      <c r="T3" s="1046"/>
      <c r="U3" s="1046"/>
      <c r="V3" s="1046"/>
      <c r="W3" s="1046"/>
      <c r="X3" s="1046"/>
      <c r="Y3" s="1046"/>
      <c r="Z3" s="1046"/>
      <c r="AA3" s="1046"/>
      <c r="AB3" s="1046"/>
      <c r="AC3" s="1046"/>
      <c r="AD3" s="1046"/>
      <c r="AE3" s="1046"/>
      <c r="AF3" s="1046"/>
      <c r="AG3" s="1046"/>
    </row>
    <row r="4" spans="1:33" s="687" customFormat="1" ht="15" customHeight="1">
      <c r="B4" s="2065" t="s">
        <v>4</v>
      </c>
      <c r="C4" s="2066"/>
      <c r="D4" s="691"/>
      <c r="E4" s="1046"/>
      <c r="F4" s="1046"/>
      <c r="G4" s="1046"/>
      <c r="H4" s="1046"/>
      <c r="I4" s="875" t="s">
        <v>5</v>
      </c>
      <c r="J4" s="690"/>
      <c r="K4" s="690"/>
      <c r="L4" s="690"/>
      <c r="O4" s="692" t="s">
        <v>708</v>
      </c>
      <c r="R4" s="1046"/>
      <c r="S4" s="1046"/>
      <c r="T4" s="1046"/>
      <c r="U4" s="1046"/>
      <c r="V4" s="1046"/>
      <c r="W4" s="1046"/>
      <c r="X4" s="1046"/>
      <c r="Y4" s="1046"/>
      <c r="Z4" s="1046"/>
      <c r="AA4" s="1046"/>
      <c r="AB4" s="1046"/>
      <c r="AC4" s="1046"/>
      <c r="AD4" s="1046"/>
      <c r="AE4" s="1046"/>
      <c r="AF4" s="1046"/>
      <c r="AG4" s="1046"/>
    </row>
    <row r="5" spans="1:33" s="687" customFormat="1" ht="9.75" customHeight="1">
      <c r="B5" s="2063" t="s">
        <v>7</v>
      </c>
      <c r="C5" s="2064"/>
      <c r="D5" s="690"/>
      <c r="E5" s="690"/>
      <c r="R5" s="1046"/>
      <c r="S5" s="1046"/>
      <c r="T5" s="1046"/>
      <c r="U5" s="1046"/>
      <c r="V5" s="1046"/>
      <c r="W5" s="1046"/>
      <c r="X5" s="1046"/>
      <c r="Y5" s="1046"/>
      <c r="Z5" s="1046"/>
      <c r="AA5" s="1046"/>
      <c r="AB5" s="1046"/>
      <c r="AC5" s="1046"/>
      <c r="AD5" s="1046"/>
      <c r="AE5" s="1046"/>
      <c r="AF5" s="1046"/>
      <c r="AG5" s="1046"/>
    </row>
    <row r="6" spans="1:33" s="687" customFormat="1" ht="12" customHeight="1">
      <c r="A6" s="2053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46"/>
      <c r="S6" s="1046"/>
      <c r="T6" s="1046"/>
      <c r="U6" s="1046"/>
      <c r="V6" s="1046"/>
      <c r="W6" s="1046"/>
      <c r="X6" s="1046"/>
      <c r="Y6" s="1046"/>
      <c r="Z6" s="1046"/>
      <c r="AA6" s="1046"/>
      <c r="AB6" s="1046"/>
      <c r="AC6" s="1046"/>
      <c r="AD6" s="1046"/>
      <c r="AE6" s="1046"/>
      <c r="AF6" s="1046"/>
      <c r="AG6" s="1046"/>
    </row>
    <row r="7" spans="1:33" s="687" customFormat="1" ht="15.75">
      <c r="A7" s="2054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46"/>
      <c r="S7" s="1046"/>
      <c r="T7" s="1046"/>
      <c r="U7" s="1046"/>
      <c r="V7" s="1046"/>
      <c r="W7" s="1046"/>
      <c r="X7" s="1046"/>
      <c r="Y7" s="1046"/>
      <c r="Z7" s="1046"/>
      <c r="AA7" s="1046"/>
      <c r="AB7" s="1046"/>
      <c r="AC7" s="1046"/>
      <c r="AD7" s="1046"/>
      <c r="AE7" s="1046"/>
      <c r="AF7" s="1046"/>
      <c r="AG7" s="1046"/>
    </row>
    <row r="8" spans="1:33" s="687" customFormat="1" ht="9" customHeight="1">
      <c r="A8" s="1280">
        <v>1629</v>
      </c>
      <c r="B8" s="1280"/>
      <c r="R8" s="1046"/>
      <c r="S8" s="1046"/>
      <c r="T8" s="1046"/>
      <c r="U8" s="1046"/>
      <c r="V8" s="1046"/>
      <c r="W8" s="1046"/>
      <c r="X8" s="1046"/>
      <c r="Y8" s="1046"/>
      <c r="Z8" s="1046"/>
      <c r="AA8" s="1046"/>
      <c r="AB8" s="1046"/>
      <c r="AC8" s="1046"/>
      <c r="AD8" s="1046"/>
      <c r="AE8" s="1046"/>
      <c r="AF8" s="1046"/>
      <c r="AG8" s="1046"/>
    </row>
    <row r="9" spans="1:33" s="687" customFormat="1">
      <c r="A9" s="2048" t="s">
        <v>9</v>
      </c>
      <c r="B9" s="2055" t="s">
        <v>10</v>
      </c>
      <c r="C9" s="2056"/>
      <c r="D9" s="2056"/>
      <c r="E9" s="2056"/>
      <c r="F9" s="2056"/>
      <c r="G9" s="2056"/>
      <c r="H9" s="2056"/>
      <c r="I9" s="2057"/>
      <c r="J9" s="2055" t="s">
        <v>11</v>
      </c>
      <c r="K9" s="2056"/>
      <c r="L9" s="2056"/>
      <c r="M9" s="2056"/>
      <c r="N9" s="2056"/>
      <c r="O9" s="2056"/>
      <c r="P9" s="2056"/>
      <c r="Q9" s="2057"/>
      <c r="R9" s="1046"/>
      <c r="S9" s="1046"/>
      <c r="T9" s="1046"/>
      <c r="U9" s="1046"/>
      <c r="V9" s="1046"/>
      <c r="W9" s="1046"/>
      <c r="X9" s="1046"/>
      <c r="Y9" s="1046"/>
      <c r="Z9" s="1046"/>
      <c r="AA9" s="1046"/>
      <c r="AB9" s="1046"/>
      <c r="AC9" s="1046"/>
      <c r="AD9" s="1046"/>
      <c r="AE9" s="1046"/>
      <c r="AF9" s="1046"/>
      <c r="AG9" s="1046"/>
    </row>
    <row r="10" spans="1:33" s="687" customFormat="1">
      <c r="A10" s="2049"/>
      <c r="B10" s="2046" t="s">
        <v>141</v>
      </c>
      <c r="C10" s="2047"/>
      <c r="D10" s="2047"/>
      <c r="E10" s="2058"/>
      <c r="F10" s="2046"/>
      <c r="G10" s="2059"/>
      <c r="H10" s="2059"/>
      <c r="I10" s="2060"/>
      <c r="J10" s="2046" t="s">
        <v>141</v>
      </c>
      <c r="K10" s="2047"/>
      <c r="L10" s="2047"/>
      <c r="M10" s="2058"/>
      <c r="N10" s="2046"/>
      <c r="O10" s="2047"/>
      <c r="P10" s="2047"/>
      <c r="Q10" s="2058"/>
      <c r="R10" s="1046"/>
      <c r="S10" s="1046"/>
      <c r="T10" s="1046"/>
      <c r="U10" s="1046"/>
      <c r="V10" s="1046"/>
      <c r="W10" s="1046"/>
      <c r="X10" s="1046"/>
      <c r="Y10" s="1046"/>
      <c r="Z10" s="1046"/>
      <c r="AA10" s="1046"/>
      <c r="AB10" s="1046"/>
      <c r="AC10" s="1046"/>
      <c r="AD10" s="1046"/>
      <c r="AE10" s="1046"/>
      <c r="AF10" s="1046"/>
      <c r="AG10" s="1046"/>
    </row>
    <row r="11" spans="1:33" s="687" customFormat="1">
      <c r="A11" s="2049"/>
      <c r="B11" s="2046" t="s">
        <v>14</v>
      </c>
      <c r="C11" s="2047"/>
      <c r="D11" s="691"/>
      <c r="E11" s="689">
        <v>3600</v>
      </c>
      <c r="F11" s="2046" t="s">
        <v>14</v>
      </c>
      <c r="G11" s="2047"/>
      <c r="H11" s="688"/>
      <c r="I11" s="689"/>
      <c r="J11" s="2046" t="s">
        <v>14</v>
      </c>
      <c r="K11" s="2047"/>
      <c r="L11" s="688"/>
      <c r="M11" s="689">
        <f>E11</f>
        <v>3600</v>
      </c>
      <c r="N11" s="2046" t="s">
        <v>14</v>
      </c>
      <c r="O11" s="2047"/>
      <c r="P11" s="688"/>
      <c r="Q11" s="689"/>
      <c r="R11" s="1046"/>
      <c r="S11" s="1046"/>
      <c r="T11" s="1046"/>
      <c r="U11" s="1046"/>
      <c r="V11" s="1046"/>
      <c r="W11" s="1046"/>
      <c r="X11" s="1046"/>
      <c r="Y11" s="1046"/>
      <c r="Z11" s="1046"/>
      <c r="AA11" s="1046"/>
      <c r="AB11" s="1046"/>
      <c r="AC11" s="1046"/>
      <c r="AD11" s="1046"/>
      <c r="AE11" s="1046"/>
      <c r="AF11" s="1046"/>
      <c r="AG11" s="1046"/>
    </row>
    <row r="12" spans="1:33" s="694" customFormat="1" ht="35.25" customHeight="1">
      <c r="A12" s="2050"/>
      <c r="B12" s="693" t="s">
        <v>16</v>
      </c>
      <c r="C12" s="693" t="s">
        <v>17</v>
      </c>
      <c r="D12" s="693"/>
      <c r="E12" s="693" t="s">
        <v>18</v>
      </c>
      <c r="F12" s="693" t="s">
        <v>16</v>
      </c>
      <c r="G12" s="693" t="s">
        <v>17</v>
      </c>
      <c r="H12" s="693"/>
      <c r="I12" s="693" t="s">
        <v>18</v>
      </c>
      <c r="J12" s="693" t="s">
        <v>16</v>
      </c>
      <c r="K12" s="693" t="s">
        <v>17</v>
      </c>
      <c r="L12" s="693"/>
      <c r="M12" s="693" t="s">
        <v>18</v>
      </c>
      <c r="N12" s="693" t="s">
        <v>16</v>
      </c>
      <c r="O12" s="693" t="s">
        <v>17</v>
      </c>
      <c r="P12" s="693"/>
      <c r="Q12" s="693" t="s">
        <v>18</v>
      </c>
    </row>
    <row r="13" spans="1:33" s="696" customFormat="1" ht="11.25">
      <c r="A13" s="695">
        <v>1</v>
      </c>
      <c r="B13" s="695">
        <v>2</v>
      </c>
      <c r="C13" s="695">
        <v>3</v>
      </c>
      <c r="D13" s="695"/>
      <c r="E13" s="695">
        <v>4</v>
      </c>
      <c r="F13" s="695">
        <v>5</v>
      </c>
      <c r="G13" s="695">
        <v>6</v>
      </c>
      <c r="H13" s="695"/>
      <c r="I13" s="695">
        <v>7</v>
      </c>
      <c r="J13" s="695">
        <v>8</v>
      </c>
      <c r="K13" s="695">
        <v>9</v>
      </c>
      <c r="L13" s="695"/>
      <c r="M13" s="695">
        <v>10</v>
      </c>
      <c r="N13" s="695">
        <v>11</v>
      </c>
      <c r="O13" s="695">
        <v>12</v>
      </c>
      <c r="P13" s="695"/>
      <c r="Q13" s="695">
        <v>13</v>
      </c>
    </row>
    <row r="14" spans="1:33" s="694" customFormat="1">
      <c r="A14" s="697">
        <v>0</v>
      </c>
      <c r="B14" s="1122"/>
      <c r="C14" s="1554"/>
      <c r="D14" s="1554"/>
      <c r="E14" s="1554"/>
      <c r="F14" s="1557"/>
      <c r="G14" s="1554"/>
      <c r="H14" s="1554"/>
      <c r="I14" s="1554"/>
      <c r="J14" s="1558"/>
      <c r="K14" s="1554"/>
      <c r="L14" s="1554"/>
      <c r="M14" s="1554"/>
      <c r="N14" s="1557"/>
      <c r="O14" s="1123"/>
      <c r="P14" s="1123"/>
      <c r="Q14" s="1123"/>
    </row>
    <row r="15" spans="1:33" s="1500" customFormat="1" ht="14.25">
      <c r="A15" s="1498">
        <v>1</v>
      </c>
      <c r="B15" s="1122"/>
      <c r="C15" s="1554"/>
      <c r="D15" s="1554"/>
      <c r="E15" s="2015">
        <v>670</v>
      </c>
      <c r="F15" s="1585"/>
      <c r="G15" s="1554"/>
      <c r="H15" s="1586"/>
      <c r="I15" s="1586"/>
      <c r="J15" s="1582"/>
      <c r="K15" s="1581"/>
      <c r="L15" s="1586"/>
      <c r="M15" s="2015">
        <v>262</v>
      </c>
      <c r="N15" s="1557"/>
      <c r="O15" s="1499"/>
      <c r="P15" s="1499"/>
      <c r="Q15" s="1499"/>
    </row>
    <row r="16" spans="1:33" s="694" customFormat="1" ht="14.25">
      <c r="A16" s="697">
        <v>2</v>
      </c>
      <c r="B16" s="1122"/>
      <c r="C16" s="1554"/>
      <c r="D16" s="1554"/>
      <c r="E16" s="2015">
        <v>657</v>
      </c>
      <c r="F16" s="1585"/>
      <c r="G16" s="1554"/>
      <c r="H16" s="1586"/>
      <c r="I16" s="1586"/>
      <c r="J16" s="1582"/>
      <c r="K16" s="1581"/>
      <c r="L16" s="1586"/>
      <c r="M16" s="2015">
        <v>256</v>
      </c>
      <c r="N16" s="1557"/>
      <c r="O16" s="1123"/>
      <c r="P16" s="1123"/>
      <c r="Q16" s="1123"/>
    </row>
    <row r="17" spans="1:17" s="694" customFormat="1" ht="14.25">
      <c r="A17" s="697">
        <v>3</v>
      </c>
      <c r="B17" s="1122"/>
      <c r="C17" s="1554"/>
      <c r="D17" s="1554"/>
      <c r="E17" s="2015">
        <v>647</v>
      </c>
      <c r="F17" s="1585"/>
      <c r="G17" s="1554"/>
      <c r="H17" s="1586"/>
      <c r="I17" s="1586"/>
      <c r="J17" s="1582"/>
      <c r="K17" s="1581"/>
      <c r="L17" s="1586"/>
      <c r="M17" s="2015">
        <v>255</v>
      </c>
      <c r="N17" s="1557"/>
      <c r="O17" s="1123"/>
      <c r="P17" s="1123"/>
      <c r="Q17" s="1123"/>
    </row>
    <row r="18" spans="1:17" s="694" customFormat="1" ht="14.25">
      <c r="A18" s="697">
        <v>4</v>
      </c>
      <c r="B18" s="1122"/>
      <c r="C18" s="1554"/>
      <c r="D18" s="1554"/>
      <c r="E18" s="2015">
        <v>615</v>
      </c>
      <c r="F18" s="1585"/>
      <c r="G18" s="1554"/>
      <c r="H18" s="1586"/>
      <c r="I18" s="1586"/>
      <c r="J18" s="1582"/>
      <c r="K18" s="1581"/>
      <c r="L18" s="1586"/>
      <c r="M18" s="2015">
        <v>250</v>
      </c>
      <c r="N18" s="1557"/>
      <c r="O18" s="1123"/>
      <c r="P18" s="1123"/>
      <c r="Q18" s="1123"/>
    </row>
    <row r="19" spans="1:17" s="694" customFormat="1" ht="14.25">
      <c r="A19" s="697">
        <v>5</v>
      </c>
      <c r="B19" s="1122"/>
      <c r="C19" s="1554"/>
      <c r="D19" s="1554"/>
      <c r="E19" s="2015">
        <v>641</v>
      </c>
      <c r="F19" s="1585"/>
      <c r="G19" s="1554"/>
      <c r="H19" s="1586"/>
      <c r="I19" s="1586"/>
      <c r="J19" s="1582"/>
      <c r="K19" s="1581"/>
      <c r="L19" s="1586"/>
      <c r="M19" s="2015">
        <v>251</v>
      </c>
      <c r="N19" s="1557"/>
      <c r="O19" s="1123"/>
      <c r="P19" s="1123"/>
      <c r="Q19" s="1123"/>
    </row>
    <row r="20" spans="1:17" s="694" customFormat="1" ht="14.25">
      <c r="A20" s="697">
        <v>6</v>
      </c>
      <c r="B20" s="1122"/>
      <c r="C20" s="1554"/>
      <c r="D20" s="1554"/>
      <c r="E20" s="2015">
        <v>686</v>
      </c>
      <c r="F20" s="1585"/>
      <c r="G20" s="1554"/>
      <c r="H20" s="1586"/>
      <c r="I20" s="1586"/>
      <c r="J20" s="1582"/>
      <c r="K20" s="1581"/>
      <c r="L20" s="1586"/>
      <c r="M20" s="2015">
        <v>252</v>
      </c>
      <c r="N20" s="1557"/>
      <c r="O20" s="1123"/>
      <c r="P20" s="1123"/>
      <c r="Q20" s="1123"/>
    </row>
    <row r="21" spans="1:17" s="694" customFormat="1" ht="14.25">
      <c r="A21" s="697">
        <v>7</v>
      </c>
      <c r="B21" s="1122"/>
      <c r="C21" s="1554"/>
      <c r="D21" s="1554"/>
      <c r="E21" s="2015">
        <v>727</v>
      </c>
      <c r="F21" s="1585"/>
      <c r="G21" s="1554"/>
      <c r="H21" s="1586"/>
      <c r="I21" s="1586"/>
      <c r="J21" s="1582"/>
      <c r="K21" s="1581"/>
      <c r="L21" s="1586"/>
      <c r="M21" s="2015">
        <v>245</v>
      </c>
      <c r="N21" s="1557"/>
      <c r="O21" s="1123"/>
      <c r="P21" s="1123"/>
      <c r="Q21" s="1123"/>
    </row>
    <row r="22" spans="1:17" s="694" customFormat="1" ht="14.25">
      <c r="A22" s="697">
        <v>8</v>
      </c>
      <c r="B22" s="1122"/>
      <c r="C22" s="1554"/>
      <c r="D22" s="1554"/>
      <c r="E22" s="2015">
        <v>680</v>
      </c>
      <c r="F22" s="1585"/>
      <c r="G22" s="1554"/>
      <c r="H22" s="1586"/>
      <c r="I22" s="1586"/>
      <c r="J22" s="1582"/>
      <c r="K22" s="1581"/>
      <c r="L22" s="1586"/>
      <c r="M22" s="2015">
        <v>185</v>
      </c>
      <c r="N22" s="1557"/>
      <c r="O22" s="1123"/>
      <c r="P22" s="1123"/>
      <c r="Q22" s="1123"/>
    </row>
    <row r="23" spans="1:17" s="694" customFormat="1" ht="14.25">
      <c r="A23" s="697">
        <v>9</v>
      </c>
      <c r="B23" s="1122"/>
      <c r="C23" s="1554"/>
      <c r="D23" s="1554"/>
      <c r="E23" s="2015">
        <v>849</v>
      </c>
      <c r="F23" s="1585"/>
      <c r="G23" s="1554"/>
      <c r="H23" s="1586"/>
      <c r="I23" s="1586"/>
      <c r="J23" s="1582"/>
      <c r="K23" s="1581"/>
      <c r="L23" s="1586"/>
      <c r="M23" s="2015">
        <v>250</v>
      </c>
      <c r="N23" s="1557"/>
      <c r="O23" s="1123"/>
      <c r="P23" s="1123"/>
      <c r="Q23" s="1123"/>
    </row>
    <row r="24" spans="1:17" s="694" customFormat="1" ht="14.25">
      <c r="A24" s="697">
        <v>10</v>
      </c>
      <c r="B24" s="1122"/>
      <c r="C24" s="1554"/>
      <c r="D24" s="1554"/>
      <c r="E24" s="2015">
        <v>854</v>
      </c>
      <c r="F24" s="1585"/>
      <c r="G24" s="1554"/>
      <c r="H24" s="1586"/>
      <c r="I24" s="1586"/>
      <c r="J24" s="1582"/>
      <c r="K24" s="1581"/>
      <c r="L24" s="1586"/>
      <c r="M24" s="2015">
        <v>276</v>
      </c>
      <c r="N24" s="1557"/>
      <c r="O24" s="1123"/>
      <c r="P24" s="1123"/>
      <c r="Q24" s="1123"/>
    </row>
    <row r="25" spans="1:17" s="694" customFormat="1" ht="14.25">
      <c r="A25" s="697">
        <v>11</v>
      </c>
      <c r="B25" s="1122"/>
      <c r="C25" s="1554"/>
      <c r="D25" s="1554"/>
      <c r="E25" s="2015">
        <v>826</v>
      </c>
      <c r="F25" s="1585"/>
      <c r="G25" s="1554"/>
      <c r="H25" s="1586"/>
      <c r="I25" s="1586"/>
      <c r="J25" s="1582"/>
      <c r="K25" s="1581"/>
      <c r="L25" s="1586"/>
      <c r="M25" s="2015">
        <v>249</v>
      </c>
      <c r="N25" s="1557"/>
      <c r="O25" s="1123"/>
      <c r="P25" s="1123"/>
      <c r="Q25" s="1123"/>
    </row>
    <row r="26" spans="1:17" s="694" customFormat="1" ht="14.25">
      <c r="A26" s="697">
        <v>12</v>
      </c>
      <c r="B26" s="1122"/>
      <c r="C26" s="1554"/>
      <c r="D26" s="1554"/>
      <c r="E26" s="2015">
        <v>866</v>
      </c>
      <c r="F26" s="1585"/>
      <c r="G26" s="1554"/>
      <c r="H26" s="1586"/>
      <c r="I26" s="1586"/>
      <c r="J26" s="1582"/>
      <c r="K26" s="1581"/>
      <c r="L26" s="1586"/>
      <c r="M26" s="2015">
        <v>309</v>
      </c>
      <c r="N26" s="1557"/>
      <c r="O26" s="1123"/>
      <c r="P26" s="1123"/>
      <c r="Q26" s="1123"/>
    </row>
    <row r="27" spans="1:17" s="694" customFormat="1" ht="14.25">
      <c r="A27" s="697">
        <v>13</v>
      </c>
      <c r="B27" s="1122"/>
      <c r="C27" s="1554"/>
      <c r="D27" s="1554"/>
      <c r="E27" s="2015">
        <v>743</v>
      </c>
      <c r="F27" s="1585"/>
      <c r="G27" s="1554"/>
      <c r="H27" s="1586"/>
      <c r="I27" s="1586"/>
      <c r="J27" s="1582"/>
      <c r="K27" s="1581"/>
      <c r="L27" s="1586"/>
      <c r="M27" s="2015">
        <v>235</v>
      </c>
      <c r="N27" s="1557"/>
      <c r="O27" s="1123"/>
      <c r="P27" s="1123"/>
      <c r="Q27" s="1123"/>
    </row>
    <row r="28" spans="1:17" s="694" customFormat="1" ht="14.25">
      <c r="A28" s="697">
        <v>14</v>
      </c>
      <c r="B28" s="1122"/>
      <c r="C28" s="1554"/>
      <c r="D28" s="1554"/>
      <c r="E28" s="2015">
        <v>815</v>
      </c>
      <c r="F28" s="1585"/>
      <c r="G28" s="1554"/>
      <c r="H28" s="1586"/>
      <c r="I28" s="1586"/>
      <c r="J28" s="1582"/>
      <c r="K28" s="1581"/>
      <c r="L28" s="1586"/>
      <c r="M28" s="2015">
        <v>263</v>
      </c>
      <c r="N28" s="1557"/>
      <c r="O28" s="1123"/>
      <c r="P28" s="1123"/>
      <c r="Q28" s="1123"/>
    </row>
    <row r="29" spans="1:17" s="694" customFormat="1" ht="14.25">
      <c r="A29" s="697">
        <v>15</v>
      </c>
      <c r="B29" s="1122"/>
      <c r="C29" s="1554"/>
      <c r="D29" s="1554"/>
      <c r="E29" s="2015">
        <v>849</v>
      </c>
      <c r="F29" s="1585"/>
      <c r="G29" s="1554"/>
      <c r="H29" s="1586"/>
      <c r="I29" s="1586"/>
      <c r="J29" s="1582"/>
      <c r="K29" s="1581"/>
      <c r="L29" s="1586"/>
      <c r="M29" s="2015">
        <v>292</v>
      </c>
      <c r="N29" s="1557"/>
      <c r="O29" s="1123"/>
      <c r="P29" s="1123"/>
      <c r="Q29" s="1123"/>
    </row>
    <row r="30" spans="1:17" s="694" customFormat="1" ht="14.25">
      <c r="A30" s="697">
        <v>16</v>
      </c>
      <c r="B30" s="1122"/>
      <c r="C30" s="1554"/>
      <c r="D30" s="1554"/>
      <c r="E30" s="2015">
        <v>846</v>
      </c>
      <c r="F30" s="1585"/>
      <c r="G30" s="1554"/>
      <c r="H30" s="1586"/>
      <c r="I30" s="1586"/>
      <c r="J30" s="1582"/>
      <c r="K30" s="1581"/>
      <c r="L30" s="1586"/>
      <c r="M30" s="2015">
        <v>297</v>
      </c>
      <c r="N30" s="1557"/>
      <c r="O30" s="1123"/>
      <c r="P30" s="1123"/>
      <c r="Q30" s="1123"/>
    </row>
    <row r="31" spans="1:17" s="698" customFormat="1" ht="14.25">
      <c r="A31" s="697">
        <v>17</v>
      </c>
      <c r="B31" s="1122"/>
      <c r="C31" s="1554"/>
      <c r="D31" s="1554"/>
      <c r="E31" s="2015">
        <v>854</v>
      </c>
      <c r="F31" s="1585"/>
      <c r="G31" s="1554"/>
      <c r="H31" s="1586"/>
      <c r="I31" s="1586"/>
      <c r="J31" s="1582"/>
      <c r="K31" s="1581"/>
      <c r="L31" s="1586"/>
      <c r="M31" s="2015">
        <v>281</v>
      </c>
      <c r="N31" s="1557"/>
      <c r="O31" s="1123"/>
      <c r="P31" s="1123"/>
      <c r="Q31" s="1123"/>
    </row>
    <row r="32" spans="1:17" s="698" customFormat="1" ht="14.25">
      <c r="A32" s="697">
        <v>18</v>
      </c>
      <c r="B32" s="1122"/>
      <c r="C32" s="1554"/>
      <c r="D32" s="1554"/>
      <c r="E32" s="2015">
        <v>796</v>
      </c>
      <c r="F32" s="1585"/>
      <c r="G32" s="1554"/>
      <c r="H32" s="1586"/>
      <c r="I32" s="1586"/>
      <c r="J32" s="1582"/>
      <c r="K32" s="1581"/>
      <c r="L32" s="1586"/>
      <c r="M32" s="2015">
        <v>256</v>
      </c>
      <c r="N32" s="1557"/>
      <c r="O32" s="1123"/>
      <c r="P32" s="1123"/>
      <c r="Q32" s="1123"/>
    </row>
    <row r="33" spans="1:33" s="698" customFormat="1" ht="14.25">
      <c r="A33" s="697">
        <v>19</v>
      </c>
      <c r="B33" s="1122"/>
      <c r="C33" s="1554"/>
      <c r="D33" s="1554"/>
      <c r="E33" s="2015">
        <v>780</v>
      </c>
      <c r="F33" s="1585"/>
      <c r="G33" s="1554"/>
      <c r="H33" s="1586"/>
      <c r="I33" s="1586"/>
      <c r="J33" s="1582"/>
      <c r="K33" s="1581"/>
      <c r="L33" s="1586"/>
      <c r="M33" s="2015">
        <v>255</v>
      </c>
      <c r="N33" s="1557"/>
      <c r="O33" s="1123"/>
      <c r="P33" s="1123"/>
      <c r="Q33" s="1123"/>
    </row>
    <row r="34" spans="1:33" s="698" customFormat="1" ht="14.25">
      <c r="A34" s="697">
        <v>20</v>
      </c>
      <c r="B34" s="1122"/>
      <c r="C34" s="1554"/>
      <c r="D34" s="1554"/>
      <c r="E34" s="2015">
        <v>757</v>
      </c>
      <c r="F34" s="1585"/>
      <c r="G34" s="1554"/>
      <c r="H34" s="1586"/>
      <c r="I34" s="1586"/>
      <c r="J34" s="1582"/>
      <c r="K34" s="1581"/>
      <c r="L34" s="1586"/>
      <c r="M34" s="2015">
        <v>256</v>
      </c>
      <c r="N34" s="1557"/>
      <c r="O34" s="1123"/>
      <c r="P34" s="1123"/>
      <c r="Q34" s="1123"/>
    </row>
    <row r="35" spans="1:33" s="698" customFormat="1" ht="14.25">
      <c r="A35" s="697">
        <v>21</v>
      </c>
      <c r="B35" s="1122"/>
      <c r="C35" s="1554"/>
      <c r="D35" s="1554"/>
      <c r="E35" s="2015">
        <v>736</v>
      </c>
      <c r="F35" s="1585"/>
      <c r="G35" s="1554"/>
      <c r="H35" s="1586"/>
      <c r="I35" s="1586"/>
      <c r="J35" s="1582"/>
      <c r="K35" s="1581"/>
      <c r="L35" s="1586"/>
      <c r="M35" s="2015">
        <v>241</v>
      </c>
      <c r="N35" s="1557"/>
      <c r="O35" s="1123"/>
      <c r="P35" s="1123"/>
      <c r="Q35" s="1123"/>
    </row>
    <row r="36" spans="1:33" s="698" customFormat="1" ht="14.25">
      <c r="A36" s="697">
        <v>22</v>
      </c>
      <c r="B36" s="1122"/>
      <c r="C36" s="1554"/>
      <c r="D36" s="1554"/>
      <c r="E36" s="2015">
        <v>741</v>
      </c>
      <c r="F36" s="1585"/>
      <c r="G36" s="1554"/>
      <c r="H36" s="1586"/>
      <c r="I36" s="1586"/>
      <c r="J36" s="1582"/>
      <c r="K36" s="1581"/>
      <c r="L36" s="1586"/>
      <c r="M36" s="2015">
        <v>249</v>
      </c>
      <c r="N36" s="1557"/>
      <c r="O36" s="1123"/>
      <c r="P36" s="1123"/>
      <c r="Q36" s="1123"/>
    </row>
    <row r="37" spans="1:33" s="698" customFormat="1" ht="14.25">
      <c r="A37" s="697">
        <v>23</v>
      </c>
      <c r="B37" s="1122"/>
      <c r="C37" s="1554"/>
      <c r="D37" s="1554"/>
      <c r="E37" s="2015">
        <v>723</v>
      </c>
      <c r="F37" s="1585"/>
      <c r="G37" s="1586"/>
      <c r="H37" s="1586"/>
      <c r="I37" s="1586"/>
      <c r="J37" s="1582"/>
      <c r="K37" s="1581"/>
      <c r="L37" s="1586"/>
      <c r="M37" s="2015">
        <v>237</v>
      </c>
      <c r="N37" s="1557"/>
      <c r="O37" s="1123"/>
      <c r="P37" s="1123"/>
      <c r="Q37" s="1123"/>
    </row>
    <row r="38" spans="1:33" s="698" customFormat="1" ht="14.25">
      <c r="A38" s="697">
        <v>24</v>
      </c>
      <c r="B38" s="1122"/>
      <c r="C38" s="1554"/>
      <c r="D38" s="1554"/>
      <c r="E38" s="2015">
        <v>714</v>
      </c>
      <c r="F38" s="1585"/>
      <c r="G38" s="1586"/>
      <c r="H38" s="1586"/>
      <c r="I38" s="1586"/>
      <c r="J38" s="1582"/>
      <c r="K38" s="1581"/>
      <c r="L38" s="1586"/>
      <c r="M38" s="2015">
        <v>222</v>
      </c>
      <c r="N38" s="1557"/>
      <c r="O38" s="1123"/>
      <c r="P38" s="1123"/>
      <c r="Q38" s="1123"/>
    </row>
    <row r="39" spans="1:33" s="698" customFormat="1">
      <c r="A39" s="697" t="s">
        <v>19</v>
      </c>
      <c r="B39" s="1199"/>
      <c r="C39" s="1556"/>
      <c r="D39" s="1556"/>
      <c r="E39" s="1587">
        <f>SUM(E15:E38)</f>
        <v>18072</v>
      </c>
      <c r="F39" s="1588"/>
      <c r="G39" s="1588"/>
      <c r="H39" s="1588"/>
      <c r="I39" s="1587"/>
      <c r="J39" s="1588"/>
      <c r="K39" s="1588"/>
      <c r="L39" s="1588"/>
      <c r="M39" s="1587">
        <f>SUM(M15:M38)</f>
        <v>6124</v>
      </c>
      <c r="N39" s="1556"/>
      <c r="O39" s="1199"/>
      <c r="P39" s="1199"/>
      <c r="Q39" s="1200"/>
    </row>
    <row r="40" spans="1:33" s="687" customFormat="1" ht="12.75" customHeight="1">
      <c r="A40" s="687" t="s">
        <v>20</v>
      </c>
      <c r="R40" s="1046"/>
      <c r="S40" s="1046"/>
      <c r="T40" s="1046"/>
      <c r="U40" s="1046"/>
      <c r="V40" s="1046"/>
      <c r="W40" s="1046"/>
      <c r="X40" s="1046"/>
      <c r="Y40" s="1046"/>
      <c r="Z40" s="1046"/>
      <c r="AA40" s="1046"/>
      <c r="AB40" s="1046"/>
      <c r="AC40" s="1046"/>
      <c r="AD40" s="1046"/>
      <c r="AE40" s="1046"/>
      <c r="AF40" s="1046"/>
      <c r="AG40" s="1046"/>
    </row>
    <row r="41" spans="1:33" s="687" customFormat="1" ht="12.75" customHeight="1">
      <c r="A41" s="687" t="s">
        <v>21</v>
      </c>
      <c r="R41" s="1046"/>
      <c r="S41" s="1046"/>
      <c r="T41" s="1046"/>
      <c r="U41" s="1046"/>
      <c r="V41" s="1046"/>
      <c r="W41" s="1046"/>
      <c r="X41" s="1046"/>
      <c r="Y41" s="1046"/>
      <c r="Z41" s="1046"/>
      <c r="AA41" s="1046"/>
      <c r="AB41" s="1046"/>
      <c r="AC41" s="1046"/>
      <c r="AD41" s="1046"/>
      <c r="AE41" s="1046"/>
      <c r="AF41" s="1046"/>
      <c r="AG41" s="1046"/>
    </row>
    <row r="42" spans="1:33">
      <c r="A42" s="687" t="s">
        <v>571</v>
      </c>
      <c r="K42" s="687"/>
      <c r="L42" s="687"/>
      <c r="M42" s="687"/>
      <c r="N42" s="687"/>
      <c r="O42" s="687"/>
      <c r="P42" s="687"/>
      <c r="Q42" s="687"/>
      <c r="R42" s="1047"/>
      <c r="S42" s="1047"/>
      <c r="T42" s="1047"/>
      <c r="U42" s="1047"/>
      <c r="V42" s="1047"/>
      <c r="W42" s="1047"/>
      <c r="X42" s="1047"/>
      <c r="Y42" s="1047"/>
      <c r="Z42" s="1047"/>
      <c r="AA42" s="1047"/>
      <c r="AB42" s="1047"/>
      <c r="AC42" s="1047"/>
      <c r="AD42" s="1047"/>
      <c r="AE42" s="1047"/>
      <c r="AF42" s="1047"/>
      <c r="AG42" s="1047"/>
    </row>
    <row r="43" spans="1:33">
      <c r="A43" s="687" t="s">
        <v>23</v>
      </c>
      <c r="R43" s="1047"/>
      <c r="S43" s="1047"/>
      <c r="T43" s="1047"/>
      <c r="U43" s="1047"/>
      <c r="V43" s="1047"/>
      <c r="W43" s="1047"/>
      <c r="X43" s="1047"/>
      <c r="Y43" s="1047"/>
      <c r="Z43" s="1047"/>
      <c r="AA43" s="1047"/>
      <c r="AB43" s="1047"/>
      <c r="AC43" s="1047"/>
      <c r="AD43" s="1047"/>
      <c r="AE43" s="1047"/>
      <c r="AF43" s="1047"/>
      <c r="AG43" s="1047"/>
    </row>
    <row r="44" spans="1:33">
      <c r="R44" s="1047"/>
      <c r="S44" s="1047"/>
      <c r="T44" s="1047"/>
      <c r="U44" s="1047"/>
      <c r="V44" s="1047"/>
      <c r="W44" s="1047"/>
      <c r="X44" s="1047"/>
      <c r="Y44" s="1047"/>
      <c r="Z44" s="1047"/>
      <c r="AA44" s="1047"/>
      <c r="AB44" s="1047"/>
      <c r="AC44" s="1047"/>
      <c r="AD44" s="1047"/>
      <c r="AE44" s="1047"/>
      <c r="AF44" s="1047"/>
      <c r="AG44" s="1047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92D050"/>
  </sheetPr>
  <dimension ref="A1:AG44"/>
  <sheetViews>
    <sheetView zoomScale="85" zoomScaleNormal="85" workbookViewId="0">
      <selection activeCell="N39" sqref="N39"/>
    </sheetView>
  </sheetViews>
  <sheetFormatPr defaultRowHeight="12.75"/>
  <cols>
    <col min="1" max="1" width="5.42578125" style="41" customWidth="1"/>
    <col min="2" max="3" width="11.28515625" style="41" customWidth="1"/>
    <col min="4" max="4" width="11.28515625" style="41" hidden="1" customWidth="1"/>
    <col min="5" max="7" width="11.28515625" style="41" customWidth="1"/>
    <col min="8" max="8" width="11.28515625" style="41" hidden="1" customWidth="1"/>
    <col min="9" max="11" width="11.28515625" style="41" customWidth="1"/>
    <col min="12" max="12" width="11.28515625" style="41" hidden="1" customWidth="1"/>
    <col min="13" max="15" width="11.28515625" style="41" customWidth="1"/>
    <col min="16" max="16" width="11.28515625" style="41" hidden="1" customWidth="1"/>
    <col min="17" max="17" width="11.28515625" style="41" customWidth="1"/>
    <col min="18" max="16384" width="9.140625" style="41"/>
  </cols>
  <sheetData>
    <row r="1" spans="1:33" s="28" customFormat="1" ht="18.75" customHeight="1">
      <c r="B1" s="2084" t="s">
        <v>408</v>
      </c>
      <c r="C1" s="2066"/>
      <c r="D1" s="2066"/>
      <c r="E1" s="2066"/>
      <c r="F1" s="2066"/>
      <c r="J1" s="801" t="s">
        <v>171</v>
      </c>
      <c r="N1" s="2078" t="s">
        <v>27</v>
      </c>
      <c r="O1" s="2078"/>
      <c r="P1" s="2078"/>
      <c r="Q1" s="2078"/>
      <c r="R1" s="1044"/>
      <c r="S1" s="1044"/>
      <c r="T1" s="1044"/>
      <c r="U1" s="1044"/>
      <c r="V1" s="1044"/>
      <c r="W1" s="1044"/>
      <c r="X1" s="1044"/>
      <c r="Y1" s="1044"/>
      <c r="Z1" s="1044"/>
      <c r="AA1" s="1044"/>
      <c r="AB1" s="1044"/>
      <c r="AC1" s="1044"/>
      <c r="AD1" s="1044"/>
      <c r="AE1" s="1044"/>
      <c r="AF1" s="1044"/>
      <c r="AG1" s="1044"/>
    </row>
    <row r="2" spans="1:33" s="28" customFormat="1" ht="10.5" customHeight="1">
      <c r="B2" s="2079" t="s">
        <v>1</v>
      </c>
      <c r="C2" s="2052"/>
      <c r="D2" s="2052"/>
      <c r="E2" s="2052"/>
      <c r="F2" s="2052"/>
      <c r="I2" s="28" t="s">
        <v>28</v>
      </c>
      <c r="N2" s="2079" t="s">
        <v>2</v>
      </c>
      <c r="O2" s="2080"/>
      <c r="P2" s="2080"/>
      <c r="Q2" s="2080"/>
      <c r="R2" s="1044"/>
      <c r="S2" s="1044"/>
      <c r="T2" s="1044"/>
      <c r="U2" s="1044"/>
      <c r="V2" s="1044"/>
      <c r="W2" s="1044"/>
      <c r="X2" s="1044"/>
      <c r="Y2" s="1044"/>
      <c r="Z2" s="1044"/>
      <c r="AA2" s="1044"/>
      <c r="AB2" s="1044"/>
      <c r="AC2" s="1044"/>
      <c r="AD2" s="1044"/>
      <c r="AE2" s="1044"/>
      <c r="AF2" s="1044"/>
      <c r="AG2" s="1044"/>
    </row>
    <row r="3" spans="1:33" s="28" customFormat="1" ht="13.5" customHeight="1">
      <c r="N3" s="28" t="s">
        <v>3</v>
      </c>
      <c r="R3" s="1044"/>
      <c r="S3" s="1044"/>
      <c r="T3" s="1044"/>
      <c r="U3" s="1044"/>
      <c r="V3" s="1044"/>
      <c r="W3" s="1044"/>
      <c r="X3" s="1044"/>
      <c r="Y3" s="1044"/>
      <c r="Z3" s="1044"/>
      <c r="AA3" s="1044"/>
      <c r="AB3" s="1044"/>
      <c r="AC3" s="1044"/>
      <c r="AD3" s="1044"/>
      <c r="AE3" s="1044"/>
      <c r="AF3" s="1044"/>
      <c r="AG3" s="1044"/>
    </row>
    <row r="4" spans="1:33" s="28" customFormat="1" ht="15" customHeight="1">
      <c r="B4" s="2083" t="s">
        <v>4</v>
      </c>
      <c r="C4" s="2066"/>
      <c r="D4" s="30"/>
      <c r="E4" s="1044"/>
      <c r="F4" s="1044"/>
      <c r="G4" s="1044"/>
      <c r="H4" s="1044"/>
      <c r="I4" s="869" t="s">
        <v>5</v>
      </c>
      <c r="J4" s="29"/>
      <c r="K4" s="29"/>
      <c r="L4" s="29"/>
      <c r="O4" s="31" t="s">
        <v>173</v>
      </c>
      <c r="R4" s="1044"/>
      <c r="S4" s="1044"/>
      <c r="T4" s="1044"/>
      <c r="U4" s="1044"/>
      <c r="V4" s="1044"/>
      <c r="W4" s="1044"/>
      <c r="X4" s="1044"/>
      <c r="Y4" s="1044"/>
      <c r="Z4" s="1044"/>
      <c r="AA4" s="1044"/>
      <c r="AB4" s="1044"/>
      <c r="AC4" s="1044"/>
      <c r="AD4" s="1044"/>
      <c r="AE4" s="1044"/>
      <c r="AF4" s="1044"/>
      <c r="AG4" s="1044"/>
    </row>
    <row r="5" spans="1:33" s="28" customFormat="1" ht="9.75" customHeight="1">
      <c r="B5" s="2074" t="s">
        <v>7</v>
      </c>
      <c r="C5" s="2064"/>
      <c r="D5" s="29"/>
      <c r="E5" s="29"/>
      <c r="R5" s="1044"/>
      <c r="S5" s="1044"/>
      <c r="T5" s="1044"/>
      <c r="U5" s="1044"/>
      <c r="V5" s="1044"/>
      <c r="W5" s="1044"/>
      <c r="X5" s="1044"/>
      <c r="Y5" s="1044"/>
      <c r="Z5" s="1044"/>
      <c r="AA5" s="1044"/>
      <c r="AB5" s="1044"/>
      <c r="AC5" s="1044"/>
      <c r="AD5" s="1044"/>
      <c r="AE5" s="1044"/>
      <c r="AF5" s="1044"/>
      <c r="AG5" s="1044"/>
    </row>
    <row r="6" spans="1:33" s="28" customFormat="1" ht="12" customHeight="1">
      <c r="A6" s="2081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44"/>
      <c r="S6" s="1044"/>
      <c r="T6" s="1044"/>
      <c r="U6" s="1044"/>
      <c r="V6" s="1044"/>
      <c r="W6" s="1044"/>
      <c r="X6" s="1044"/>
      <c r="Y6" s="1044"/>
      <c r="Z6" s="1044"/>
      <c r="AA6" s="1044"/>
      <c r="AB6" s="1044"/>
      <c r="AC6" s="1044"/>
      <c r="AD6" s="1044"/>
      <c r="AE6" s="1044"/>
      <c r="AF6" s="1044"/>
      <c r="AG6" s="1044"/>
    </row>
    <row r="7" spans="1:33" s="28" customFormat="1" ht="15.75">
      <c r="A7" s="2082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44"/>
      <c r="S7" s="1044"/>
      <c r="T7" s="1044"/>
      <c r="U7" s="1044"/>
      <c r="V7" s="1044"/>
      <c r="W7" s="1044"/>
      <c r="X7" s="1044"/>
      <c r="Y7" s="1044"/>
      <c r="Z7" s="1044"/>
      <c r="AA7" s="1044"/>
      <c r="AB7" s="1044"/>
      <c r="AC7" s="1044"/>
      <c r="AD7" s="1044"/>
      <c r="AE7" s="1044"/>
      <c r="AF7" s="1044"/>
      <c r="AG7" s="1044"/>
    </row>
    <row r="8" spans="1:33" s="28" customFormat="1" ht="9" customHeight="1">
      <c r="A8" s="1279">
        <v>1630</v>
      </c>
      <c r="B8" s="1279">
        <v>1628</v>
      </c>
      <c r="R8" s="1044"/>
      <c r="S8" s="1044"/>
      <c r="T8" s="1044"/>
      <c r="U8" s="1044"/>
      <c r="V8" s="1044"/>
      <c r="W8" s="1044"/>
      <c r="X8" s="1044"/>
      <c r="Y8" s="1044"/>
      <c r="Z8" s="1044"/>
      <c r="AA8" s="1044"/>
      <c r="AB8" s="1044"/>
      <c r="AC8" s="1044"/>
      <c r="AD8" s="1044"/>
      <c r="AE8" s="1044"/>
      <c r="AF8" s="1044"/>
      <c r="AG8" s="1044"/>
    </row>
    <row r="9" spans="1:33" s="28" customFormat="1">
      <c r="A9" s="2068" t="s">
        <v>9</v>
      </c>
      <c r="B9" s="2075" t="s">
        <v>10</v>
      </c>
      <c r="C9" s="2076"/>
      <c r="D9" s="2076"/>
      <c r="E9" s="2076"/>
      <c r="F9" s="2076"/>
      <c r="G9" s="2076"/>
      <c r="H9" s="2076"/>
      <c r="I9" s="2077"/>
      <c r="J9" s="2075" t="s">
        <v>11</v>
      </c>
      <c r="K9" s="2076"/>
      <c r="L9" s="2076"/>
      <c r="M9" s="2076"/>
      <c r="N9" s="2076"/>
      <c r="O9" s="2076"/>
      <c r="P9" s="2076"/>
      <c r="Q9" s="2077"/>
      <c r="R9" s="1044"/>
      <c r="S9" s="1044"/>
      <c r="T9" s="1044"/>
      <c r="U9" s="1044"/>
      <c r="V9" s="1044"/>
      <c r="W9" s="1044"/>
      <c r="X9" s="1044"/>
      <c r="Y9" s="1044"/>
      <c r="Z9" s="1044"/>
      <c r="AA9" s="1044"/>
      <c r="AB9" s="1044"/>
      <c r="AC9" s="1044"/>
      <c r="AD9" s="1044"/>
      <c r="AE9" s="1044"/>
      <c r="AF9" s="1044"/>
      <c r="AG9" s="1044"/>
    </row>
    <row r="10" spans="1:33" s="28" customFormat="1">
      <c r="A10" s="2069"/>
      <c r="B10" s="2071" t="s">
        <v>29</v>
      </c>
      <c r="C10" s="2072"/>
      <c r="D10" s="2072"/>
      <c r="E10" s="2073"/>
      <c r="F10" s="2071" t="s">
        <v>30</v>
      </c>
      <c r="G10" s="2059"/>
      <c r="H10" s="2059"/>
      <c r="I10" s="2060"/>
      <c r="J10" s="2071" t="s">
        <v>29</v>
      </c>
      <c r="K10" s="2072"/>
      <c r="L10" s="2072"/>
      <c r="M10" s="2073"/>
      <c r="N10" s="2071" t="s">
        <v>30</v>
      </c>
      <c r="O10" s="2072"/>
      <c r="P10" s="2072"/>
      <c r="Q10" s="2073"/>
      <c r="R10" s="1044"/>
      <c r="S10" s="1044"/>
      <c r="T10" s="1044"/>
      <c r="U10" s="1044"/>
      <c r="V10" s="1044"/>
      <c r="W10" s="1044"/>
      <c r="X10" s="1044"/>
      <c r="Y10" s="1044"/>
      <c r="Z10" s="1044"/>
      <c r="AA10" s="1044"/>
      <c r="AB10" s="1044"/>
      <c r="AC10" s="1044"/>
      <c r="AD10" s="1044"/>
      <c r="AE10" s="1044"/>
      <c r="AF10" s="1044"/>
      <c r="AG10" s="1044"/>
    </row>
    <row r="11" spans="1:33" s="28" customFormat="1">
      <c r="A11" s="2069"/>
      <c r="B11" s="2071" t="s">
        <v>14</v>
      </c>
      <c r="C11" s="2072"/>
      <c r="E11" s="33">
        <v>3600</v>
      </c>
      <c r="F11" s="2071" t="s">
        <v>14</v>
      </c>
      <c r="G11" s="2072"/>
      <c r="H11" s="32"/>
      <c r="I11" s="33">
        <v>2400</v>
      </c>
      <c r="J11" s="2071" t="s">
        <v>14</v>
      </c>
      <c r="K11" s="2072"/>
      <c r="L11" s="32"/>
      <c r="M11" s="33">
        <f>E11</f>
        <v>3600</v>
      </c>
      <c r="N11" s="2071" t="s">
        <v>14</v>
      </c>
      <c r="O11" s="2072"/>
      <c r="P11" s="32"/>
      <c r="Q11" s="33">
        <f>I11</f>
        <v>2400</v>
      </c>
      <c r="R11" s="1044"/>
      <c r="S11" s="1044"/>
      <c r="T11" s="1044"/>
      <c r="U11" s="1044"/>
      <c r="V11" s="1044"/>
      <c r="W11" s="1044"/>
      <c r="X11" s="1044"/>
      <c r="Y11" s="1044"/>
      <c r="Z11" s="1044"/>
      <c r="AA11" s="1044"/>
      <c r="AB11" s="1044"/>
      <c r="AC11" s="1044"/>
      <c r="AD11" s="1044"/>
      <c r="AE11" s="1044"/>
      <c r="AF11" s="1044"/>
      <c r="AG11" s="1044"/>
    </row>
    <row r="12" spans="1:33" s="35" customFormat="1" ht="35.25" customHeight="1">
      <c r="A12" s="2070"/>
      <c r="B12" s="34" t="s">
        <v>16</v>
      </c>
      <c r="C12" s="34" t="s">
        <v>17</v>
      </c>
      <c r="D12" s="34"/>
      <c r="E12" s="34" t="s">
        <v>18</v>
      </c>
      <c r="F12" s="34" t="s">
        <v>16</v>
      </c>
      <c r="G12" s="34" t="s">
        <v>17</v>
      </c>
      <c r="H12" s="34"/>
      <c r="I12" s="34" t="s">
        <v>18</v>
      </c>
      <c r="J12" s="34" t="s">
        <v>16</v>
      </c>
      <c r="K12" s="34" t="s">
        <v>17</v>
      </c>
      <c r="L12" s="34"/>
      <c r="M12" s="34" t="s">
        <v>18</v>
      </c>
      <c r="N12" s="34" t="s">
        <v>16</v>
      </c>
      <c r="O12" s="34" t="s">
        <v>17</v>
      </c>
      <c r="P12" s="34"/>
      <c r="Q12" s="34" t="s">
        <v>18</v>
      </c>
    </row>
    <row r="13" spans="1:33" s="37" customFormat="1" ht="11.25">
      <c r="A13" s="36">
        <v>1</v>
      </c>
      <c r="B13" s="36">
        <v>2</v>
      </c>
      <c r="C13" s="36">
        <v>3</v>
      </c>
      <c r="D13" s="36"/>
      <c r="E13" s="36">
        <v>4</v>
      </c>
      <c r="F13" s="36">
        <v>5</v>
      </c>
      <c r="G13" s="36">
        <v>6</v>
      </c>
      <c r="H13" s="36"/>
      <c r="I13" s="36">
        <v>7</v>
      </c>
      <c r="J13" s="36">
        <v>8</v>
      </c>
      <c r="K13" s="36">
        <v>9</v>
      </c>
      <c r="L13" s="36"/>
      <c r="M13" s="36">
        <v>10</v>
      </c>
      <c r="N13" s="36">
        <v>11</v>
      </c>
      <c r="O13" s="36">
        <v>12</v>
      </c>
      <c r="P13" s="36"/>
      <c r="Q13" s="36">
        <v>13</v>
      </c>
    </row>
    <row r="14" spans="1:33" s="35" customFormat="1">
      <c r="A14" s="38">
        <v>0</v>
      </c>
      <c r="B14" s="1122"/>
      <c r="C14" s="1555"/>
      <c r="D14" s="1555"/>
      <c r="E14" s="1555"/>
      <c r="F14" s="1553"/>
      <c r="G14" s="1555"/>
      <c r="H14" s="1555"/>
      <c r="I14" s="1555"/>
      <c r="J14" s="1558"/>
      <c r="K14" s="1555"/>
      <c r="L14" s="1555"/>
      <c r="M14" s="1555"/>
      <c r="N14" s="1553"/>
      <c r="O14" s="1555"/>
      <c r="P14" s="1555"/>
      <c r="Q14" s="1555"/>
    </row>
    <row r="15" spans="1:33" s="1497" customFormat="1" ht="14.25">
      <c r="A15" s="1496">
        <v>1</v>
      </c>
      <c r="B15" s="1122"/>
      <c r="C15" s="1555"/>
      <c r="D15" s="1555"/>
      <c r="E15" s="2015">
        <v>207</v>
      </c>
      <c r="F15" s="1573"/>
      <c r="G15" s="1555"/>
      <c r="H15" s="1581"/>
      <c r="I15" s="2015">
        <v>233</v>
      </c>
      <c r="J15" s="1582"/>
      <c r="K15" s="1581"/>
      <c r="L15" s="1581"/>
      <c r="M15" s="2015">
        <v>112</v>
      </c>
      <c r="N15" s="1573"/>
      <c r="O15" s="1581"/>
      <c r="P15" s="1581"/>
      <c r="Q15" s="2015">
        <v>73</v>
      </c>
    </row>
    <row r="16" spans="1:33" s="35" customFormat="1" ht="14.25">
      <c r="A16" s="38">
        <v>2</v>
      </c>
      <c r="B16" s="1122"/>
      <c r="C16" s="1555"/>
      <c r="D16" s="1555"/>
      <c r="E16" s="2015">
        <v>265</v>
      </c>
      <c r="F16" s="1573"/>
      <c r="G16" s="1555"/>
      <c r="H16" s="1581"/>
      <c r="I16" s="2015">
        <v>233</v>
      </c>
      <c r="J16" s="1582"/>
      <c r="K16" s="1581"/>
      <c r="L16" s="1581"/>
      <c r="M16" s="2015">
        <v>164</v>
      </c>
      <c r="N16" s="1573"/>
      <c r="O16" s="1581"/>
      <c r="P16" s="1581"/>
      <c r="Q16" s="2015">
        <v>70</v>
      </c>
    </row>
    <row r="17" spans="1:17" s="35" customFormat="1" ht="14.25">
      <c r="A17" s="38">
        <v>3</v>
      </c>
      <c r="B17" s="1122"/>
      <c r="C17" s="1555"/>
      <c r="D17" s="1555"/>
      <c r="E17" s="2015">
        <v>262</v>
      </c>
      <c r="F17" s="1573"/>
      <c r="G17" s="1555"/>
      <c r="H17" s="1581"/>
      <c r="I17" s="2015">
        <v>227</v>
      </c>
      <c r="J17" s="1582"/>
      <c r="K17" s="1581"/>
      <c r="L17" s="1581"/>
      <c r="M17" s="2015">
        <v>158</v>
      </c>
      <c r="N17" s="1573"/>
      <c r="O17" s="1581"/>
      <c r="P17" s="1581"/>
      <c r="Q17" s="2015">
        <v>72</v>
      </c>
    </row>
    <row r="18" spans="1:17" s="35" customFormat="1" ht="14.25">
      <c r="A18" s="38">
        <v>4</v>
      </c>
      <c r="B18" s="1122"/>
      <c r="C18" s="1555"/>
      <c r="D18" s="1555"/>
      <c r="E18" s="2015">
        <v>251</v>
      </c>
      <c r="F18" s="1573"/>
      <c r="G18" s="1555"/>
      <c r="H18" s="1581"/>
      <c r="I18" s="2015">
        <v>229</v>
      </c>
      <c r="J18" s="1582"/>
      <c r="K18" s="1581"/>
      <c r="L18" s="1581"/>
      <c r="M18" s="2015">
        <v>156</v>
      </c>
      <c r="N18" s="1573"/>
      <c r="O18" s="1581"/>
      <c r="P18" s="1581"/>
      <c r="Q18" s="2015">
        <v>71</v>
      </c>
    </row>
    <row r="19" spans="1:17" s="35" customFormat="1" ht="14.25">
      <c r="A19" s="38">
        <v>5</v>
      </c>
      <c r="B19" s="1122"/>
      <c r="C19" s="1555"/>
      <c r="D19" s="1555"/>
      <c r="E19" s="2015">
        <v>234</v>
      </c>
      <c r="F19" s="1573"/>
      <c r="G19" s="1555"/>
      <c r="H19" s="1581"/>
      <c r="I19" s="2015">
        <v>237</v>
      </c>
      <c r="J19" s="1582"/>
      <c r="K19" s="1581"/>
      <c r="L19" s="1581"/>
      <c r="M19" s="2015">
        <v>139</v>
      </c>
      <c r="N19" s="1573"/>
      <c r="O19" s="1581"/>
      <c r="P19" s="1581"/>
      <c r="Q19" s="2015">
        <v>71</v>
      </c>
    </row>
    <row r="20" spans="1:17" s="35" customFormat="1" ht="14.25">
      <c r="A20" s="38">
        <v>6</v>
      </c>
      <c r="B20" s="1122"/>
      <c r="C20" s="1555"/>
      <c r="D20" s="1555"/>
      <c r="E20" s="2015">
        <v>244</v>
      </c>
      <c r="F20" s="1573"/>
      <c r="G20" s="1555"/>
      <c r="H20" s="1581"/>
      <c r="I20" s="2015">
        <v>249</v>
      </c>
      <c r="J20" s="1582"/>
      <c r="K20" s="1581"/>
      <c r="L20" s="1581"/>
      <c r="M20" s="2015">
        <v>136</v>
      </c>
      <c r="N20" s="1573"/>
      <c r="O20" s="1581"/>
      <c r="P20" s="1581"/>
      <c r="Q20" s="2015">
        <v>70</v>
      </c>
    </row>
    <row r="21" spans="1:17" s="35" customFormat="1" ht="14.25">
      <c r="A21" s="38">
        <v>7</v>
      </c>
      <c r="B21" s="1122"/>
      <c r="C21" s="1555"/>
      <c r="D21" s="1555"/>
      <c r="E21" s="2015">
        <v>243</v>
      </c>
      <c r="F21" s="1573"/>
      <c r="G21" s="1555"/>
      <c r="H21" s="1581"/>
      <c r="I21" s="2015">
        <v>274</v>
      </c>
      <c r="J21" s="1582"/>
      <c r="K21" s="1581"/>
      <c r="L21" s="1581"/>
      <c r="M21" s="2015">
        <v>127</v>
      </c>
      <c r="N21" s="1573"/>
      <c r="O21" s="1581"/>
      <c r="P21" s="1581"/>
      <c r="Q21" s="2015">
        <v>74</v>
      </c>
    </row>
    <row r="22" spans="1:17" s="35" customFormat="1" ht="14.25">
      <c r="A22" s="38">
        <v>8</v>
      </c>
      <c r="B22" s="1122"/>
      <c r="C22" s="1555"/>
      <c r="D22" s="1555"/>
      <c r="E22" s="2015">
        <v>179</v>
      </c>
      <c r="F22" s="1573"/>
      <c r="G22" s="1555"/>
      <c r="H22" s="1581"/>
      <c r="I22" s="2015">
        <v>292</v>
      </c>
      <c r="J22" s="1582"/>
      <c r="K22" s="1581"/>
      <c r="L22" s="1581"/>
      <c r="M22" s="2015">
        <v>66</v>
      </c>
      <c r="N22" s="1573"/>
      <c r="O22" s="1581"/>
      <c r="P22" s="1581"/>
      <c r="Q22" s="2015">
        <v>81</v>
      </c>
    </row>
    <row r="23" spans="1:17" s="35" customFormat="1" ht="14.25">
      <c r="A23" s="38">
        <v>9</v>
      </c>
      <c r="B23" s="1122"/>
      <c r="C23" s="1555"/>
      <c r="D23" s="1555"/>
      <c r="E23" s="2015">
        <v>245</v>
      </c>
      <c r="F23" s="1573"/>
      <c r="G23" s="1555"/>
      <c r="H23" s="1581"/>
      <c r="I23" s="2015">
        <v>286</v>
      </c>
      <c r="J23" s="1582"/>
      <c r="K23" s="1581"/>
      <c r="L23" s="1581"/>
      <c r="M23" s="2015">
        <v>121</v>
      </c>
      <c r="N23" s="1573"/>
      <c r="O23" s="1581"/>
      <c r="P23" s="1581"/>
      <c r="Q23" s="2015">
        <v>83</v>
      </c>
    </row>
    <row r="24" spans="1:17" s="35" customFormat="1" ht="14.25">
      <c r="A24" s="38">
        <v>10</v>
      </c>
      <c r="B24" s="1122"/>
      <c r="C24" s="1555"/>
      <c r="D24" s="1555"/>
      <c r="E24" s="2015">
        <v>419</v>
      </c>
      <c r="F24" s="1573"/>
      <c r="G24" s="1555"/>
      <c r="H24" s="1581"/>
      <c r="I24" s="2015">
        <v>285</v>
      </c>
      <c r="J24" s="1582"/>
      <c r="K24" s="1581"/>
      <c r="L24" s="1581"/>
      <c r="M24" s="2015">
        <v>246</v>
      </c>
      <c r="N24" s="1573"/>
      <c r="O24" s="1581"/>
      <c r="P24" s="1581"/>
      <c r="Q24" s="2015">
        <v>83</v>
      </c>
    </row>
    <row r="25" spans="1:17" s="35" customFormat="1" ht="14.25">
      <c r="A25" s="38">
        <v>11</v>
      </c>
      <c r="B25" s="1122"/>
      <c r="C25" s="1555"/>
      <c r="D25" s="1555"/>
      <c r="E25" s="2015">
        <v>416</v>
      </c>
      <c r="F25" s="1573"/>
      <c r="G25" s="1555"/>
      <c r="H25" s="1581"/>
      <c r="I25" s="2015">
        <v>273</v>
      </c>
      <c r="J25" s="1582"/>
      <c r="K25" s="1581"/>
      <c r="L25" s="1581"/>
      <c r="M25" s="2015">
        <v>230</v>
      </c>
      <c r="N25" s="1573"/>
      <c r="O25" s="1581"/>
      <c r="P25" s="1581"/>
      <c r="Q25" s="2015">
        <v>80</v>
      </c>
    </row>
    <row r="26" spans="1:17" s="35" customFormat="1" ht="14.25">
      <c r="A26" s="38">
        <v>12</v>
      </c>
      <c r="B26" s="1122"/>
      <c r="C26" s="1555"/>
      <c r="D26" s="1555"/>
      <c r="E26" s="2015">
        <v>434</v>
      </c>
      <c r="F26" s="1573"/>
      <c r="G26" s="1555"/>
      <c r="H26" s="1581"/>
      <c r="I26" s="2015">
        <v>274</v>
      </c>
      <c r="J26" s="1582"/>
      <c r="K26" s="1581"/>
      <c r="L26" s="1581"/>
      <c r="M26" s="2015">
        <v>255</v>
      </c>
      <c r="N26" s="1573"/>
      <c r="O26" s="1581"/>
      <c r="P26" s="1581"/>
      <c r="Q26" s="2015">
        <v>79</v>
      </c>
    </row>
    <row r="27" spans="1:17" s="35" customFormat="1" ht="14.25">
      <c r="A27" s="38">
        <v>13</v>
      </c>
      <c r="B27" s="1122"/>
      <c r="C27" s="1555"/>
      <c r="D27" s="1555"/>
      <c r="E27" s="2015">
        <v>338</v>
      </c>
      <c r="F27" s="1573"/>
      <c r="G27" s="1555"/>
      <c r="H27" s="1581"/>
      <c r="I27" s="2015">
        <v>277</v>
      </c>
      <c r="J27" s="1582"/>
      <c r="K27" s="1581"/>
      <c r="L27" s="1581"/>
      <c r="M27" s="2015">
        <v>171</v>
      </c>
      <c r="N27" s="1573"/>
      <c r="O27" s="1581"/>
      <c r="P27" s="1581"/>
      <c r="Q27" s="2015">
        <v>83</v>
      </c>
    </row>
    <row r="28" spans="1:17" s="35" customFormat="1" ht="14.25">
      <c r="A28" s="38">
        <v>14</v>
      </c>
      <c r="B28" s="1122"/>
      <c r="C28" s="1555"/>
      <c r="D28" s="1555"/>
      <c r="E28" s="2015">
        <v>379</v>
      </c>
      <c r="F28" s="1573"/>
      <c r="G28" s="1555"/>
      <c r="H28" s="1581"/>
      <c r="I28" s="2015">
        <v>267</v>
      </c>
      <c r="J28" s="1582"/>
      <c r="K28" s="1581"/>
      <c r="L28" s="1581"/>
      <c r="M28" s="2015">
        <v>212</v>
      </c>
      <c r="N28" s="1573"/>
      <c r="O28" s="1581"/>
      <c r="P28" s="1581"/>
      <c r="Q28" s="2015">
        <v>77</v>
      </c>
    </row>
    <row r="29" spans="1:17" s="35" customFormat="1" ht="14.25">
      <c r="A29" s="38">
        <v>15</v>
      </c>
      <c r="B29" s="1122"/>
      <c r="C29" s="1555"/>
      <c r="D29" s="1555"/>
      <c r="E29" s="2015">
        <v>416</v>
      </c>
      <c r="F29" s="1573"/>
      <c r="G29" s="1555"/>
      <c r="H29" s="1581"/>
      <c r="I29" s="2015">
        <v>269</v>
      </c>
      <c r="J29" s="1582"/>
      <c r="K29" s="1581"/>
      <c r="L29" s="1581"/>
      <c r="M29" s="2015">
        <v>238</v>
      </c>
      <c r="N29" s="1573"/>
      <c r="O29" s="1581"/>
      <c r="P29" s="1581"/>
      <c r="Q29" s="2015">
        <v>74</v>
      </c>
    </row>
    <row r="30" spans="1:17" s="35" customFormat="1" ht="14.25">
      <c r="A30" s="38">
        <v>16</v>
      </c>
      <c r="B30" s="1122"/>
      <c r="C30" s="1555"/>
      <c r="D30" s="1555"/>
      <c r="E30" s="2015">
        <v>418</v>
      </c>
      <c r="F30" s="1573"/>
      <c r="G30" s="1555"/>
      <c r="H30" s="1581"/>
      <c r="I30" s="2015">
        <v>272</v>
      </c>
      <c r="J30" s="1582"/>
      <c r="K30" s="1581"/>
      <c r="L30" s="1581"/>
      <c r="M30" s="2015">
        <v>234</v>
      </c>
      <c r="N30" s="1573"/>
      <c r="O30" s="1581"/>
      <c r="P30" s="1581"/>
      <c r="Q30" s="2015">
        <v>80</v>
      </c>
    </row>
    <row r="31" spans="1:17" s="39" customFormat="1" ht="14.25">
      <c r="A31" s="38">
        <v>17</v>
      </c>
      <c r="B31" s="1122"/>
      <c r="C31" s="1555"/>
      <c r="D31" s="1555"/>
      <c r="E31" s="2015">
        <v>360</v>
      </c>
      <c r="F31" s="1573"/>
      <c r="G31" s="1555"/>
      <c r="H31" s="1581"/>
      <c r="I31" s="2015">
        <v>288</v>
      </c>
      <c r="J31" s="1582"/>
      <c r="K31" s="1581"/>
      <c r="L31" s="1581"/>
      <c r="M31" s="2015">
        <v>187</v>
      </c>
      <c r="N31" s="1573"/>
      <c r="O31" s="1581"/>
      <c r="P31" s="1581"/>
      <c r="Q31" s="2015">
        <v>76</v>
      </c>
    </row>
    <row r="32" spans="1:17" s="39" customFormat="1" ht="14.25">
      <c r="A32" s="38">
        <v>18</v>
      </c>
      <c r="B32" s="1122"/>
      <c r="C32" s="1555"/>
      <c r="D32" s="1555"/>
      <c r="E32" s="2015">
        <v>259</v>
      </c>
      <c r="F32" s="1573"/>
      <c r="G32" s="1555"/>
      <c r="H32" s="1581"/>
      <c r="I32" s="2015">
        <v>285</v>
      </c>
      <c r="J32" s="1582"/>
      <c r="K32" s="1581"/>
      <c r="L32" s="1581"/>
      <c r="M32" s="2015">
        <v>111</v>
      </c>
      <c r="N32" s="1573"/>
      <c r="O32" s="1581"/>
      <c r="P32" s="1581"/>
      <c r="Q32" s="2015">
        <v>74</v>
      </c>
    </row>
    <row r="33" spans="1:33" s="39" customFormat="1" ht="14.25">
      <c r="A33" s="38">
        <v>19</v>
      </c>
      <c r="B33" s="1122"/>
      <c r="C33" s="1555"/>
      <c r="D33" s="1555"/>
      <c r="E33" s="2015">
        <v>258</v>
      </c>
      <c r="F33" s="1573"/>
      <c r="G33" s="1555"/>
      <c r="H33" s="1581"/>
      <c r="I33" s="2015">
        <v>297</v>
      </c>
      <c r="J33" s="1582"/>
      <c r="K33" s="1581"/>
      <c r="L33" s="1581"/>
      <c r="M33" s="2015">
        <v>113</v>
      </c>
      <c r="N33" s="1573"/>
      <c r="O33" s="1581"/>
      <c r="P33" s="1581"/>
      <c r="Q33" s="2015">
        <v>74</v>
      </c>
    </row>
    <row r="34" spans="1:33" s="39" customFormat="1" ht="14.25">
      <c r="A34" s="38">
        <v>20</v>
      </c>
      <c r="B34" s="1122"/>
      <c r="C34" s="1555"/>
      <c r="D34" s="1555"/>
      <c r="E34" s="2015">
        <v>202</v>
      </c>
      <c r="F34" s="1573"/>
      <c r="G34" s="1555"/>
      <c r="H34" s="1581"/>
      <c r="I34" s="2015">
        <v>294</v>
      </c>
      <c r="J34" s="1582"/>
      <c r="K34" s="1581"/>
      <c r="L34" s="1581"/>
      <c r="M34" s="2015">
        <v>81</v>
      </c>
      <c r="N34" s="1573"/>
      <c r="O34" s="1581"/>
      <c r="P34" s="1581"/>
      <c r="Q34" s="2015">
        <v>74</v>
      </c>
    </row>
    <row r="35" spans="1:33" s="39" customFormat="1" ht="14.25">
      <c r="A35" s="38">
        <v>21</v>
      </c>
      <c r="B35" s="1122"/>
      <c r="C35" s="1555"/>
      <c r="D35" s="1555"/>
      <c r="E35" s="2015">
        <v>199</v>
      </c>
      <c r="F35" s="1573"/>
      <c r="G35" s="1555"/>
      <c r="H35" s="1581"/>
      <c r="I35" s="2015">
        <v>291</v>
      </c>
      <c r="J35" s="1582"/>
      <c r="K35" s="1581"/>
      <c r="L35" s="1581"/>
      <c r="M35" s="2015">
        <v>82</v>
      </c>
      <c r="N35" s="1573"/>
      <c r="O35" s="1581"/>
      <c r="P35" s="1581"/>
      <c r="Q35" s="2015">
        <v>73</v>
      </c>
    </row>
    <row r="36" spans="1:33" s="39" customFormat="1" ht="14.25">
      <c r="A36" s="38">
        <v>22</v>
      </c>
      <c r="B36" s="1122"/>
      <c r="C36" s="1555"/>
      <c r="D36" s="1555"/>
      <c r="E36" s="2015">
        <v>194</v>
      </c>
      <c r="F36" s="1573"/>
      <c r="G36" s="1555"/>
      <c r="H36" s="1581"/>
      <c r="I36" s="2015">
        <v>284</v>
      </c>
      <c r="J36" s="1582"/>
      <c r="K36" s="1581"/>
      <c r="L36" s="1581"/>
      <c r="M36" s="2015">
        <v>86</v>
      </c>
      <c r="N36" s="1573"/>
      <c r="O36" s="1581"/>
      <c r="P36" s="1581"/>
      <c r="Q36" s="2015">
        <v>76</v>
      </c>
    </row>
    <row r="37" spans="1:33" s="39" customFormat="1" ht="14.25">
      <c r="A37" s="38">
        <v>23</v>
      </c>
      <c r="B37" s="1122"/>
      <c r="C37" s="1555"/>
      <c r="D37" s="1555"/>
      <c r="E37" s="2015">
        <v>188</v>
      </c>
      <c r="F37" s="1573"/>
      <c r="G37" s="1581"/>
      <c r="H37" s="1581"/>
      <c r="I37" s="2015">
        <v>272</v>
      </c>
      <c r="J37" s="1582"/>
      <c r="K37" s="1581"/>
      <c r="L37" s="1581"/>
      <c r="M37" s="2015">
        <v>76</v>
      </c>
      <c r="N37" s="1573"/>
      <c r="O37" s="1581"/>
      <c r="P37" s="1581"/>
      <c r="Q37" s="2015">
        <v>69</v>
      </c>
    </row>
    <row r="38" spans="1:33" s="39" customFormat="1" ht="14.25">
      <c r="A38" s="38">
        <v>24</v>
      </c>
      <c r="B38" s="1122"/>
      <c r="C38" s="1555"/>
      <c r="D38" s="1555"/>
      <c r="E38" s="2015">
        <v>182</v>
      </c>
      <c r="F38" s="1573"/>
      <c r="G38" s="1581"/>
      <c r="H38" s="1581"/>
      <c r="I38" s="2015">
        <v>248</v>
      </c>
      <c r="J38" s="1582"/>
      <c r="K38" s="1581"/>
      <c r="L38" s="1581"/>
      <c r="M38" s="2015">
        <v>66</v>
      </c>
      <c r="N38" s="1573"/>
      <c r="O38" s="1581"/>
      <c r="P38" s="1581"/>
      <c r="Q38" s="2015">
        <v>64</v>
      </c>
    </row>
    <row r="39" spans="1:33" s="39" customFormat="1">
      <c r="A39" s="38" t="s">
        <v>19</v>
      </c>
      <c r="B39" s="1198"/>
      <c r="C39" s="1559"/>
      <c r="D39" s="1559"/>
      <c r="E39" s="1583">
        <f>SUM(E16:E38)</f>
        <v>6585</v>
      </c>
      <c r="F39" s="1584"/>
      <c r="G39" s="1584"/>
      <c r="H39" s="1584"/>
      <c r="I39" s="1583">
        <f>SUM(I15:I38)</f>
        <v>6436</v>
      </c>
      <c r="J39" s="1584"/>
      <c r="K39" s="1584"/>
      <c r="L39" s="1584"/>
      <c r="M39" s="1583">
        <f>SUM(M15:M38)</f>
        <v>3567</v>
      </c>
      <c r="N39" s="1584"/>
      <c r="O39" s="1584"/>
      <c r="P39" s="1584"/>
      <c r="Q39" s="1583">
        <f>SUM(Q15:Q38)</f>
        <v>1801</v>
      </c>
    </row>
    <row r="40" spans="1:33" s="28" customFormat="1" ht="12.75" customHeight="1">
      <c r="A40" s="28" t="s">
        <v>20</v>
      </c>
      <c r="R40" s="1044"/>
      <c r="S40" s="1044"/>
      <c r="T40" s="1044"/>
      <c r="U40" s="1044"/>
      <c r="V40" s="1044"/>
      <c r="W40" s="1044"/>
      <c r="X40" s="1044"/>
      <c r="Y40" s="1044"/>
      <c r="Z40" s="1044"/>
      <c r="AA40" s="1044"/>
      <c r="AB40" s="1044"/>
      <c r="AC40" s="1044"/>
      <c r="AD40" s="1044"/>
      <c r="AE40" s="1044"/>
      <c r="AF40" s="1044"/>
      <c r="AG40" s="1044"/>
    </row>
    <row r="41" spans="1:33" s="28" customFormat="1" ht="12.75" customHeight="1">
      <c r="A41" s="28" t="s">
        <v>21</v>
      </c>
      <c r="R41" s="1044"/>
      <c r="S41" s="1044"/>
      <c r="T41" s="1044"/>
      <c r="U41" s="1044"/>
      <c r="V41" s="1044"/>
      <c r="W41" s="1044"/>
      <c r="X41" s="1044"/>
      <c r="Y41" s="1044"/>
      <c r="Z41" s="1044"/>
      <c r="AA41" s="1044"/>
      <c r="AB41" s="1044"/>
      <c r="AC41" s="1044"/>
      <c r="AD41" s="1044"/>
      <c r="AE41" s="1044"/>
      <c r="AF41" s="1044"/>
      <c r="AG41" s="1044"/>
    </row>
    <row r="42" spans="1:33">
      <c r="A42" s="28" t="s">
        <v>571</v>
      </c>
      <c r="K42" s="28"/>
      <c r="L42" s="28"/>
      <c r="M42" s="28"/>
      <c r="N42" s="28"/>
      <c r="O42" s="28"/>
      <c r="P42" s="28"/>
      <c r="Q42" s="28"/>
      <c r="R42" s="1045"/>
      <c r="S42" s="1045"/>
      <c r="T42" s="1045"/>
      <c r="U42" s="1045"/>
      <c r="V42" s="1045"/>
      <c r="W42" s="1045"/>
      <c r="X42" s="1045"/>
      <c r="Y42" s="1045"/>
      <c r="Z42" s="1045"/>
      <c r="AA42" s="1045"/>
      <c r="AB42" s="1045"/>
      <c r="AC42" s="1045"/>
      <c r="AD42" s="1045"/>
      <c r="AE42" s="1045"/>
      <c r="AF42" s="1045"/>
      <c r="AG42" s="1045"/>
    </row>
    <row r="43" spans="1:33">
      <c r="A43" s="28" t="s">
        <v>23</v>
      </c>
      <c r="R43" s="1045"/>
      <c r="S43" s="1045"/>
      <c r="T43" s="1045"/>
      <c r="U43" s="1045"/>
      <c r="V43" s="1045"/>
      <c r="W43" s="1045"/>
      <c r="X43" s="1045"/>
      <c r="Y43" s="1045"/>
      <c r="Z43" s="1045"/>
      <c r="AA43" s="1045"/>
      <c r="AB43" s="1045"/>
      <c r="AC43" s="1045"/>
      <c r="AD43" s="1045"/>
      <c r="AE43" s="1045"/>
      <c r="AF43" s="1045"/>
      <c r="AG43" s="1045"/>
    </row>
    <row r="44" spans="1:33">
      <c r="R44" s="1045"/>
      <c r="S44" s="1045"/>
      <c r="T44" s="1045"/>
      <c r="U44" s="1045"/>
      <c r="V44" s="1045"/>
      <c r="W44" s="1045"/>
      <c r="X44" s="1045"/>
      <c r="Y44" s="1045"/>
      <c r="Z44" s="1045"/>
      <c r="AA44" s="1045"/>
      <c r="AB44" s="1045"/>
      <c r="AC44" s="1045"/>
      <c r="AD44" s="1045"/>
      <c r="AE44" s="1045"/>
      <c r="AF44" s="1045"/>
      <c r="AG44" s="104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3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085" t="s">
        <v>408</v>
      </c>
      <c r="C1" s="2066"/>
      <c r="D1" s="2066"/>
      <c r="E1" s="2066"/>
      <c r="F1" s="2066"/>
      <c r="J1" s="801" t="s">
        <v>171</v>
      </c>
      <c r="N1" s="2089" t="s">
        <v>572</v>
      </c>
      <c r="O1" s="2089"/>
      <c r="P1" s="2089"/>
      <c r="Q1" s="2089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>
      <c r="B2" s="2086" t="s">
        <v>1</v>
      </c>
      <c r="C2" s="2052"/>
      <c r="D2" s="2052"/>
      <c r="E2" s="2052"/>
      <c r="F2" s="2052"/>
      <c r="N2" s="2086" t="s">
        <v>2</v>
      </c>
      <c r="O2" s="2090"/>
      <c r="P2" s="2090"/>
      <c r="Q2" s="2090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>
      <c r="N3" s="2091" t="s">
        <v>182</v>
      </c>
      <c r="O3" s="2091"/>
      <c r="P3" s="2091"/>
      <c r="Q3" s="2091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>
      <c r="B4" s="2093" t="s">
        <v>4</v>
      </c>
      <c r="C4" s="2066"/>
      <c r="D4" s="703"/>
      <c r="E4" s="1011"/>
      <c r="F4" s="1011"/>
      <c r="G4" s="1011"/>
      <c r="H4" s="1011"/>
      <c r="I4" s="868" t="s">
        <v>5</v>
      </c>
      <c r="J4" s="702"/>
      <c r="K4" s="702"/>
      <c r="L4" s="702"/>
      <c r="O4" s="704" t="s">
        <v>144</v>
      </c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>
      <c r="B5" s="2092" t="s">
        <v>7</v>
      </c>
      <c r="C5" s="2064"/>
      <c r="D5" s="702"/>
      <c r="E5" s="702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>
      <c r="A6" s="208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>
      <c r="A7" s="208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>
      <c r="A8" s="1274">
        <v>374</v>
      </c>
      <c r="B8" s="1274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>
      <c r="A9" s="2094" t="s">
        <v>9</v>
      </c>
      <c r="B9" s="2100" t="s">
        <v>10</v>
      </c>
      <c r="C9" s="2101"/>
      <c r="D9" s="2101"/>
      <c r="E9" s="2101"/>
      <c r="F9" s="2101"/>
      <c r="G9" s="2101"/>
      <c r="H9" s="2101"/>
      <c r="I9" s="2102"/>
      <c r="J9" s="2100" t="s">
        <v>11</v>
      </c>
      <c r="K9" s="2101"/>
      <c r="L9" s="2101"/>
      <c r="M9" s="2101"/>
      <c r="N9" s="2101"/>
      <c r="O9" s="2101"/>
      <c r="P9" s="2101"/>
      <c r="Q9" s="2102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>
      <c r="A10" s="2095"/>
      <c r="B10" s="2097" t="s">
        <v>612</v>
      </c>
      <c r="C10" s="2098"/>
      <c r="D10" s="2098"/>
      <c r="E10" s="2099"/>
      <c r="F10" s="2097"/>
      <c r="G10" s="2059"/>
      <c r="H10" s="2059"/>
      <c r="I10" s="2060"/>
      <c r="J10" s="2097" t="s">
        <v>612</v>
      </c>
      <c r="K10" s="2098"/>
      <c r="L10" s="2098"/>
      <c r="M10" s="2099"/>
      <c r="N10" s="2097"/>
      <c r="O10" s="2098"/>
      <c r="P10" s="2098"/>
      <c r="Q10" s="2099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>
      <c r="A11" s="2095"/>
      <c r="B11" s="2097" t="s">
        <v>14</v>
      </c>
      <c r="C11" s="2098"/>
      <c r="E11" s="706">
        <v>1000</v>
      </c>
      <c r="F11" s="2097" t="s">
        <v>14</v>
      </c>
      <c r="G11" s="2098"/>
      <c r="H11" s="705"/>
      <c r="I11" s="706">
        <v>0</v>
      </c>
      <c r="J11" s="2097" t="s">
        <v>14</v>
      </c>
      <c r="K11" s="2098"/>
      <c r="L11" s="705"/>
      <c r="M11" s="706">
        <f>E11</f>
        <v>1000</v>
      </c>
      <c r="N11" s="2097" t="s">
        <v>14</v>
      </c>
      <c r="O11" s="2098"/>
      <c r="P11" s="705"/>
      <c r="Q11" s="706">
        <f>I11</f>
        <v>0</v>
      </c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>
      <c r="A12" s="209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>
      <c r="A14" s="711">
        <v>0</v>
      </c>
      <c r="B14" s="1111"/>
      <c r="C14" s="1560"/>
      <c r="D14" s="1560"/>
      <c r="E14" s="1560"/>
      <c r="F14" s="1560"/>
      <c r="G14" s="1560"/>
      <c r="H14" s="1560"/>
      <c r="I14" s="1560"/>
      <c r="J14" s="1553"/>
      <c r="K14" s="1560"/>
      <c r="L14" s="1560"/>
      <c r="M14" s="1560"/>
      <c r="N14" s="1560"/>
      <c r="O14" s="1117"/>
      <c r="P14" s="1117"/>
      <c r="Q14" s="1117"/>
    </row>
    <row r="15" spans="1:33" s="1453" customFormat="1" ht="14.25">
      <c r="A15" s="1451">
        <v>1</v>
      </c>
      <c r="B15" s="1111"/>
      <c r="C15" s="1560"/>
      <c r="D15" s="1560"/>
      <c r="E15" s="2015">
        <v>487</v>
      </c>
      <c r="F15" s="1578"/>
      <c r="G15" s="1560"/>
      <c r="H15" s="1578"/>
      <c r="I15" s="1578"/>
      <c r="J15" s="1573"/>
      <c r="K15" s="1578"/>
      <c r="L15" s="1578"/>
      <c r="M15" s="2015">
        <v>28.6</v>
      </c>
      <c r="N15" s="1560"/>
      <c r="O15" s="1452"/>
      <c r="P15" s="1452"/>
      <c r="Q15" s="1452"/>
    </row>
    <row r="16" spans="1:33" s="708" customFormat="1" ht="14.25">
      <c r="A16" s="711">
        <v>2</v>
      </c>
      <c r="B16" s="1111"/>
      <c r="C16" s="1560"/>
      <c r="D16" s="1560"/>
      <c r="E16" s="2015">
        <v>461.79999999999995</v>
      </c>
      <c r="F16" s="1578"/>
      <c r="G16" s="1560"/>
      <c r="H16" s="1578"/>
      <c r="I16" s="1578"/>
      <c r="J16" s="1573"/>
      <c r="K16" s="1578"/>
      <c r="L16" s="1578"/>
      <c r="M16" s="2015">
        <v>25.8</v>
      </c>
      <c r="N16" s="1560"/>
      <c r="O16" s="1117"/>
      <c r="P16" s="1117"/>
      <c r="Q16" s="1117"/>
    </row>
    <row r="17" spans="1:17" s="708" customFormat="1" ht="14.25">
      <c r="A17" s="711">
        <v>3</v>
      </c>
      <c r="B17" s="1111"/>
      <c r="C17" s="1560"/>
      <c r="D17" s="1560"/>
      <c r="E17" s="2015">
        <v>448</v>
      </c>
      <c r="F17" s="1578"/>
      <c r="G17" s="1560"/>
      <c r="H17" s="1578"/>
      <c r="I17" s="1578"/>
      <c r="J17" s="1573"/>
      <c r="K17" s="1578"/>
      <c r="L17" s="1578"/>
      <c r="M17" s="2015">
        <v>20.6</v>
      </c>
      <c r="N17" s="1560"/>
      <c r="O17" s="1117"/>
      <c r="P17" s="1117"/>
      <c r="Q17" s="1117"/>
    </row>
    <row r="18" spans="1:17" s="708" customFormat="1" ht="14.25">
      <c r="A18" s="711">
        <v>4</v>
      </c>
      <c r="B18" s="1111"/>
      <c r="C18" s="1560"/>
      <c r="D18" s="1560"/>
      <c r="E18" s="2015">
        <v>458.2</v>
      </c>
      <c r="F18" s="1578"/>
      <c r="G18" s="1560"/>
      <c r="H18" s="1578"/>
      <c r="I18" s="1578"/>
      <c r="J18" s="1573"/>
      <c r="K18" s="1578"/>
      <c r="L18" s="1578"/>
      <c r="M18" s="2015">
        <v>21.8</v>
      </c>
      <c r="N18" s="1560"/>
      <c r="O18" s="1117"/>
      <c r="P18" s="1117"/>
      <c r="Q18" s="1117"/>
    </row>
    <row r="19" spans="1:17" s="708" customFormat="1" ht="14.25">
      <c r="A19" s="711">
        <v>5</v>
      </c>
      <c r="B19" s="1111"/>
      <c r="C19" s="1560"/>
      <c r="D19" s="1560"/>
      <c r="E19" s="2015">
        <v>448.79999999999995</v>
      </c>
      <c r="F19" s="1578"/>
      <c r="G19" s="1560"/>
      <c r="H19" s="1578"/>
      <c r="I19" s="1578"/>
      <c r="J19" s="1573"/>
      <c r="K19" s="1578"/>
      <c r="L19" s="1578"/>
      <c r="M19" s="2015">
        <v>20</v>
      </c>
      <c r="N19" s="1560"/>
      <c r="O19" s="1117"/>
      <c r="P19" s="1117"/>
      <c r="Q19" s="1117"/>
    </row>
    <row r="20" spans="1:17" s="708" customFormat="1" ht="14.25">
      <c r="A20" s="711">
        <v>6</v>
      </c>
      <c r="B20" s="1111"/>
      <c r="C20" s="1560"/>
      <c r="D20" s="1560"/>
      <c r="E20" s="2015">
        <v>472</v>
      </c>
      <c r="F20" s="1578"/>
      <c r="G20" s="1560"/>
      <c r="H20" s="1578"/>
      <c r="I20" s="1578"/>
      <c r="J20" s="1573"/>
      <c r="K20" s="1578"/>
      <c r="L20" s="1578"/>
      <c r="M20" s="2015">
        <v>20.599999999999998</v>
      </c>
      <c r="N20" s="1560"/>
      <c r="O20" s="1117"/>
      <c r="P20" s="1117"/>
      <c r="Q20" s="1117"/>
    </row>
    <row r="21" spans="1:17" s="708" customFormat="1" ht="14.25">
      <c r="A21" s="711">
        <v>7</v>
      </c>
      <c r="B21" s="1111"/>
      <c r="C21" s="1560"/>
      <c r="D21" s="1560"/>
      <c r="E21" s="2015">
        <v>512.20000000000005</v>
      </c>
      <c r="F21" s="1578"/>
      <c r="G21" s="1560"/>
      <c r="H21" s="1578"/>
      <c r="I21" s="1578"/>
      <c r="J21" s="1573"/>
      <c r="K21" s="1578"/>
      <c r="L21" s="1578"/>
      <c r="M21" s="2015">
        <v>21.8</v>
      </c>
      <c r="N21" s="1560"/>
      <c r="O21" s="1117"/>
      <c r="P21" s="1117"/>
      <c r="Q21" s="1117"/>
    </row>
    <row r="22" spans="1:17" s="708" customFormat="1" ht="14.25">
      <c r="A22" s="711">
        <v>8</v>
      </c>
      <c r="B22" s="1111"/>
      <c r="C22" s="1560"/>
      <c r="D22" s="1560"/>
      <c r="E22" s="2015">
        <v>532.79999999999995</v>
      </c>
      <c r="F22" s="1578"/>
      <c r="G22" s="1560"/>
      <c r="H22" s="1578"/>
      <c r="I22" s="1578"/>
      <c r="J22" s="1573"/>
      <c r="K22" s="1578"/>
      <c r="L22" s="1578"/>
      <c r="M22" s="2015">
        <v>19.8</v>
      </c>
      <c r="N22" s="1560"/>
      <c r="O22" s="1117"/>
      <c r="P22" s="1117"/>
      <c r="Q22" s="1117"/>
    </row>
    <row r="23" spans="1:17" s="708" customFormat="1" ht="14.25">
      <c r="A23" s="711">
        <v>9</v>
      </c>
      <c r="B23" s="1111"/>
      <c r="C23" s="1560"/>
      <c r="D23" s="1560"/>
      <c r="E23" s="2015">
        <v>527.20000000000005</v>
      </c>
      <c r="F23" s="1578"/>
      <c r="G23" s="1560"/>
      <c r="H23" s="1578"/>
      <c r="I23" s="1578"/>
      <c r="J23" s="1573"/>
      <c r="K23" s="1578"/>
      <c r="L23" s="1578"/>
      <c r="M23" s="2015">
        <v>22</v>
      </c>
      <c r="N23" s="1560"/>
      <c r="O23" s="1117"/>
      <c r="P23" s="1117"/>
      <c r="Q23" s="1117"/>
    </row>
    <row r="24" spans="1:17" s="708" customFormat="1" ht="14.25">
      <c r="A24" s="711">
        <v>10</v>
      </c>
      <c r="B24" s="1111"/>
      <c r="C24" s="1560"/>
      <c r="D24" s="1560"/>
      <c r="E24" s="2015">
        <v>472.4</v>
      </c>
      <c r="F24" s="1578"/>
      <c r="G24" s="1560"/>
      <c r="H24" s="1578"/>
      <c r="I24" s="1578"/>
      <c r="J24" s="1573"/>
      <c r="K24" s="1578"/>
      <c r="L24" s="1578"/>
      <c r="M24" s="2015">
        <v>23</v>
      </c>
      <c r="N24" s="1560"/>
      <c r="O24" s="1117"/>
      <c r="P24" s="1117"/>
      <c r="Q24" s="1117"/>
    </row>
    <row r="25" spans="1:17" s="708" customFormat="1" ht="14.25">
      <c r="A25" s="711">
        <v>11</v>
      </c>
      <c r="B25" s="1111"/>
      <c r="C25" s="1560"/>
      <c r="D25" s="1560"/>
      <c r="E25" s="2015">
        <v>462.4</v>
      </c>
      <c r="F25" s="1578"/>
      <c r="G25" s="1560"/>
      <c r="H25" s="1578"/>
      <c r="I25" s="1578"/>
      <c r="J25" s="1573"/>
      <c r="K25" s="1578"/>
      <c r="L25" s="1578"/>
      <c r="M25" s="2015">
        <v>25</v>
      </c>
      <c r="N25" s="1560"/>
      <c r="O25" s="1117"/>
      <c r="P25" s="1117"/>
      <c r="Q25" s="1117"/>
    </row>
    <row r="26" spans="1:17" s="708" customFormat="1" ht="14.25">
      <c r="A26" s="711">
        <v>12</v>
      </c>
      <c r="B26" s="1111"/>
      <c r="C26" s="1560"/>
      <c r="D26" s="1560"/>
      <c r="E26" s="2015">
        <v>464.8</v>
      </c>
      <c r="F26" s="1578"/>
      <c r="G26" s="1560"/>
      <c r="H26" s="1578"/>
      <c r="I26" s="1578"/>
      <c r="J26" s="1573"/>
      <c r="K26" s="1578"/>
      <c r="L26" s="1578"/>
      <c r="M26" s="2015">
        <v>26</v>
      </c>
      <c r="N26" s="1560"/>
      <c r="O26" s="1117"/>
      <c r="P26" s="1117"/>
      <c r="Q26" s="1117"/>
    </row>
    <row r="27" spans="1:17" s="708" customFormat="1" ht="14.25">
      <c r="A27" s="711">
        <v>13</v>
      </c>
      <c r="B27" s="1111"/>
      <c r="C27" s="1560"/>
      <c r="D27" s="1560"/>
      <c r="E27" s="2015">
        <v>459.99999999999994</v>
      </c>
      <c r="F27" s="1578"/>
      <c r="G27" s="1560"/>
      <c r="H27" s="1578"/>
      <c r="I27" s="1578"/>
      <c r="J27" s="1573"/>
      <c r="K27" s="1578"/>
      <c r="L27" s="1578"/>
      <c r="M27" s="2015">
        <v>31.4</v>
      </c>
      <c r="N27" s="1560"/>
      <c r="O27" s="1117"/>
      <c r="P27" s="1117"/>
      <c r="Q27" s="1117"/>
    </row>
    <row r="28" spans="1:17" s="708" customFormat="1" ht="14.25">
      <c r="A28" s="711">
        <v>14</v>
      </c>
      <c r="B28" s="1111"/>
      <c r="C28" s="1560"/>
      <c r="D28" s="1560"/>
      <c r="E28" s="2015">
        <v>465.79999999999995</v>
      </c>
      <c r="F28" s="1578"/>
      <c r="G28" s="1560"/>
      <c r="H28" s="1578"/>
      <c r="I28" s="1578"/>
      <c r="J28" s="1573"/>
      <c r="K28" s="1578"/>
      <c r="L28" s="1578"/>
      <c r="M28" s="2015">
        <v>31.400000000000002</v>
      </c>
      <c r="N28" s="1560"/>
      <c r="O28" s="1117"/>
      <c r="P28" s="1117"/>
      <c r="Q28" s="1117"/>
    </row>
    <row r="29" spans="1:17" s="708" customFormat="1" ht="14.25">
      <c r="A29" s="711">
        <v>15</v>
      </c>
      <c r="B29" s="1111"/>
      <c r="C29" s="1560"/>
      <c r="D29" s="1560"/>
      <c r="E29" s="2015">
        <v>464.2</v>
      </c>
      <c r="F29" s="1578"/>
      <c r="G29" s="1560"/>
      <c r="H29" s="1578"/>
      <c r="I29" s="1578"/>
      <c r="J29" s="1573"/>
      <c r="K29" s="1578"/>
      <c r="L29" s="1578"/>
      <c r="M29" s="2015">
        <v>26.599999999999998</v>
      </c>
      <c r="N29" s="1560"/>
      <c r="O29" s="1117"/>
      <c r="P29" s="1117"/>
      <c r="Q29" s="1117"/>
    </row>
    <row r="30" spans="1:17" s="708" customFormat="1" ht="14.25">
      <c r="A30" s="711">
        <v>16</v>
      </c>
      <c r="B30" s="1111"/>
      <c r="C30" s="1560"/>
      <c r="D30" s="1560"/>
      <c r="E30" s="2015">
        <v>488.79999999999995</v>
      </c>
      <c r="F30" s="1578"/>
      <c r="G30" s="1560"/>
      <c r="H30" s="1578"/>
      <c r="I30" s="1578"/>
      <c r="J30" s="1573"/>
      <c r="K30" s="1578"/>
      <c r="L30" s="1578"/>
      <c r="M30" s="2015">
        <v>30.8</v>
      </c>
      <c r="N30" s="1560"/>
      <c r="O30" s="1117"/>
      <c r="P30" s="1117"/>
      <c r="Q30" s="1117"/>
    </row>
    <row r="31" spans="1:17" s="712" customFormat="1" ht="14.25">
      <c r="A31" s="711">
        <v>17</v>
      </c>
      <c r="B31" s="1111"/>
      <c r="C31" s="1560"/>
      <c r="D31" s="1560"/>
      <c r="E31" s="2015">
        <v>544.79999999999995</v>
      </c>
      <c r="F31" s="1578"/>
      <c r="G31" s="1560"/>
      <c r="H31" s="1578"/>
      <c r="I31" s="1578"/>
      <c r="J31" s="1573"/>
      <c r="K31" s="1578"/>
      <c r="L31" s="1578"/>
      <c r="M31" s="2015">
        <v>29.6</v>
      </c>
      <c r="N31" s="1560"/>
      <c r="O31" s="1117"/>
      <c r="P31" s="1117"/>
      <c r="Q31" s="1117"/>
    </row>
    <row r="32" spans="1:17" s="712" customFormat="1" ht="14.25">
      <c r="A32" s="711">
        <v>18</v>
      </c>
      <c r="B32" s="1111"/>
      <c r="C32" s="1560"/>
      <c r="D32" s="1560"/>
      <c r="E32" s="2015">
        <v>542.4</v>
      </c>
      <c r="F32" s="1578"/>
      <c r="G32" s="1560"/>
      <c r="H32" s="1578"/>
      <c r="I32" s="1578"/>
      <c r="J32" s="1573"/>
      <c r="K32" s="1578"/>
      <c r="L32" s="1578"/>
      <c r="M32" s="2015">
        <v>29</v>
      </c>
      <c r="N32" s="1560"/>
      <c r="O32" s="1117"/>
      <c r="P32" s="1117"/>
      <c r="Q32" s="1117"/>
    </row>
    <row r="33" spans="1:33" s="712" customFormat="1" ht="14.25">
      <c r="A33" s="711">
        <v>19</v>
      </c>
      <c r="B33" s="1111"/>
      <c r="C33" s="1560"/>
      <c r="D33" s="1560"/>
      <c r="E33" s="2015">
        <v>574.79999999999995</v>
      </c>
      <c r="F33" s="1578"/>
      <c r="G33" s="1560"/>
      <c r="H33" s="1578"/>
      <c r="I33" s="1578"/>
      <c r="J33" s="1573"/>
      <c r="K33" s="1578"/>
      <c r="L33" s="1578"/>
      <c r="M33" s="2015">
        <v>24.799999999999997</v>
      </c>
      <c r="N33" s="1560"/>
      <c r="O33" s="1117"/>
      <c r="P33" s="1117"/>
      <c r="Q33" s="1117"/>
    </row>
    <row r="34" spans="1:33" s="712" customFormat="1" ht="14.25">
      <c r="A34" s="711">
        <v>20</v>
      </c>
      <c r="B34" s="1111"/>
      <c r="C34" s="1560"/>
      <c r="D34" s="1560"/>
      <c r="E34" s="2015">
        <v>589.40000000000009</v>
      </c>
      <c r="F34" s="1578"/>
      <c r="G34" s="1560"/>
      <c r="H34" s="1578"/>
      <c r="I34" s="1578"/>
      <c r="J34" s="1573"/>
      <c r="K34" s="1578"/>
      <c r="L34" s="1578"/>
      <c r="M34" s="2015">
        <v>19.2</v>
      </c>
      <c r="N34" s="1560"/>
      <c r="O34" s="1117"/>
      <c r="P34" s="1117"/>
      <c r="Q34" s="1117"/>
    </row>
    <row r="35" spans="1:33" s="712" customFormat="1" ht="14.25">
      <c r="A35" s="711">
        <v>21</v>
      </c>
      <c r="B35" s="1111"/>
      <c r="C35" s="1560"/>
      <c r="D35" s="1560"/>
      <c r="E35" s="2015">
        <v>559.80000000000007</v>
      </c>
      <c r="F35" s="1578"/>
      <c r="G35" s="1560"/>
      <c r="H35" s="1578"/>
      <c r="I35" s="1578"/>
      <c r="J35" s="1573"/>
      <c r="K35" s="1578"/>
      <c r="L35" s="1578"/>
      <c r="M35" s="2015">
        <v>17</v>
      </c>
      <c r="N35" s="1560"/>
      <c r="O35" s="1117"/>
      <c r="P35" s="1117"/>
      <c r="Q35" s="1117"/>
    </row>
    <row r="36" spans="1:33" s="712" customFormat="1" ht="14.25">
      <c r="A36" s="711">
        <v>22</v>
      </c>
      <c r="B36" s="1111"/>
      <c r="C36" s="1560"/>
      <c r="D36" s="1560"/>
      <c r="E36" s="2015">
        <v>564.40000000000009</v>
      </c>
      <c r="F36" s="1578"/>
      <c r="G36" s="1560"/>
      <c r="H36" s="1578"/>
      <c r="I36" s="1578"/>
      <c r="J36" s="1573"/>
      <c r="K36" s="1578"/>
      <c r="L36" s="1578"/>
      <c r="M36" s="2015">
        <v>17.8</v>
      </c>
      <c r="N36" s="1560"/>
      <c r="O36" s="1117"/>
      <c r="P36" s="1117"/>
      <c r="Q36" s="1117"/>
    </row>
    <row r="37" spans="1:33" s="712" customFormat="1" ht="14.25">
      <c r="A37" s="711">
        <v>23</v>
      </c>
      <c r="B37" s="1111"/>
      <c r="C37" s="1560"/>
      <c r="D37" s="1560"/>
      <c r="E37" s="2015">
        <v>554.6</v>
      </c>
      <c r="F37" s="1578"/>
      <c r="G37" s="1578"/>
      <c r="H37" s="1578"/>
      <c r="I37" s="1578"/>
      <c r="J37" s="1573"/>
      <c r="K37" s="1578"/>
      <c r="L37" s="1578"/>
      <c r="M37" s="2015">
        <v>20.6</v>
      </c>
      <c r="N37" s="1560"/>
      <c r="O37" s="1117"/>
      <c r="P37" s="1117"/>
      <c r="Q37" s="1117"/>
    </row>
    <row r="38" spans="1:33" s="712" customFormat="1" ht="14.25">
      <c r="A38" s="711">
        <v>24</v>
      </c>
      <c r="B38" s="1111"/>
      <c r="C38" s="1560"/>
      <c r="D38" s="1560"/>
      <c r="E38" s="2015">
        <v>526</v>
      </c>
      <c r="F38" s="1578"/>
      <c r="G38" s="1578"/>
      <c r="H38" s="1578"/>
      <c r="I38" s="1578"/>
      <c r="J38" s="1573"/>
      <c r="K38" s="1578"/>
      <c r="L38" s="1578"/>
      <c r="M38" s="2015">
        <v>23</v>
      </c>
      <c r="N38" s="1560"/>
      <c r="O38" s="1117"/>
      <c r="P38" s="1117"/>
      <c r="Q38" s="1117"/>
    </row>
    <row r="39" spans="1:33" s="712" customFormat="1">
      <c r="A39" s="711" t="s">
        <v>19</v>
      </c>
      <c r="B39" s="1185"/>
      <c r="C39" s="1561"/>
      <c r="D39" s="1561"/>
      <c r="E39" s="1579">
        <f>SUM(E15:E38)</f>
        <v>12082.599999999999</v>
      </c>
      <c r="F39" s="1580"/>
      <c r="G39" s="1580"/>
      <c r="H39" s="1580"/>
      <c r="I39" s="1579"/>
      <c r="J39" s="1580"/>
      <c r="K39" s="1580"/>
      <c r="L39" s="1580"/>
      <c r="M39" s="1579">
        <f>SUM(M16:M38)</f>
        <v>547.6</v>
      </c>
      <c r="N39" s="1561"/>
      <c r="O39" s="1185"/>
      <c r="P39" s="1185"/>
      <c r="Q39" s="1186"/>
    </row>
    <row r="40" spans="1:33" s="701" customFormat="1" ht="12.75" customHeight="1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>
      <c r="A42" s="701" t="s">
        <v>571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0"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  <mergeCell ref="B1:F1"/>
    <mergeCell ref="B2:F2"/>
    <mergeCell ref="A6:Q6"/>
    <mergeCell ref="A7:Q7"/>
    <mergeCell ref="N1:Q1"/>
    <mergeCell ref="N2:Q2"/>
    <mergeCell ref="N3:Q3"/>
    <mergeCell ref="B5:C5"/>
    <mergeCell ref="B4:C4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92D050"/>
  </sheetPr>
  <dimension ref="A1:AG44"/>
  <sheetViews>
    <sheetView zoomScale="85" zoomScaleNormal="85" zoomScaleSheetLayoutView="100" workbookViewId="0">
      <selection activeCell="M15" sqref="M15:M38"/>
    </sheetView>
  </sheetViews>
  <sheetFormatPr defaultRowHeight="12.75"/>
  <cols>
    <col min="1" max="1" width="5.42578125" style="55" customWidth="1"/>
    <col min="2" max="3" width="11.28515625" style="55" customWidth="1"/>
    <col min="4" max="4" width="11.28515625" style="55" hidden="1" customWidth="1"/>
    <col min="5" max="7" width="11.28515625" style="55" customWidth="1"/>
    <col min="8" max="8" width="11.28515625" style="55" hidden="1" customWidth="1"/>
    <col min="9" max="11" width="11.28515625" style="55" customWidth="1"/>
    <col min="12" max="12" width="11.28515625" style="55" hidden="1" customWidth="1"/>
    <col min="13" max="15" width="11.28515625" style="55" customWidth="1"/>
    <col min="16" max="16" width="11.28515625" style="55" hidden="1" customWidth="1"/>
    <col min="17" max="17" width="11.28515625" style="55" customWidth="1"/>
    <col min="18" max="16384" width="9.140625" style="55"/>
  </cols>
  <sheetData>
    <row r="1" spans="1:33" s="42" customFormat="1" ht="18.75" customHeight="1">
      <c r="B1" s="2103" t="s">
        <v>408</v>
      </c>
      <c r="C1" s="2066"/>
      <c r="D1" s="2066"/>
      <c r="E1" s="2066"/>
      <c r="F1" s="2066"/>
      <c r="J1" s="801" t="s">
        <v>171</v>
      </c>
      <c r="N1" s="2107" t="s">
        <v>181</v>
      </c>
      <c r="O1" s="2107"/>
      <c r="P1" s="2107"/>
      <c r="Q1" s="2107"/>
      <c r="R1" s="1042"/>
      <c r="S1" s="1042"/>
      <c r="T1" s="1042"/>
      <c r="U1" s="1042"/>
      <c r="V1" s="1042"/>
      <c r="W1" s="1042"/>
      <c r="X1" s="1042"/>
      <c r="Y1" s="1042"/>
      <c r="Z1" s="1042"/>
      <c r="AA1" s="1042"/>
      <c r="AB1" s="1042"/>
      <c r="AC1" s="1042"/>
      <c r="AD1" s="1042"/>
      <c r="AE1" s="1042"/>
      <c r="AF1" s="1042"/>
      <c r="AG1" s="1042"/>
    </row>
    <row r="2" spans="1:33" s="42" customFormat="1" ht="10.5" customHeight="1">
      <c r="B2" s="2104" t="s">
        <v>1</v>
      </c>
      <c r="C2" s="2052"/>
      <c r="D2" s="2052"/>
      <c r="E2" s="2052"/>
      <c r="F2" s="2052"/>
      <c r="I2" s="42" t="s">
        <v>32</v>
      </c>
      <c r="N2" s="2104" t="s">
        <v>2</v>
      </c>
      <c r="O2" s="2108"/>
      <c r="P2" s="2108"/>
      <c r="Q2" s="2108"/>
      <c r="R2" s="1042"/>
      <c r="S2" s="1042"/>
      <c r="T2" s="1042"/>
      <c r="U2" s="1042"/>
      <c r="V2" s="1042"/>
      <c r="W2" s="1042"/>
      <c r="X2" s="1042"/>
      <c r="Y2" s="1042"/>
      <c r="Z2" s="1042"/>
      <c r="AA2" s="1042"/>
      <c r="AB2" s="1042"/>
      <c r="AC2" s="1042"/>
      <c r="AD2" s="1042"/>
      <c r="AE2" s="1042"/>
      <c r="AF2" s="1042"/>
      <c r="AG2" s="1042"/>
    </row>
    <row r="3" spans="1:33" s="42" customFormat="1" ht="13.5" customHeight="1">
      <c r="N3" s="2109" t="s">
        <v>183</v>
      </c>
      <c r="O3" s="2109"/>
      <c r="P3" s="2109"/>
      <c r="Q3" s="2109"/>
      <c r="R3" s="1042"/>
      <c r="S3" s="1042"/>
      <c r="T3" s="1042"/>
      <c r="U3" s="1042"/>
      <c r="V3" s="1042"/>
      <c r="W3" s="1042"/>
      <c r="X3" s="1042"/>
      <c r="Y3" s="1042"/>
      <c r="Z3" s="1042"/>
      <c r="AA3" s="1042"/>
      <c r="AB3" s="1042"/>
      <c r="AC3" s="1042"/>
      <c r="AD3" s="1042"/>
      <c r="AE3" s="1042"/>
      <c r="AF3" s="1042"/>
      <c r="AG3" s="1042"/>
    </row>
    <row r="4" spans="1:33" s="42" customFormat="1" ht="15" customHeight="1">
      <c r="B4" s="2111" t="s">
        <v>4</v>
      </c>
      <c r="C4" s="2066"/>
      <c r="D4" s="44"/>
      <c r="E4" s="1042"/>
      <c r="F4" s="1042"/>
      <c r="G4" s="1042"/>
      <c r="H4" s="1042"/>
      <c r="I4" s="867" t="s">
        <v>5</v>
      </c>
      <c r="J4" s="43"/>
      <c r="K4" s="43"/>
      <c r="L4" s="43"/>
      <c r="O4" s="45" t="s">
        <v>709</v>
      </c>
      <c r="R4" s="1042"/>
      <c r="S4" s="1042"/>
      <c r="T4" s="1042"/>
      <c r="U4" s="1042"/>
      <c r="V4" s="1042"/>
      <c r="W4" s="1042"/>
      <c r="X4" s="1042"/>
      <c r="Y4" s="1042"/>
      <c r="Z4" s="1042"/>
      <c r="AA4" s="1042"/>
      <c r="AB4" s="1042"/>
      <c r="AC4" s="1042"/>
      <c r="AD4" s="1042"/>
      <c r="AE4" s="1042"/>
      <c r="AF4" s="1042"/>
      <c r="AG4" s="1042"/>
    </row>
    <row r="5" spans="1:33" s="42" customFormat="1" ht="9.75" customHeight="1">
      <c r="B5" s="2110" t="s">
        <v>7</v>
      </c>
      <c r="C5" s="2064"/>
      <c r="D5" s="43"/>
      <c r="E5" s="43"/>
      <c r="R5" s="1042"/>
      <c r="S5" s="1042"/>
      <c r="T5" s="1042"/>
      <c r="U5" s="1042"/>
      <c r="V5" s="1042"/>
      <c r="W5" s="1042"/>
      <c r="X5" s="1042"/>
      <c r="Y5" s="1042"/>
      <c r="Z5" s="1042"/>
      <c r="AA5" s="1042"/>
      <c r="AB5" s="1042"/>
      <c r="AC5" s="1042"/>
      <c r="AD5" s="1042"/>
      <c r="AE5" s="1042"/>
      <c r="AF5" s="1042"/>
      <c r="AG5" s="1042"/>
    </row>
    <row r="6" spans="1:33" s="42" customFormat="1" ht="12" customHeight="1">
      <c r="A6" s="2105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42"/>
      <c r="S6" s="1042"/>
      <c r="T6" s="1042"/>
      <c r="U6" s="1042"/>
      <c r="V6" s="1042"/>
      <c r="W6" s="1042"/>
      <c r="X6" s="1042"/>
      <c r="Y6" s="1042"/>
      <c r="Z6" s="1042"/>
      <c r="AA6" s="1042"/>
      <c r="AB6" s="1042"/>
      <c r="AC6" s="1042"/>
      <c r="AD6" s="1042"/>
      <c r="AE6" s="1042"/>
      <c r="AF6" s="1042"/>
      <c r="AG6" s="1042"/>
    </row>
    <row r="7" spans="1:33" s="42" customFormat="1" ht="15.75">
      <c r="A7" s="2106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42"/>
      <c r="S7" s="1042"/>
      <c r="T7" s="1042"/>
      <c r="U7" s="1042"/>
      <c r="V7" s="1042"/>
      <c r="W7" s="1042"/>
      <c r="X7" s="1042"/>
      <c r="Y7" s="1042"/>
      <c r="Z7" s="1042"/>
      <c r="AA7" s="1042"/>
      <c r="AB7" s="1042"/>
      <c r="AC7" s="1042"/>
      <c r="AD7" s="1042"/>
      <c r="AE7" s="1042"/>
      <c r="AF7" s="1042"/>
      <c r="AG7" s="1042"/>
    </row>
    <row r="8" spans="1:33" s="42" customFormat="1" ht="9" customHeight="1">
      <c r="A8" s="1278">
        <v>363</v>
      </c>
      <c r="B8" s="1278"/>
      <c r="R8" s="1042"/>
      <c r="S8" s="1042"/>
      <c r="T8" s="1042"/>
      <c r="U8" s="1042"/>
      <c r="V8" s="1042"/>
      <c r="W8" s="1042"/>
      <c r="X8" s="1042"/>
      <c r="Y8" s="1042"/>
      <c r="Z8" s="1042"/>
      <c r="AA8" s="1042"/>
      <c r="AB8" s="1042"/>
      <c r="AC8" s="1042"/>
      <c r="AD8" s="1042"/>
      <c r="AE8" s="1042"/>
      <c r="AF8" s="1042"/>
      <c r="AG8" s="1042"/>
    </row>
    <row r="9" spans="1:33" s="42" customFormat="1">
      <c r="A9" s="2112" t="s">
        <v>9</v>
      </c>
      <c r="B9" s="2118" t="s">
        <v>10</v>
      </c>
      <c r="C9" s="2119"/>
      <c r="D9" s="2119"/>
      <c r="E9" s="2119"/>
      <c r="F9" s="2119"/>
      <c r="G9" s="2119"/>
      <c r="H9" s="2119"/>
      <c r="I9" s="2120"/>
      <c r="J9" s="2118" t="s">
        <v>11</v>
      </c>
      <c r="K9" s="2119"/>
      <c r="L9" s="2119"/>
      <c r="M9" s="2119"/>
      <c r="N9" s="2119"/>
      <c r="O9" s="2119"/>
      <c r="P9" s="2119"/>
      <c r="Q9" s="2120"/>
      <c r="R9" s="1042"/>
      <c r="S9" s="1042"/>
      <c r="T9" s="1042"/>
      <c r="U9" s="1042"/>
      <c r="V9" s="1042"/>
      <c r="W9" s="1042"/>
      <c r="X9" s="1042"/>
      <c r="Y9" s="1042"/>
      <c r="Z9" s="1042"/>
      <c r="AA9" s="1042"/>
      <c r="AB9" s="1042"/>
      <c r="AC9" s="1042"/>
      <c r="AD9" s="1042"/>
      <c r="AE9" s="1042"/>
      <c r="AF9" s="1042"/>
      <c r="AG9" s="1042"/>
    </row>
    <row r="10" spans="1:33" s="42" customFormat="1">
      <c r="A10" s="2113"/>
      <c r="B10" s="2115" t="s">
        <v>184</v>
      </c>
      <c r="C10" s="2116"/>
      <c r="D10" s="2116"/>
      <c r="E10" s="2117"/>
      <c r="F10" s="2115"/>
      <c r="G10" s="2059"/>
      <c r="H10" s="2059"/>
      <c r="I10" s="2060"/>
      <c r="J10" s="2115" t="s">
        <v>184</v>
      </c>
      <c r="K10" s="2116"/>
      <c r="L10" s="2116"/>
      <c r="M10" s="2117"/>
      <c r="N10" s="2115"/>
      <c r="O10" s="2116"/>
      <c r="P10" s="2116"/>
      <c r="Q10" s="2117"/>
      <c r="R10" s="1042"/>
      <c r="S10" s="1042"/>
      <c r="T10" s="1042"/>
      <c r="U10" s="1042"/>
      <c r="V10" s="1042"/>
      <c r="W10" s="1042"/>
      <c r="X10" s="1042"/>
      <c r="Y10" s="1042"/>
      <c r="Z10" s="1042"/>
      <c r="AA10" s="1042"/>
      <c r="AB10" s="1042"/>
      <c r="AC10" s="1042"/>
      <c r="AD10" s="1042"/>
      <c r="AE10" s="1042"/>
      <c r="AF10" s="1042"/>
      <c r="AG10" s="1042"/>
    </row>
    <row r="11" spans="1:33" s="42" customFormat="1">
      <c r="A11" s="2113"/>
      <c r="B11" s="2115" t="s">
        <v>14</v>
      </c>
      <c r="C11" s="2116"/>
      <c r="E11" s="47">
        <v>1500</v>
      </c>
      <c r="F11" s="2115" t="s">
        <v>14</v>
      </c>
      <c r="G11" s="2116"/>
      <c r="H11" s="46"/>
      <c r="I11" s="47">
        <v>0</v>
      </c>
      <c r="J11" s="2115" t="s">
        <v>14</v>
      </c>
      <c r="K11" s="2116"/>
      <c r="L11" s="46"/>
      <c r="M11" s="47">
        <f>E11</f>
        <v>1500</v>
      </c>
      <c r="N11" s="2115" t="s">
        <v>14</v>
      </c>
      <c r="O11" s="2116"/>
      <c r="P11" s="46"/>
      <c r="Q11" s="47">
        <f>I11</f>
        <v>0</v>
      </c>
      <c r="R11" s="1042"/>
      <c r="S11" s="1042"/>
      <c r="T11" s="1042"/>
      <c r="U11" s="1042"/>
      <c r="V11" s="1042"/>
      <c r="W11" s="1042"/>
      <c r="X11" s="1042"/>
      <c r="Y11" s="1042"/>
      <c r="Z11" s="1042"/>
      <c r="AA11" s="1042"/>
      <c r="AB11" s="1042"/>
      <c r="AC11" s="1042"/>
      <c r="AD11" s="1042"/>
      <c r="AE11" s="1042"/>
      <c r="AF11" s="1042"/>
      <c r="AG11" s="1042"/>
    </row>
    <row r="12" spans="1:33" s="49" customFormat="1" ht="35.25" customHeight="1">
      <c r="A12" s="2114"/>
      <c r="B12" s="48" t="s">
        <v>16</v>
      </c>
      <c r="C12" s="48" t="s">
        <v>17</v>
      </c>
      <c r="D12" s="48"/>
      <c r="E12" s="48" t="s">
        <v>18</v>
      </c>
      <c r="F12" s="48" t="s">
        <v>16</v>
      </c>
      <c r="G12" s="48" t="s">
        <v>17</v>
      </c>
      <c r="H12" s="48"/>
      <c r="I12" s="48" t="s">
        <v>18</v>
      </c>
      <c r="J12" s="48" t="s">
        <v>16</v>
      </c>
      <c r="K12" s="48" t="s">
        <v>17</v>
      </c>
      <c r="L12" s="48"/>
      <c r="M12" s="48" t="s">
        <v>18</v>
      </c>
      <c r="N12" s="48" t="s">
        <v>16</v>
      </c>
      <c r="O12" s="48" t="s">
        <v>17</v>
      </c>
      <c r="P12" s="48"/>
      <c r="Q12" s="48" t="s">
        <v>18</v>
      </c>
    </row>
    <row r="13" spans="1:33" s="51" customFormat="1" ht="11.25">
      <c r="A13" s="50">
        <v>1</v>
      </c>
      <c r="B13" s="50">
        <v>2</v>
      </c>
      <c r="C13" s="50">
        <v>3</v>
      </c>
      <c r="D13" s="50"/>
      <c r="E13" s="50">
        <v>4</v>
      </c>
      <c r="F13" s="50">
        <v>5</v>
      </c>
      <c r="G13" s="50">
        <v>6</v>
      </c>
      <c r="H13" s="50"/>
      <c r="I13" s="50">
        <v>7</v>
      </c>
      <c r="J13" s="50">
        <v>8</v>
      </c>
      <c r="K13" s="50">
        <v>9</v>
      </c>
      <c r="L13" s="50"/>
      <c r="M13" s="50">
        <v>10</v>
      </c>
      <c r="N13" s="50">
        <v>11</v>
      </c>
      <c r="O13" s="50">
        <v>12</v>
      </c>
      <c r="P13" s="50"/>
      <c r="Q13" s="50">
        <v>13</v>
      </c>
    </row>
    <row r="14" spans="1:33" s="49" customFormat="1">
      <c r="A14" s="52">
        <v>0</v>
      </c>
      <c r="B14" s="1120"/>
      <c r="C14" s="1562"/>
      <c r="D14" s="1562"/>
      <c r="E14" s="1562"/>
      <c r="F14" s="1562"/>
      <c r="G14" s="1562"/>
      <c r="H14" s="1562"/>
      <c r="I14" s="1562"/>
      <c r="J14" s="1563"/>
      <c r="K14" s="1562"/>
      <c r="L14" s="1562"/>
      <c r="M14" s="1562"/>
      <c r="N14" s="1562"/>
      <c r="O14" s="1121"/>
      <c r="P14" s="1121"/>
      <c r="Q14" s="1121"/>
    </row>
    <row r="15" spans="1:33" s="1495" customFormat="1" ht="15">
      <c r="A15" s="1493">
        <v>1</v>
      </c>
      <c r="B15" s="1120"/>
      <c r="C15" s="1562"/>
      <c r="D15" s="1562"/>
      <c r="E15" s="2015">
        <v>560.1</v>
      </c>
      <c r="F15" s="1574"/>
      <c r="G15" s="1562"/>
      <c r="H15" s="1574"/>
      <c r="I15" s="1574"/>
      <c r="J15" s="1575"/>
      <c r="K15" s="1574"/>
      <c r="L15" s="1574"/>
      <c r="M15" s="2015">
        <v>45.45</v>
      </c>
      <c r="N15" s="1562"/>
      <c r="O15" s="1494"/>
      <c r="P15" s="1494"/>
      <c r="Q15" s="1494"/>
    </row>
    <row r="16" spans="1:33" s="49" customFormat="1" ht="15">
      <c r="A16" s="52">
        <v>2</v>
      </c>
      <c r="B16" s="1120"/>
      <c r="C16" s="1562"/>
      <c r="D16" s="1562"/>
      <c r="E16" s="2015">
        <v>554.40000000000009</v>
      </c>
      <c r="F16" s="1574"/>
      <c r="G16" s="1562"/>
      <c r="H16" s="1574"/>
      <c r="I16" s="1574"/>
      <c r="J16" s="1575"/>
      <c r="K16" s="1574"/>
      <c r="L16" s="1574"/>
      <c r="M16" s="2015">
        <v>42.899999999999991</v>
      </c>
      <c r="N16" s="1562"/>
      <c r="O16" s="1121"/>
      <c r="P16" s="1121"/>
      <c r="Q16" s="1121"/>
    </row>
    <row r="17" spans="1:17" s="49" customFormat="1" ht="15">
      <c r="A17" s="52">
        <v>3</v>
      </c>
      <c r="B17" s="1120"/>
      <c r="C17" s="1562"/>
      <c r="D17" s="1562"/>
      <c r="E17" s="2015">
        <v>544.79999999999995</v>
      </c>
      <c r="F17" s="1574"/>
      <c r="G17" s="1562"/>
      <c r="H17" s="1574"/>
      <c r="I17" s="1574"/>
      <c r="J17" s="1575"/>
      <c r="K17" s="1574"/>
      <c r="L17" s="1574"/>
      <c r="M17" s="2015">
        <v>43.35</v>
      </c>
      <c r="N17" s="1562"/>
      <c r="O17" s="1121"/>
      <c r="P17" s="1121"/>
      <c r="Q17" s="1121"/>
    </row>
    <row r="18" spans="1:17" s="49" customFormat="1" ht="15">
      <c r="A18" s="52">
        <v>4</v>
      </c>
      <c r="B18" s="1120"/>
      <c r="C18" s="1562"/>
      <c r="D18" s="1562"/>
      <c r="E18" s="2015">
        <v>543.45000000000005</v>
      </c>
      <c r="F18" s="1574"/>
      <c r="G18" s="1562"/>
      <c r="H18" s="1574"/>
      <c r="I18" s="1574"/>
      <c r="J18" s="1575"/>
      <c r="K18" s="1574"/>
      <c r="L18" s="1574"/>
      <c r="M18" s="2015">
        <v>43.05</v>
      </c>
      <c r="N18" s="1562"/>
      <c r="O18" s="1121"/>
      <c r="P18" s="1121"/>
      <c r="Q18" s="1121"/>
    </row>
    <row r="19" spans="1:17" s="49" customFormat="1" ht="15">
      <c r="A19" s="52">
        <v>5</v>
      </c>
      <c r="B19" s="1120"/>
      <c r="C19" s="1562"/>
      <c r="D19" s="1562"/>
      <c r="E19" s="2015">
        <v>554.70000000000005</v>
      </c>
      <c r="F19" s="1574"/>
      <c r="G19" s="1562"/>
      <c r="H19" s="1574"/>
      <c r="I19" s="1574"/>
      <c r="J19" s="1575"/>
      <c r="K19" s="1574"/>
      <c r="L19" s="1574"/>
      <c r="M19" s="2015">
        <v>41.25</v>
      </c>
      <c r="N19" s="1562"/>
      <c r="O19" s="1121"/>
      <c r="P19" s="1121"/>
      <c r="Q19" s="1121"/>
    </row>
    <row r="20" spans="1:17" s="49" customFormat="1" ht="15">
      <c r="A20" s="52">
        <v>6</v>
      </c>
      <c r="B20" s="1120"/>
      <c r="C20" s="1562"/>
      <c r="D20" s="1562"/>
      <c r="E20" s="2015">
        <v>599.25</v>
      </c>
      <c r="F20" s="1574"/>
      <c r="G20" s="1562"/>
      <c r="H20" s="1574"/>
      <c r="I20" s="1574"/>
      <c r="J20" s="1575"/>
      <c r="K20" s="1574"/>
      <c r="L20" s="1574"/>
      <c r="M20" s="2015">
        <v>38.849999999999994</v>
      </c>
      <c r="N20" s="1562"/>
      <c r="O20" s="1121"/>
      <c r="P20" s="1121"/>
      <c r="Q20" s="1121"/>
    </row>
    <row r="21" spans="1:17" s="49" customFormat="1" ht="15">
      <c r="A21" s="52">
        <v>7</v>
      </c>
      <c r="B21" s="1120"/>
      <c r="C21" s="1562"/>
      <c r="D21" s="1562"/>
      <c r="E21" s="2015">
        <v>641.25</v>
      </c>
      <c r="F21" s="1574"/>
      <c r="G21" s="1562"/>
      <c r="H21" s="1574"/>
      <c r="I21" s="1574"/>
      <c r="J21" s="1575"/>
      <c r="K21" s="1574"/>
      <c r="L21" s="1574"/>
      <c r="M21" s="2015">
        <v>41.55</v>
      </c>
      <c r="N21" s="1562"/>
      <c r="O21" s="1121"/>
      <c r="P21" s="1121"/>
      <c r="Q21" s="1121"/>
    </row>
    <row r="22" spans="1:17" s="49" customFormat="1" ht="15">
      <c r="A22" s="52">
        <v>8</v>
      </c>
      <c r="B22" s="1120"/>
      <c r="C22" s="1562"/>
      <c r="D22" s="1562"/>
      <c r="E22" s="2015">
        <v>654.90000000000009</v>
      </c>
      <c r="F22" s="1574"/>
      <c r="G22" s="1562"/>
      <c r="H22" s="1574"/>
      <c r="I22" s="1574"/>
      <c r="J22" s="1575"/>
      <c r="K22" s="1574"/>
      <c r="L22" s="1574"/>
      <c r="M22" s="2015">
        <v>47.4</v>
      </c>
      <c r="N22" s="1562"/>
      <c r="O22" s="1121"/>
      <c r="P22" s="1121"/>
      <c r="Q22" s="1121"/>
    </row>
    <row r="23" spans="1:17" s="49" customFormat="1" ht="15">
      <c r="A23" s="52">
        <v>9</v>
      </c>
      <c r="B23" s="1120"/>
      <c r="C23" s="1562"/>
      <c r="D23" s="1562"/>
      <c r="E23" s="2015">
        <v>660.15</v>
      </c>
      <c r="F23" s="1574"/>
      <c r="G23" s="1562"/>
      <c r="H23" s="1574"/>
      <c r="I23" s="1574"/>
      <c r="J23" s="1575"/>
      <c r="K23" s="1574"/>
      <c r="L23" s="1574"/>
      <c r="M23" s="2015">
        <v>48.15</v>
      </c>
      <c r="N23" s="1562"/>
      <c r="O23" s="1121"/>
      <c r="P23" s="1121"/>
      <c r="Q23" s="1121"/>
    </row>
    <row r="24" spans="1:17" s="49" customFormat="1" ht="15">
      <c r="A24" s="52">
        <v>10</v>
      </c>
      <c r="B24" s="1120"/>
      <c r="C24" s="1562"/>
      <c r="D24" s="1562"/>
      <c r="E24" s="2015">
        <v>660.9</v>
      </c>
      <c r="F24" s="1574"/>
      <c r="G24" s="1562"/>
      <c r="H24" s="1574"/>
      <c r="I24" s="1574"/>
      <c r="J24" s="1575"/>
      <c r="K24" s="1574"/>
      <c r="L24" s="1574"/>
      <c r="M24" s="2015">
        <v>52.95</v>
      </c>
      <c r="N24" s="1562"/>
      <c r="O24" s="1121"/>
      <c r="P24" s="1121"/>
      <c r="Q24" s="1121"/>
    </row>
    <row r="25" spans="1:17" s="49" customFormat="1" ht="15">
      <c r="A25" s="52">
        <v>11</v>
      </c>
      <c r="B25" s="1120"/>
      <c r="C25" s="1562"/>
      <c r="D25" s="1562"/>
      <c r="E25" s="2015">
        <v>651.59999999999991</v>
      </c>
      <c r="F25" s="1574"/>
      <c r="G25" s="1562"/>
      <c r="H25" s="1574"/>
      <c r="I25" s="1574"/>
      <c r="J25" s="1575"/>
      <c r="K25" s="1574"/>
      <c r="L25" s="1574"/>
      <c r="M25" s="2015">
        <v>54.150000000000006</v>
      </c>
      <c r="N25" s="1562"/>
      <c r="O25" s="1121"/>
      <c r="P25" s="1121"/>
      <c r="Q25" s="1121"/>
    </row>
    <row r="26" spans="1:17" s="49" customFormat="1" ht="15">
      <c r="A26" s="52">
        <v>12</v>
      </c>
      <c r="B26" s="1120"/>
      <c r="C26" s="1562"/>
      <c r="D26" s="1562"/>
      <c r="E26" s="2015">
        <v>671.55</v>
      </c>
      <c r="F26" s="1574"/>
      <c r="G26" s="1562"/>
      <c r="H26" s="1574"/>
      <c r="I26" s="1574"/>
      <c r="J26" s="1575"/>
      <c r="K26" s="1574"/>
      <c r="L26" s="1574"/>
      <c r="M26" s="2015">
        <v>56.999999999999993</v>
      </c>
      <c r="N26" s="1562"/>
      <c r="O26" s="1121"/>
      <c r="P26" s="1121"/>
      <c r="Q26" s="1121"/>
    </row>
    <row r="27" spans="1:17" s="49" customFormat="1" ht="15">
      <c r="A27" s="52">
        <v>13</v>
      </c>
      <c r="B27" s="1120"/>
      <c r="C27" s="1562"/>
      <c r="D27" s="1562"/>
      <c r="E27" s="2015">
        <v>687.15000000000009</v>
      </c>
      <c r="F27" s="1574"/>
      <c r="G27" s="1562"/>
      <c r="H27" s="1574"/>
      <c r="I27" s="1574"/>
      <c r="J27" s="1575"/>
      <c r="K27" s="1574"/>
      <c r="L27" s="1574"/>
      <c r="M27" s="2015">
        <v>56.550000000000004</v>
      </c>
      <c r="N27" s="1562"/>
      <c r="O27" s="1121"/>
      <c r="P27" s="1121"/>
      <c r="Q27" s="1121"/>
    </row>
    <row r="28" spans="1:17" s="49" customFormat="1" ht="15">
      <c r="A28" s="52">
        <v>14</v>
      </c>
      <c r="B28" s="1120"/>
      <c r="C28" s="1562"/>
      <c r="D28" s="1562"/>
      <c r="E28" s="2015">
        <v>666.15</v>
      </c>
      <c r="F28" s="1574"/>
      <c r="G28" s="1562"/>
      <c r="H28" s="1574"/>
      <c r="I28" s="1574"/>
      <c r="J28" s="1575"/>
      <c r="K28" s="1574"/>
      <c r="L28" s="1574"/>
      <c r="M28" s="2015">
        <v>54.150000000000006</v>
      </c>
      <c r="N28" s="1562"/>
      <c r="O28" s="1121"/>
      <c r="P28" s="1121"/>
      <c r="Q28" s="1121"/>
    </row>
    <row r="29" spans="1:17" s="49" customFormat="1" ht="15">
      <c r="A29" s="52">
        <v>15</v>
      </c>
      <c r="B29" s="1120"/>
      <c r="C29" s="1562"/>
      <c r="D29" s="1562"/>
      <c r="E29" s="2015">
        <v>675.3</v>
      </c>
      <c r="F29" s="1574"/>
      <c r="G29" s="1562"/>
      <c r="H29" s="1574"/>
      <c r="I29" s="1574"/>
      <c r="J29" s="1575"/>
      <c r="K29" s="1574"/>
      <c r="L29" s="1574"/>
      <c r="M29" s="2015">
        <v>54.899999999999991</v>
      </c>
      <c r="N29" s="1562"/>
      <c r="O29" s="1121"/>
      <c r="P29" s="1121"/>
      <c r="Q29" s="1121"/>
    </row>
    <row r="30" spans="1:17" s="49" customFormat="1" ht="15">
      <c r="A30" s="52">
        <v>16</v>
      </c>
      <c r="B30" s="1120"/>
      <c r="C30" s="1562"/>
      <c r="D30" s="1562"/>
      <c r="E30" s="2015">
        <v>676.35</v>
      </c>
      <c r="F30" s="1574"/>
      <c r="G30" s="1562"/>
      <c r="H30" s="1574"/>
      <c r="I30" s="1574"/>
      <c r="J30" s="1575"/>
      <c r="K30" s="1574"/>
      <c r="L30" s="1574"/>
      <c r="M30" s="2015">
        <v>52.2</v>
      </c>
      <c r="N30" s="1562"/>
      <c r="O30" s="1121"/>
      <c r="P30" s="1121"/>
      <c r="Q30" s="1121"/>
    </row>
    <row r="31" spans="1:17" s="54" customFormat="1" ht="15">
      <c r="A31" s="52">
        <v>17</v>
      </c>
      <c r="B31" s="1120"/>
      <c r="C31" s="1562"/>
      <c r="D31" s="1562"/>
      <c r="E31" s="2015">
        <v>694.5</v>
      </c>
      <c r="F31" s="1574"/>
      <c r="G31" s="1562"/>
      <c r="H31" s="1574"/>
      <c r="I31" s="1574"/>
      <c r="J31" s="1575"/>
      <c r="K31" s="1574"/>
      <c r="L31" s="1574"/>
      <c r="M31" s="2015">
        <v>52.35</v>
      </c>
      <c r="N31" s="1562"/>
      <c r="O31" s="1121"/>
      <c r="P31" s="1121"/>
      <c r="Q31" s="1121"/>
    </row>
    <row r="32" spans="1:17" s="54" customFormat="1" ht="15">
      <c r="A32" s="52">
        <v>18</v>
      </c>
      <c r="B32" s="1120"/>
      <c r="C32" s="1562"/>
      <c r="D32" s="1562"/>
      <c r="E32" s="2015">
        <v>718.05</v>
      </c>
      <c r="F32" s="1574"/>
      <c r="G32" s="1562"/>
      <c r="H32" s="1574"/>
      <c r="I32" s="1574"/>
      <c r="J32" s="1575"/>
      <c r="K32" s="1574"/>
      <c r="L32" s="1574"/>
      <c r="M32" s="2015">
        <v>45.599999999999994</v>
      </c>
      <c r="N32" s="1562"/>
      <c r="O32" s="1121"/>
      <c r="P32" s="1121"/>
      <c r="Q32" s="1121"/>
    </row>
    <row r="33" spans="1:33" s="54" customFormat="1" ht="15">
      <c r="A33" s="52">
        <v>19</v>
      </c>
      <c r="B33" s="1120"/>
      <c r="C33" s="1562"/>
      <c r="D33" s="1562"/>
      <c r="E33" s="2015">
        <v>724.35</v>
      </c>
      <c r="F33" s="1574"/>
      <c r="G33" s="1562"/>
      <c r="H33" s="1574"/>
      <c r="I33" s="1574"/>
      <c r="J33" s="1575"/>
      <c r="K33" s="1574"/>
      <c r="L33" s="1574"/>
      <c r="M33" s="2015">
        <v>45.899999999999991</v>
      </c>
      <c r="N33" s="1562"/>
      <c r="O33" s="1121"/>
      <c r="P33" s="1121"/>
      <c r="Q33" s="1121"/>
    </row>
    <row r="34" spans="1:33" s="54" customFormat="1" ht="15">
      <c r="A34" s="52">
        <v>20</v>
      </c>
      <c r="B34" s="1120"/>
      <c r="C34" s="1562"/>
      <c r="D34" s="1562"/>
      <c r="E34" s="2015">
        <v>750.45</v>
      </c>
      <c r="F34" s="1574"/>
      <c r="G34" s="1562"/>
      <c r="H34" s="1574"/>
      <c r="I34" s="1574"/>
      <c r="J34" s="1575"/>
      <c r="K34" s="1574"/>
      <c r="L34" s="1574"/>
      <c r="M34" s="2015">
        <v>51.3</v>
      </c>
      <c r="N34" s="1562"/>
      <c r="O34" s="1121"/>
      <c r="P34" s="1121"/>
      <c r="Q34" s="1121"/>
    </row>
    <row r="35" spans="1:33" s="54" customFormat="1" ht="15">
      <c r="A35" s="52">
        <v>21</v>
      </c>
      <c r="B35" s="1120"/>
      <c r="C35" s="1562"/>
      <c r="D35" s="1562"/>
      <c r="E35" s="2015">
        <v>734.55</v>
      </c>
      <c r="F35" s="1574"/>
      <c r="G35" s="1562"/>
      <c r="H35" s="1574"/>
      <c r="I35" s="1574"/>
      <c r="J35" s="1575"/>
      <c r="K35" s="1574"/>
      <c r="L35" s="1574"/>
      <c r="M35" s="2015">
        <v>51.3</v>
      </c>
      <c r="N35" s="1562"/>
      <c r="O35" s="1121"/>
      <c r="P35" s="1121"/>
      <c r="Q35" s="1121"/>
    </row>
    <row r="36" spans="1:33" s="54" customFormat="1" ht="15">
      <c r="A36" s="52">
        <v>22</v>
      </c>
      <c r="B36" s="1120"/>
      <c r="C36" s="1562"/>
      <c r="D36" s="1562"/>
      <c r="E36" s="2015">
        <v>703.8</v>
      </c>
      <c r="F36" s="1574"/>
      <c r="G36" s="1562"/>
      <c r="H36" s="1574"/>
      <c r="I36" s="1574"/>
      <c r="J36" s="1575"/>
      <c r="K36" s="1574"/>
      <c r="L36" s="1574"/>
      <c r="M36" s="2015">
        <v>49.95</v>
      </c>
      <c r="N36" s="1562"/>
      <c r="O36" s="1121"/>
      <c r="P36" s="1121"/>
      <c r="Q36" s="1121"/>
    </row>
    <row r="37" spans="1:33" s="54" customFormat="1" ht="15">
      <c r="A37" s="52">
        <v>23</v>
      </c>
      <c r="B37" s="1120"/>
      <c r="C37" s="1562"/>
      <c r="D37" s="1562"/>
      <c r="E37" s="2015">
        <v>683.1</v>
      </c>
      <c r="F37" s="1574"/>
      <c r="G37" s="1574"/>
      <c r="H37" s="1574"/>
      <c r="I37" s="1574"/>
      <c r="J37" s="1575"/>
      <c r="K37" s="1574"/>
      <c r="L37" s="1574"/>
      <c r="M37" s="2015">
        <v>49.65</v>
      </c>
      <c r="N37" s="1562"/>
      <c r="O37" s="1121"/>
      <c r="P37" s="1121"/>
      <c r="Q37" s="1121"/>
    </row>
    <row r="38" spans="1:33" s="54" customFormat="1" ht="15">
      <c r="A38" s="52">
        <v>24</v>
      </c>
      <c r="B38" s="1120"/>
      <c r="C38" s="1562"/>
      <c r="D38" s="1562"/>
      <c r="E38" s="2015">
        <v>619.95000000000005</v>
      </c>
      <c r="F38" s="1574"/>
      <c r="G38" s="1574"/>
      <c r="H38" s="1574"/>
      <c r="I38" s="1574"/>
      <c r="J38" s="1575"/>
      <c r="K38" s="1574"/>
      <c r="L38" s="1574"/>
      <c r="M38" s="2015">
        <v>45.6</v>
      </c>
      <c r="N38" s="1562"/>
      <c r="O38" s="1121"/>
      <c r="P38" s="1121"/>
      <c r="Q38" s="1121"/>
    </row>
    <row r="39" spans="1:33" s="54" customFormat="1" ht="15">
      <c r="A39" s="52" t="s">
        <v>19</v>
      </c>
      <c r="B39" s="1196"/>
      <c r="C39" s="1564"/>
      <c r="D39" s="1564"/>
      <c r="E39" s="1576">
        <f>SUM(E15:E38)</f>
        <v>15630.75</v>
      </c>
      <c r="F39" s="1577"/>
      <c r="G39" s="1577"/>
      <c r="H39" s="1577"/>
      <c r="I39" s="1576"/>
      <c r="J39" s="1577"/>
      <c r="K39" s="1577"/>
      <c r="L39" s="1577"/>
      <c r="M39" s="1576">
        <f>SUM(M15:M38)</f>
        <v>1165.4999999999998</v>
      </c>
      <c r="N39" s="1564"/>
      <c r="O39" s="1196"/>
      <c r="P39" s="1196"/>
      <c r="Q39" s="1197"/>
    </row>
    <row r="40" spans="1:33" s="42" customFormat="1" ht="12.75" customHeight="1">
      <c r="A40" s="42" t="s">
        <v>20</v>
      </c>
      <c r="R40" s="1042"/>
      <c r="S40" s="1042"/>
      <c r="T40" s="1042"/>
      <c r="U40" s="1042"/>
      <c r="V40" s="1042"/>
      <c r="W40" s="1042"/>
      <c r="X40" s="1042"/>
      <c r="Y40" s="1042"/>
      <c r="Z40" s="1042"/>
      <c r="AA40" s="1042"/>
      <c r="AB40" s="1042"/>
      <c r="AC40" s="1042"/>
      <c r="AD40" s="1042"/>
      <c r="AE40" s="1042"/>
      <c r="AF40" s="1042"/>
      <c r="AG40" s="1042"/>
    </row>
    <row r="41" spans="1:33" s="42" customFormat="1" ht="12.75" customHeight="1">
      <c r="A41" s="42" t="s">
        <v>21</v>
      </c>
      <c r="R41" s="1042"/>
      <c r="S41" s="1042"/>
      <c r="T41" s="1042"/>
      <c r="U41" s="1042"/>
      <c r="V41" s="1042"/>
      <c r="W41" s="1042"/>
      <c r="X41" s="1042"/>
      <c r="Y41" s="1042"/>
      <c r="Z41" s="1042"/>
      <c r="AA41" s="1042"/>
      <c r="AB41" s="1042"/>
      <c r="AC41" s="1042"/>
      <c r="AD41" s="1042"/>
      <c r="AE41" s="1042"/>
      <c r="AF41" s="1042"/>
      <c r="AG41" s="1042"/>
    </row>
    <row r="42" spans="1:33">
      <c r="A42" s="42" t="s">
        <v>571</v>
      </c>
      <c r="K42" s="42"/>
      <c r="L42" s="42"/>
      <c r="M42" s="42"/>
      <c r="N42" s="42"/>
      <c r="O42" s="42"/>
      <c r="P42" s="42"/>
      <c r="Q42" s="42"/>
      <c r="R42" s="1043"/>
      <c r="S42" s="1043"/>
      <c r="T42" s="1043"/>
      <c r="U42" s="1043"/>
      <c r="V42" s="1043"/>
      <c r="W42" s="1043"/>
      <c r="X42" s="1043"/>
      <c r="Y42" s="1043"/>
      <c r="Z42" s="1043"/>
      <c r="AA42" s="1043"/>
      <c r="AB42" s="1043"/>
      <c r="AC42" s="1043"/>
      <c r="AD42" s="1043"/>
      <c r="AE42" s="1043"/>
      <c r="AF42" s="1043"/>
      <c r="AG42" s="1043"/>
    </row>
    <row r="43" spans="1:33">
      <c r="A43" s="42" t="s">
        <v>23</v>
      </c>
      <c r="R43" s="1043"/>
      <c r="S43" s="1043"/>
      <c r="T43" s="1043"/>
      <c r="U43" s="1043"/>
      <c r="V43" s="1043"/>
      <c r="W43" s="1043"/>
      <c r="X43" s="1043"/>
      <c r="Y43" s="1043"/>
      <c r="Z43" s="1043"/>
      <c r="AA43" s="1043"/>
      <c r="AB43" s="1043"/>
      <c r="AC43" s="1043"/>
      <c r="AD43" s="1043"/>
      <c r="AE43" s="1043"/>
      <c r="AF43" s="1043"/>
      <c r="AG43" s="1043"/>
    </row>
    <row r="44" spans="1:33">
      <c r="R44" s="1043"/>
      <c r="S44" s="1043"/>
      <c r="T44" s="1043"/>
      <c r="U44" s="1043"/>
      <c r="V44" s="1043"/>
      <c r="W44" s="1043"/>
      <c r="X44" s="1043"/>
      <c r="Y44" s="1043"/>
      <c r="Z44" s="1043"/>
      <c r="AA44" s="1043"/>
      <c r="AB44" s="1043"/>
      <c r="AC44" s="1043"/>
      <c r="AD44" s="1043"/>
      <c r="AE44" s="1043"/>
      <c r="AF44" s="1043"/>
      <c r="AG44" s="1043"/>
    </row>
  </sheetData>
  <mergeCells count="20"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  <mergeCell ref="B1:F1"/>
    <mergeCell ref="B2:F2"/>
    <mergeCell ref="A6:Q6"/>
    <mergeCell ref="A7:Q7"/>
    <mergeCell ref="N1:Q1"/>
    <mergeCell ref="N2:Q2"/>
    <mergeCell ref="N3:Q3"/>
    <mergeCell ref="B5:C5"/>
    <mergeCell ref="B4:C4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92D050"/>
  </sheetPr>
  <dimension ref="A1:AG44"/>
  <sheetViews>
    <sheetView zoomScale="85" zoomScaleNormal="85" zoomScaleSheetLayoutView="100" workbookViewId="0">
      <selection activeCell="Q15" sqref="Q15:Q38"/>
    </sheetView>
  </sheetViews>
  <sheetFormatPr defaultRowHeight="12.75"/>
  <cols>
    <col min="1" max="1" width="5.42578125" style="68" customWidth="1"/>
    <col min="2" max="3" width="11.28515625" style="68" customWidth="1"/>
    <col min="4" max="4" width="11.28515625" style="68" hidden="1" customWidth="1"/>
    <col min="5" max="7" width="11.28515625" style="68" customWidth="1"/>
    <col min="8" max="8" width="11.28515625" style="68" hidden="1" customWidth="1"/>
    <col min="9" max="11" width="11.28515625" style="68" customWidth="1"/>
    <col min="12" max="12" width="11.28515625" style="68" hidden="1" customWidth="1"/>
    <col min="13" max="15" width="11.28515625" style="68" customWidth="1"/>
    <col min="16" max="16" width="11.28515625" style="68" hidden="1" customWidth="1"/>
    <col min="17" max="17" width="11.28515625" style="68" customWidth="1"/>
    <col min="18" max="16384" width="9.140625" style="68"/>
  </cols>
  <sheetData>
    <row r="1" spans="1:33" s="56" customFormat="1" ht="18.75" customHeight="1">
      <c r="B1" s="2137" t="s">
        <v>408</v>
      </c>
      <c r="C1" s="2066"/>
      <c r="D1" s="2066"/>
      <c r="E1" s="2066"/>
      <c r="F1" s="2066"/>
      <c r="J1" s="801" t="s">
        <v>171</v>
      </c>
      <c r="N1" s="2131" t="s">
        <v>33</v>
      </c>
      <c r="O1" s="2131"/>
      <c r="P1" s="2131"/>
      <c r="Q1" s="2131"/>
      <c r="R1" s="1040"/>
      <c r="S1" s="1040"/>
      <c r="T1" s="1040"/>
      <c r="U1" s="1040"/>
      <c r="V1" s="1040"/>
      <c r="W1" s="1040"/>
      <c r="X1" s="1040"/>
      <c r="Y1" s="1040"/>
      <c r="Z1" s="1040"/>
      <c r="AA1" s="1040"/>
      <c r="AB1" s="1040"/>
      <c r="AC1" s="1040"/>
      <c r="AD1" s="1040"/>
      <c r="AE1" s="1040"/>
      <c r="AF1" s="1040"/>
      <c r="AG1" s="1040"/>
    </row>
    <row r="2" spans="1:33" s="56" customFormat="1" ht="10.5" customHeight="1">
      <c r="B2" s="2132" t="s">
        <v>1</v>
      </c>
      <c r="C2" s="2052"/>
      <c r="D2" s="2052"/>
      <c r="E2" s="2052"/>
      <c r="F2" s="2052"/>
      <c r="I2" s="56" t="s">
        <v>28</v>
      </c>
      <c r="N2" s="2132" t="s">
        <v>2</v>
      </c>
      <c r="O2" s="2133"/>
      <c r="P2" s="2133"/>
      <c r="Q2" s="2133"/>
      <c r="R2" s="1040"/>
      <c r="S2" s="1040"/>
      <c r="T2" s="1040"/>
      <c r="U2" s="1040"/>
      <c r="V2" s="1040"/>
      <c r="W2" s="1040"/>
      <c r="X2" s="1040"/>
      <c r="Y2" s="1040"/>
      <c r="Z2" s="1040"/>
      <c r="AA2" s="1040"/>
      <c r="AB2" s="1040"/>
      <c r="AC2" s="1040"/>
      <c r="AD2" s="1040"/>
      <c r="AE2" s="1040"/>
      <c r="AF2" s="1040"/>
      <c r="AG2" s="1040"/>
    </row>
    <row r="3" spans="1:33" s="56" customFormat="1" ht="13.5" customHeight="1">
      <c r="N3" s="56" t="s">
        <v>3</v>
      </c>
      <c r="R3" s="1040"/>
      <c r="S3" s="1040"/>
      <c r="T3" s="1040"/>
      <c r="U3" s="1040"/>
      <c r="V3" s="1040"/>
      <c r="W3" s="1040"/>
      <c r="X3" s="1040"/>
      <c r="Y3" s="1040"/>
      <c r="Z3" s="1040"/>
      <c r="AA3" s="1040"/>
      <c r="AB3" s="1040"/>
      <c r="AC3" s="1040"/>
      <c r="AD3" s="1040"/>
      <c r="AE3" s="1040"/>
      <c r="AF3" s="1040"/>
      <c r="AG3" s="1040"/>
    </row>
    <row r="4" spans="1:33" s="56" customFormat="1" ht="15" customHeight="1">
      <c r="B4" s="2136" t="s">
        <v>4</v>
      </c>
      <c r="C4" s="2066"/>
      <c r="D4" s="58"/>
      <c r="E4" s="1040"/>
      <c r="F4" s="1040"/>
      <c r="G4" s="1040"/>
      <c r="H4" s="1040"/>
      <c r="I4" s="866" t="s">
        <v>5</v>
      </c>
      <c r="J4" s="57"/>
      <c r="K4" s="57"/>
      <c r="L4" s="57"/>
      <c r="O4" s="59" t="s">
        <v>34</v>
      </c>
      <c r="R4" s="1040"/>
      <c r="S4" s="1040"/>
      <c r="T4" s="1040"/>
      <c r="U4" s="1040"/>
      <c r="V4" s="1040"/>
      <c r="W4" s="1040"/>
      <c r="X4" s="1040"/>
      <c r="Y4" s="1040"/>
      <c r="Z4" s="1040"/>
      <c r="AA4" s="1040"/>
      <c r="AB4" s="1040"/>
      <c r="AC4" s="1040"/>
      <c r="AD4" s="1040"/>
      <c r="AE4" s="1040"/>
      <c r="AF4" s="1040"/>
      <c r="AG4" s="1040"/>
    </row>
    <row r="5" spans="1:33" s="56" customFormat="1" ht="9.75" customHeight="1">
      <c r="B5" s="2127" t="s">
        <v>7</v>
      </c>
      <c r="C5" s="2064"/>
      <c r="D5" s="57"/>
      <c r="E5" s="57"/>
      <c r="R5" s="1040"/>
      <c r="S5" s="1040"/>
      <c r="T5" s="1040"/>
      <c r="U5" s="1040"/>
      <c r="V5" s="1040"/>
      <c r="W5" s="1040"/>
      <c r="X5" s="1040"/>
      <c r="Y5" s="1040"/>
      <c r="Z5" s="1040"/>
      <c r="AA5" s="1040"/>
      <c r="AB5" s="1040"/>
      <c r="AC5" s="1040"/>
      <c r="AD5" s="1040"/>
      <c r="AE5" s="1040"/>
      <c r="AF5" s="1040"/>
      <c r="AG5" s="1040"/>
    </row>
    <row r="6" spans="1:33" s="56" customFormat="1" ht="12" customHeight="1">
      <c r="A6" s="2134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40"/>
      <c r="S6" s="1040"/>
      <c r="T6" s="1040"/>
      <c r="U6" s="1040"/>
      <c r="V6" s="1040"/>
      <c r="W6" s="1040"/>
      <c r="X6" s="1040"/>
      <c r="Y6" s="1040"/>
      <c r="Z6" s="1040"/>
      <c r="AA6" s="1040"/>
      <c r="AB6" s="1040"/>
      <c r="AC6" s="1040"/>
      <c r="AD6" s="1040"/>
      <c r="AE6" s="1040"/>
      <c r="AF6" s="1040"/>
      <c r="AG6" s="1040"/>
    </row>
    <row r="7" spans="1:33" s="56" customFormat="1" ht="15.75">
      <c r="A7" s="2135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40"/>
      <c r="S7" s="1040"/>
      <c r="T7" s="1040"/>
      <c r="U7" s="1040"/>
      <c r="V7" s="1040"/>
      <c r="W7" s="1040"/>
      <c r="X7" s="1040"/>
      <c r="Y7" s="1040"/>
      <c r="Z7" s="1040"/>
      <c r="AA7" s="1040"/>
      <c r="AB7" s="1040"/>
      <c r="AC7" s="1040"/>
      <c r="AD7" s="1040"/>
      <c r="AE7" s="1040"/>
      <c r="AF7" s="1040"/>
      <c r="AG7" s="1040"/>
    </row>
    <row r="8" spans="1:33" s="56" customFormat="1" ht="9" customHeight="1">
      <c r="A8" s="1277">
        <v>372</v>
      </c>
      <c r="B8" s="1276" t="s">
        <v>299</v>
      </c>
      <c r="R8" s="1040"/>
      <c r="S8" s="1040"/>
      <c r="T8" s="1040"/>
      <c r="U8" s="1040"/>
      <c r="V8" s="1040"/>
      <c r="W8" s="1040"/>
      <c r="X8" s="1040"/>
      <c r="Y8" s="1040"/>
      <c r="Z8" s="1040"/>
      <c r="AA8" s="1040"/>
      <c r="AB8" s="1040"/>
      <c r="AC8" s="1040"/>
      <c r="AD8" s="1040"/>
      <c r="AE8" s="1040"/>
      <c r="AF8" s="1040"/>
      <c r="AG8" s="1040"/>
    </row>
    <row r="9" spans="1:33" s="56" customFormat="1">
      <c r="A9" s="2121" t="s">
        <v>9</v>
      </c>
      <c r="B9" s="2128" t="s">
        <v>10</v>
      </c>
      <c r="C9" s="2129"/>
      <c r="D9" s="2129"/>
      <c r="E9" s="2129"/>
      <c r="F9" s="2129"/>
      <c r="G9" s="2129"/>
      <c r="H9" s="2129"/>
      <c r="I9" s="2130"/>
      <c r="J9" s="2128" t="s">
        <v>11</v>
      </c>
      <c r="K9" s="2129"/>
      <c r="L9" s="2129"/>
      <c r="M9" s="2129"/>
      <c r="N9" s="2129"/>
      <c r="O9" s="2129"/>
      <c r="P9" s="2129"/>
      <c r="Q9" s="2130"/>
      <c r="R9" s="1040"/>
      <c r="S9" s="1040"/>
      <c r="T9" s="1040"/>
      <c r="U9" s="1040"/>
      <c r="V9" s="1040"/>
      <c r="W9" s="1040"/>
      <c r="X9" s="1040"/>
      <c r="Y9" s="1040"/>
      <c r="Z9" s="1040"/>
      <c r="AA9" s="1040"/>
      <c r="AB9" s="1040"/>
      <c r="AC9" s="1040"/>
      <c r="AD9" s="1040"/>
      <c r="AE9" s="1040"/>
      <c r="AF9" s="1040"/>
      <c r="AG9" s="1040"/>
    </row>
    <row r="10" spans="1:33" s="56" customFormat="1">
      <c r="A10" s="2122"/>
      <c r="B10" s="2124" t="s">
        <v>454</v>
      </c>
      <c r="C10" s="2125"/>
      <c r="D10" s="2125"/>
      <c r="E10" s="2126"/>
      <c r="F10" s="2124" t="s">
        <v>455</v>
      </c>
      <c r="G10" s="2059"/>
      <c r="H10" s="2059"/>
      <c r="I10" s="2060"/>
      <c r="J10" s="2124" t="s">
        <v>454</v>
      </c>
      <c r="K10" s="2125"/>
      <c r="L10" s="2125"/>
      <c r="M10" s="2126"/>
      <c r="N10" s="2124" t="s">
        <v>455</v>
      </c>
      <c r="O10" s="2059"/>
      <c r="P10" s="2059"/>
      <c r="Q10" s="2060"/>
      <c r="R10" s="1040"/>
      <c r="S10" s="1040"/>
      <c r="T10" s="1040"/>
      <c r="U10" s="1040"/>
      <c r="V10" s="1040"/>
      <c r="W10" s="1040"/>
      <c r="X10" s="1040"/>
      <c r="Y10" s="1040"/>
      <c r="Z10" s="1040"/>
      <c r="AA10" s="1040"/>
      <c r="AB10" s="1040"/>
      <c r="AC10" s="1040"/>
      <c r="AD10" s="1040"/>
      <c r="AE10" s="1040"/>
      <c r="AF10" s="1040"/>
      <c r="AG10" s="1040"/>
    </row>
    <row r="11" spans="1:33" s="56" customFormat="1">
      <c r="A11" s="2122"/>
      <c r="B11" s="2124" t="s">
        <v>14</v>
      </c>
      <c r="C11" s="2125"/>
      <c r="E11" s="61">
        <v>7200</v>
      </c>
      <c r="F11" s="2124" t="s">
        <v>14</v>
      </c>
      <c r="G11" s="2125"/>
      <c r="H11" s="60"/>
      <c r="I11" s="61">
        <v>7200</v>
      </c>
      <c r="J11" s="2124" t="s">
        <v>14</v>
      </c>
      <c r="K11" s="2125"/>
      <c r="L11" s="60"/>
      <c r="M11" s="61">
        <f>E11</f>
        <v>7200</v>
      </c>
      <c r="N11" s="2124" t="s">
        <v>14</v>
      </c>
      <c r="O11" s="2125"/>
      <c r="P11" s="60"/>
      <c r="Q11" s="61">
        <f>I11</f>
        <v>7200</v>
      </c>
      <c r="R11" s="1040"/>
      <c r="S11" s="1040"/>
      <c r="T11" s="1040"/>
      <c r="U11" s="1040"/>
      <c r="V11" s="1040"/>
      <c r="W11" s="1040"/>
      <c r="X11" s="1040"/>
      <c r="Y11" s="1040"/>
      <c r="Z11" s="1040"/>
      <c r="AA11" s="1040"/>
      <c r="AB11" s="1040"/>
      <c r="AC11" s="1040"/>
      <c r="AD11" s="1040"/>
      <c r="AE11" s="1040"/>
      <c r="AF11" s="1040"/>
      <c r="AG11" s="1040"/>
    </row>
    <row r="12" spans="1:33" s="63" customFormat="1" ht="35.25" customHeight="1">
      <c r="A12" s="2123"/>
      <c r="B12" s="62" t="s">
        <v>16</v>
      </c>
      <c r="C12" s="62" t="s">
        <v>17</v>
      </c>
      <c r="D12" s="62"/>
      <c r="E12" s="62" t="s">
        <v>18</v>
      </c>
      <c r="F12" s="62" t="s">
        <v>16</v>
      </c>
      <c r="G12" s="62" t="s">
        <v>17</v>
      </c>
      <c r="H12" s="62"/>
      <c r="I12" s="62" t="s">
        <v>18</v>
      </c>
      <c r="J12" s="62" t="s">
        <v>16</v>
      </c>
      <c r="K12" s="62" t="s">
        <v>17</v>
      </c>
      <c r="L12" s="62"/>
      <c r="M12" s="62" t="s">
        <v>18</v>
      </c>
      <c r="N12" s="62" t="s">
        <v>16</v>
      </c>
      <c r="O12" s="62" t="s">
        <v>17</v>
      </c>
      <c r="P12" s="62"/>
      <c r="Q12" s="62" t="s">
        <v>18</v>
      </c>
    </row>
    <row r="13" spans="1:33" s="65" customFormat="1" ht="11.25">
      <c r="A13" s="64">
        <v>1</v>
      </c>
      <c r="B13" s="64">
        <v>2</v>
      </c>
      <c r="C13" s="64">
        <v>3</v>
      </c>
      <c r="D13" s="64"/>
      <c r="E13" s="64">
        <v>4</v>
      </c>
      <c r="F13" s="64">
        <v>5</v>
      </c>
      <c r="G13" s="64">
        <v>6</v>
      </c>
      <c r="H13" s="64"/>
      <c r="I13" s="64">
        <v>7</v>
      </c>
      <c r="J13" s="64">
        <v>8</v>
      </c>
      <c r="K13" s="64">
        <v>9</v>
      </c>
      <c r="L13" s="64"/>
      <c r="M13" s="64">
        <v>10</v>
      </c>
      <c r="N13" s="64">
        <v>11</v>
      </c>
      <c r="O13" s="64">
        <v>12</v>
      </c>
      <c r="P13" s="64"/>
      <c r="Q13" s="64">
        <v>13</v>
      </c>
    </row>
    <row r="14" spans="1:33" s="63" customFormat="1">
      <c r="A14" s="66">
        <v>0</v>
      </c>
      <c r="B14" s="1120"/>
      <c r="C14" s="1135"/>
      <c r="D14" s="1135"/>
      <c r="E14" s="1293"/>
      <c r="F14" s="1120"/>
      <c r="G14" s="1135"/>
      <c r="H14" s="1135"/>
      <c r="I14" s="1293"/>
      <c r="J14" s="1120"/>
      <c r="K14" s="1135"/>
      <c r="L14" s="1135"/>
      <c r="M14" s="1293"/>
      <c r="N14" s="1120"/>
      <c r="O14" s="1135"/>
      <c r="P14" s="1135"/>
      <c r="Q14" s="1293"/>
    </row>
    <row r="15" spans="1:33" s="1492" customFormat="1" ht="15">
      <c r="A15" s="1490">
        <v>1</v>
      </c>
      <c r="B15" s="1120"/>
      <c r="C15" s="1491"/>
      <c r="D15" s="1135"/>
      <c r="E15" s="2015">
        <v>453</v>
      </c>
      <c r="F15" s="1938"/>
      <c r="G15" s="1135"/>
      <c r="H15" s="1589"/>
      <c r="I15" s="2015">
        <v>1079</v>
      </c>
      <c r="J15" s="1943"/>
      <c r="K15" s="1846"/>
      <c r="L15" s="1846"/>
      <c r="M15" s="2015">
        <v>118</v>
      </c>
      <c r="N15" s="1942"/>
      <c r="O15" s="1847"/>
      <c r="P15" s="1847"/>
      <c r="Q15" s="2015">
        <v>138</v>
      </c>
      <c r="R15" s="1844"/>
      <c r="S15" s="1844"/>
      <c r="T15" s="1844"/>
      <c r="U15" s="1844"/>
      <c r="V15" s="1844"/>
      <c r="W15" s="1844"/>
      <c r="X15" s="1844"/>
      <c r="Y15" s="1844"/>
      <c r="Z15" s="1844"/>
      <c r="AA15" s="1844"/>
      <c r="AB15" s="1844"/>
    </row>
    <row r="16" spans="1:33" s="63" customFormat="1" ht="15">
      <c r="A16" s="66">
        <v>2</v>
      </c>
      <c r="B16" s="1120"/>
      <c r="C16" s="1135"/>
      <c r="D16" s="1135"/>
      <c r="E16" s="2015">
        <v>424</v>
      </c>
      <c r="F16" s="1939"/>
      <c r="G16" s="1135"/>
      <c r="H16" s="1591"/>
      <c r="I16" s="2015">
        <v>1227</v>
      </c>
      <c r="J16" s="1292"/>
      <c r="K16" s="1135"/>
      <c r="L16" s="1135"/>
      <c r="M16" s="2015">
        <v>116</v>
      </c>
      <c r="N16" s="1292"/>
      <c r="O16" s="1135"/>
      <c r="P16" s="1135"/>
      <c r="Q16" s="2015">
        <v>187</v>
      </c>
      <c r="R16" s="1845"/>
      <c r="S16" s="1845"/>
      <c r="T16" s="1845"/>
      <c r="U16" s="1845"/>
      <c r="V16" s="1845"/>
      <c r="W16" s="1845"/>
      <c r="X16" s="1845"/>
      <c r="Y16" s="1845"/>
      <c r="Z16" s="1845"/>
      <c r="AA16" s="1845"/>
      <c r="AB16" s="1845"/>
    </row>
    <row r="17" spans="1:17" s="63" customFormat="1" ht="15">
      <c r="A17" s="66">
        <v>3</v>
      </c>
      <c r="B17" s="1120"/>
      <c r="C17" s="1135"/>
      <c r="D17" s="1135"/>
      <c r="E17" s="2015">
        <v>426</v>
      </c>
      <c r="F17" s="1939"/>
      <c r="G17" s="1135"/>
      <c r="H17" s="1591"/>
      <c r="I17" s="2015">
        <v>1246</v>
      </c>
      <c r="J17" s="1292"/>
      <c r="K17" s="1135"/>
      <c r="L17" s="1291"/>
      <c r="M17" s="2015">
        <v>117</v>
      </c>
      <c r="N17" s="1292"/>
      <c r="O17" s="1135"/>
      <c r="P17" s="1291"/>
      <c r="Q17" s="2015">
        <v>189</v>
      </c>
    </row>
    <row r="18" spans="1:17" s="63" customFormat="1" ht="15">
      <c r="A18" s="66">
        <v>4</v>
      </c>
      <c r="B18" s="1120"/>
      <c r="C18" s="1135"/>
      <c r="D18" s="1135"/>
      <c r="E18" s="2015">
        <v>421</v>
      </c>
      <c r="F18" s="1939"/>
      <c r="G18" s="1135"/>
      <c r="H18" s="1591"/>
      <c r="I18" s="2015">
        <v>1206</v>
      </c>
      <c r="J18" s="1292"/>
      <c r="K18" s="1135"/>
      <c r="L18" s="1291"/>
      <c r="M18" s="2015">
        <v>119</v>
      </c>
      <c r="N18" s="1292"/>
      <c r="O18" s="1135"/>
      <c r="P18" s="1291"/>
      <c r="Q18" s="2015">
        <v>197</v>
      </c>
    </row>
    <row r="19" spans="1:17" s="63" customFormat="1" ht="15">
      <c r="A19" s="66">
        <v>5</v>
      </c>
      <c r="B19" s="1120"/>
      <c r="C19" s="1135"/>
      <c r="D19" s="1135"/>
      <c r="E19" s="2015">
        <v>455</v>
      </c>
      <c r="F19" s="1939"/>
      <c r="G19" s="1135"/>
      <c r="H19" s="1591"/>
      <c r="I19" s="2015">
        <v>1216</v>
      </c>
      <c r="J19" s="1292"/>
      <c r="K19" s="1135"/>
      <c r="L19" s="1291"/>
      <c r="M19" s="2015">
        <v>120</v>
      </c>
      <c r="N19" s="1292"/>
      <c r="O19" s="1135"/>
      <c r="P19" s="1291"/>
      <c r="Q19" s="2015">
        <v>191</v>
      </c>
    </row>
    <row r="20" spans="1:17" s="63" customFormat="1" ht="15">
      <c r="A20" s="66">
        <v>6</v>
      </c>
      <c r="B20" s="1120"/>
      <c r="C20" s="1135"/>
      <c r="D20" s="1135"/>
      <c r="E20" s="2015">
        <v>510</v>
      </c>
      <c r="F20" s="1939"/>
      <c r="G20" s="1135"/>
      <c r="H20" s="1591"/>
      <c r="I20" s="2015">
        <v>1300</v>
      </c>
      <c r="J20" s="1292"/>
      <c r="K20" s="1135"/>
      <c r="L20" s="1291"/>
      <c r="M20" s="2015">
        <v>137</v>
      </c>
      <c r="N20" s="1292"/>
      <c r="O20" s="1135"/>
      <c r="P20" s="1291"/>
      <c r="Q20" s="2015">
        <v>181</v>
      </c>
    </row>
    <row r="21" spans="1:17" s="63" customFormat="1" ht="15">
      <c r="A21" s="66">
        <v>7</v>
      </c>
      <c r="B21" s="1120"/>
      <c r="C21" s="1135"/>
      <c r="D21" s="1135"/>
      <c r="E21" s="2015">
        <v>632</v>
      </c>
      <c r="F21" s="1939"/>
      <c r="G21" s="1135"/>
      <c r="H21" s="1591"/>
      <c r="I21" s="2015">
        <v>1486</v>
      </c>
      <c r="J21" s="1292"/>
      <c r="K21" s="1135"/>
      <c r="L21" s="1291"/>
      <c r="M21" s="2015">
        <v>152</v>
      </c>
      <c r="N21" s="1292"/>
      <c r="O21" s="1135"/>
      <c r="P21" s="1291"/>
      <c r="Q21" s="2015">
        <v>181</v>
      </c>
    </row>
    <row r="22" spans="1:17" s="63" customFormat="1" ht="15">
      <c r="A22" s="66">
        <v>8</v>
      </c>
      <c r="B22" s="1120"/>
      <c r="C22" s="1135"/>
      <c r="D22" s="1135"/>
      <c r="E22" s="2015">
        <v>1010</v>
      </c>
      <c r="F22" s="1939"/>
      <c r="G22" s="1135"/>
      <c r="H22" s="1591"/>
      <c r="I22" s="2015">
        <v>1726</v>
      </c>
      <c r="J22" s="1292"/>
      <c r="K22" s="1135"/>
      <c r="L22" s="1291"/>
      <c r="M22" s="2015">
        <v>348</v>
      </c>
      <c r="N22" s="1292"/>
      <c r="O22" s="1135"/>
      <c r="P22" s="1291"/>
      <c r="Q22" s="2015">
        <v>195</v>
      </c>
    </row>
    <row r="23" spans="1:17" s="63" customFormat="1" ht="15">
      <c r="A23" s="66">
        <v>9</v>
      </c>
      <c r="B23" s="1120"/>
      <c r="C23" s="1135"/>
      <c r="D23" s="1135"/>
      <c r="E23" s="2015">
        <v>1299</v>
      </c>
      <c r="F23" s="1939"/>
      <c r="G23" s="1135"/>
      <c r="H23" s="1591"/>
      <c r="I23" s="2015">
        <v>1835</v>
      </c>
      <c r="J23" s="1292"/>
      <c r="K23" s="1135"/>
      <c r="L23" s="1291"/>
      <c r="M23" s="2015">
        <v>524</v>
      </c>
      <c r="N23" s="1292"/>
      <c r="O23" s="1135"/>
      <c r="P23" s="1291"/>
      <c r="Q23" s="2015">
        <v>242</v>
      </c>
    </row>
    <row r="24" spans="1:17" s="63" customFormat="1" ht="15">
      <c r="A24" s="66">
        <v>10</v>
      </c>
      <c r="B24" s="1120"/>
      <c r="C24" s="1135"/>
      <c r="D24" s="1135"/>
      <c r="E24" s="2015">
        <v>1329</v>
      </c>
      <c r="F24" s="1940"/>
      <c r="G24" s="1135"/>
      <c r="H24" s="1591"/>
      <c r="I24" s="2015">
        <v>1905</v>
      </c>
      <c r="J24" s="1292"/>
      <c r="K24" s="1135"/>
      <c r="L24" s="1291"/>
      <c r="M24" s="2015">
        <v>562</v>
      </c>
      <c r="N24" s="1292"/>
      <c r="O24" s="1135"/>
      <c r="P24" s="1291"/>
      <c r="Q24" s="2015">
        <v>261</v>
      </c>
    </row>
    <row r="25" spans="1:17" s="63" customFormat="1" ht="15">
      <c r="A25" s="66">
        <v>11</v>
      </c>
      <c r="B25" s="1120"/>
      <c r="C25" s="1135"/>
      <c r="D25" s="1135"/>
      <c r="E25" s="2015">
        <v>1285</v>
      </c>
      <c r="F25" s="1940"/>
      <c r="G25" s="1135"/>
      <c r="H25" s="1591"/>
      <c r="I25" s="2015">
        <v>1982</v>
      </c>
      <c r="J25" s="1292"/>
      <c r="K25" s="1135"/>
      <c r="L25" s="1291"/>
      <c r="M25" s="2015">
        <v>538</v>
      </c>
      <c r="N25" s="1292"/>
      <c r="O25" s="1135"/>
      <c r="P25" s="1291"/>
      <c r="Q25" s="2015">
        <v>255</v>
      </c>
    </row>
    <row r="26" spans="1:17" s="63" customFormat="1" ht="15">
      <c r="A26" s="66">
        <v>12</v>
      </c>
      <c r="B26" s="1120"/>
      <c r="C26" s="1135"/>
      <c r="D26" s="1135"/>
      <c r="E26" s="2015">
        <v>1339</v>
      </c>
      <c r="F26" s="1940"/>
      <c r="G26" s="1135"/>
      <c r="H26" s="1591"/>
      <c r="I26" s="2015">
        <v>1971</v>
      </c>
      <c r="J26" s="1292"/>
      <c r="K26" s="1135"/>
      <c r="L26" s="1291"/>
      <c r="M26" s="2015">
        <v>558</v>
      </c>
      <c r="N26" s="1292"/>
      <c r="O26" s="1135"/>
      <c r="P26" s="1291"/>
      <c r="Q26" s="2015">
        <v>256</v>
      </c>
    </row>
    <row r="27" spans="1:17" s="63" customFormat="1" ht="15">
      <c r="A27" s="66">
        <v>13</v>
      </c>
      <c r="B27" s="1120"/>
      <c r="C27" s="1135"/>
      <c r="D27" s="1135"/>
      <c r="E27" s="2015">
        <v>1294</v>
      </c>
      <c r="F27" s="1940"/>
      <c r="G27" s="1135"/>
      <c r="H27" s="1591"/>
      <c r="I27" s="2015">
        <v>1932</v>
      </c>
      <c r="J27" s="1292"/>
      <c r="K27" s="1135"/>
      <c r="L27" s="1291"/>
      <c r="M27" s="2015">
        <v>529</v>
      </c>
      <c r="N27" s="1292"/>
      <c r="O27" s="1135"/>
      <c r="P27" s="1291"/>
      <c r="Q27" s="2015">
        <v>250</v>
      </c>
    </row>
    <row r="28" spans="1:17" s="63" customFormat="1" ht="15">
      <c r="A28" s="66">
        <v>14</v>
      </c>
      <c r="B28" s="1120"/>
      <c r="C28" s="1135"/>
      <c r="D28" s="1135"/>
      <c r="E28" s="2015">
        <v>1344</v>
      </c>
      <c r="F28" s="1940"/>
      <c r="G28" s="1135"/>
      <c r="H28" s="1591"/>
      <c r="I28" s="2015">
        <v>1835</v>
      </c>
      <c r="J28" s="1292"/>
      <c r="K28" s="1135"/>
      <c r="L28" s="1291"/>
      <c r="M28" s="2015">
        <v>519</v>
      </c>
      <c r="N28" s="1292"/>
      <c r="O28" s="1135"/>
      <c r="P28" s="1291"/>
      <c r="Q28" s="2015">
        <v>233</v>
      </c>
    </row>
    <row r="29" spans="1:17" s="63" customFormat="1" ht="15">
      <c r="A29" s="66">
        <v>15</v>
      </c>
      <c r="B29" s="1120"/>
      <c r="C29" s="1135"/>
      <c r="D29" s="1135"/>
      <c r="E29" s="2015">
        <v>1344</v>
      </c>
      <c r="F29" s="1940"/>
      <c r="G29" s="1135"/>
      <c r="H29" s="1591"/>
      <c r="I29" s="2015">
        <v>1880</v>
      </c>
      <c r="J29" s="1292"/>
      <c r="K29" s="1135"/>
      <c r="L29" s="1291"/>
      <c r="M29" s="2015">
        <v>561</v>
      </c>
      <c r="N29" s="1292"/>
      <c r="O29" s="1135"/>
      <c r="P29" s="1291"/>
      <c r="Q29" s="2015">
        <v>235</v>
      </c>
    </row>
    <row r="30" spans="1:17" s="63" customFormat="1" ht="15">
      <c r="A30" s="66">
        <v>16</v>
      </c>
      <c r="B30" s="1120"/>
      <c r="C30" s="1135"/>
      <c r="D30" s="1135"/>
      <c r="E30" s="2015">
        <v>1296</v>
      </c>
      <c r="F30" s="1940"/>
      <c r="G30" s="1135"/>
      <c r="H30" s="1591"/>
      <c r="I30" s="2015">
        <v>1958</v>
      </c>
      <c r="J30" s="1292"/>
      <c r="K30" s="1135"/>
      <c r="L30" s="1291"/>
      <c r="M30" s="2015">
        <v>533</v>
      </c>
      <c r="N30" s="1292"/>
      <c r="O30" s="1135"/>
      <c r="P30" s="1291"/>
      <c r="Q30" s="2015">
        <v>236</v>
      </c>
    </row>
    <row r="31" spans="1:17" s="67" customFormat="1" ht="15">
      <c r="A31" s="66">
        <v>17</v>
      </c>
      <c r="B31" s="1120"/>
      <c r="C31" s="1135"/>
      <c r="D31" s="1135"/>
      <c r="E31" s="2015">
        <v>1196</v>
      </c>
      <c r="F31" s="1940"/>
      <c r="G31" s="1135"/>
      <c r="H31" s="1591"/>
      <c r="I31" s="2015">
        <v>1983</v>
      </c>
      <c r="J31" s="1292"/>
      <c r="K31" s="1135"/>
      <c r="L31" s="1291"/>
      <c r="M31" s="2015">
        <v>437</v>
      </c>
      <c r="N31" s="1292"/>
      <c r="O31" s="1135"/>
      <c r="P31" s="1291"/>
      <c r="Q31" s="2015">
        <v>211</v>
      </c>
    </row>
    <row r="32" spans="1:17" s="67" customFormat="1" ht="15">
      <c r="A32" s="66">
        <v>18</v>
      </c>
      <c r="B32" s="1120"/>
      <c r="C32" s="1135"/>
      <c r="D32" s="1135"/>
      <c r="E32" s="2015">
        <v>1144</v>
      </c>
      <c r="F32" s="1940"/>
      <c r="G32" s="1135"/>
      <c r="H32" s="1591"/>
      <c r="I32" s="2015">
        <v>1898</v>
      </c>
      <c r="J32" s="1292"/>
      <c r="K32" s="1135"/>
      <c r="L32" s="1291"/>
      <c r="M32" s="2015">
        <v>385</v>
      </c>
      <c r="N32" s="1292"/>
      <c r="O32" s="1135"/>
      <c r="P32" s="1291"/>
      <c r="Q32" s="2015">
        <v>202</v>
      </c>
    </row>
    <row r="33" spans="1:33" s="67" customFormat="1" ht="15">
      <c r="A33" s="66">
        <v>19</v>
      </c>
      <c r="B33" s="1120"/>
      <c r="C33" s="1135"/>
      <c r="D33" s="1135"/>
      <c r="E33" s="2015">
        <v>969</v>
      </c>
      <c r="F33" s="1940"/>
      <c r="G33" s="1135"/>
      <c r="H33" s="1591"/>
      <c r="I33" s="2015">
        <v>1879</v>
      </c>
      <c r="J33" s="1292"/>
      <c r="K33" s="1135"/>
      <c r="L33" s="1291"/>
      <c r="M33" s="2015">
        <v>313</v>
      </c>
      <c r="N33" s="1292"/>
      <c r="O33" s="1135"/>
      <c r="P33" s="1291"/>
      <c r="Q33" s="2015">
        <v>214</v>
      </c>
    </row>
    <row r="34" spans="1:33" s="67" customFormat="1" ht="15">
      <c r="A34" s="66">
        <v>20</v>
      </c>
      <c r="B34" s="1120"/>
      <c r="C34" s="1135"/>
      <c r="D34" s="1135"/>
      <c r="E34" s="2015">
        <v>782</v>
      </c>
      <c r="F34" s="1940"/>
      <c r="G34" s="1135"/>
      <c r="H34" s="1591"/>
      <c r="I34" s="2015">
        <v>1840</v>
      </c>
      <c r="J34" s="1292"/>
      <c r="K34" s="1135"/>
      <c r="L34" s="1291"/>
      <c r="M34" s="2015">
        <v>194</v>
      </c>
      <c r="N34" s="1292"/>
      <c r="O34" s="1135"/>
      <c r="P34" s="1291"/>
      <c r="Q34" s="2015">
        <v>201</v>
      </c>
    </row>
    <row r="35" spans="1:33" s="67" customFormat="1" ht="15">
      <c r="A35" s="66">
        <v>21</v>
      </c>
      <c r="B35" s="1120"/>
      <c r="C35" s="1135"/>
      <c r="D35" s="1135"/>
      <c r="E35" s="2015">
        <v>670</v>
      </c>
      <c r="F35" s="1940"/>
      <c r="G35" s="1135"/>
      <c r="H35" s="1591"/>
      <c r="I35" s="2015">
        <v>1781</v>
      </c>
      <c r="J35" s="1292"/>
      <c r="K35" s="1135"/>
      <c r="L35" s="1291"/>
      <c r="M35" s="2015">
        <v>140</v>
      </c>
      <c r="N35" s="1292"/>
      <c r="O35" s="1135"/>
      <c r="P35" s="1291"/>
      <c r="Q35" s="2015">
        <v>192</v>
      </c>
    </row>
    <row r="36" spans="1:33" s="67" customFormat="1" ht="15">
      <c r="A36" s="66">
        <v>22</v>
      </c>
      <c r="B36" s="1120"/>
      <c r="C36" s="1135"/>
      <c r="D36" s="1135"/>
      <c r="E36" s="2015">
        <v>640</v>
      </c>
      <c r="F36" s="1940"/>
      <c r="G36" s="1135"/>
      <c r="H36" s="1591"/>
      <c r="I36" s="2015">
        <v>1724</v>
      </c>
      <c r="J36" s="1292"/>
      <c r="K36" s="1135"/>
      <c r="L36" s="1291"/>
      <c r="M36" s="2015">
        <v>138</v>
      </c>
      <c r="N36" s="1292"/>
      <c r="O36" s="1135"/>
      <c r="P36" s="1291"/>
      <c r="Q36" s="2015">
        <v>194</v>
      </c>
    </row>
    <row r="37" spans="1:33" s="67" customFormat="1" ht="15">
      <c r="A37" s="66">
        <v>23</v>
      </c>
      <c r="B37" s="1120"/>
      <c r="C37" s="1135"/>
      <c r="D37" s="1291"/>
      <c r="E37" s="2015">
        <v>589</v>
      </c>
      <c r="F37" s="1940"/>
      <c r="G37" s="1590"/>
      <c r="H37" s="1591"/>
      <c r="I37" s="2015">
        <v>1603</v>
      </c>
      <c r="J37" s="1292"/>
      <c r="K37" s="1135"/>
      <c r="L37" s="1291"/>
      <c r="M37" s="2015">
        <v>129</v>
      </c>
      <c r="N37" s="1292"/>
      <c r="O37" s="1135"/>
      <c r="P37" s="1291"/>
      <c r="Q37" s="2015">
        <v>175</v>
      </c>
    </row>
    <row r="38" spans="1:33" s="67" customFormat="1" ht="15">
      <c r="A38" s="66">
        <v>24</v>
      </c>
      <c r="B38" s="1120"/>
      <c r="C38" s="1135"/>
      <c r="D38" s="1291"/>
      <c r="E38" s="2015">
        <v>538</v>
      </c>
      <c r="F38" s="1941"/>
      <c r="G38" s="1590"/>
      <c r="H38" s="1591"/>
      <c r="I38" s="2015">
        <v>1479</v>
      </c>
      <c r="J38" s="1292"/>
      <c r="K38" s="1135"/>
      <c r="L38" s="1291"/>
      <c r="M38" s="2015">
        <v>135</v>
      </c>
      <c r="N38" s="1292"/>
      <c r="O38" s="1135"/>
      <c r="P38" s="1291"/>
      <c r="Q38" s="2015">
        <v>170</v>
      </c>
    </row>
    <row r="39" spans="1:33" s="67" customFormat="1" ht="15">
      <c r="A39" s="66" t="s">
        <v>19</v>
      </c>
      <c r="B39" s="1195"/>
      <c r="C39" s="1195"/>
      <c r="D39" s="1195"/>
      <c r="E39" s="1596">
        <f>SUM(E15:E38)</f>
        <v>21389</v>
      </c>
      <c r="F39" s="1597"/>
      <c r="G39" s="1597"/>
      <c r="H39" s="1597"/>
      <c r="I39" s="1596">
        <f>SUM(I15:I38)</f>
        <v>39971</v>
      </c>
      <c r="J39" s="1195"/>
      <c r="K39" s="1195"/>
      <c r="L39" s="1195"/>
      <c r="M39" s="1596">
        <f>SUM(M15:M38)</f>
        <v>7422</v>
      </c>
      <c r="N39" s="1195"/>
      <c r="O39" s="1195"/>
      <c r="P39" s="1195"/>
      <c r="Q39" s="1596">
        <f>SUM(Q15:Q38)</f>
        <v>4986</v>
      </c>
    </row>
    <row r="40" spans="1:33" s="56" customFormat="1" ht="12.75" customHeight="1">
      <c r="A40" s="56" t="s">
        <v>20</v>
      </c>
      <c r="R40" s="1040"/>
      <c r="S40" s="1040"/>
      <c r="T40" s="1040"/>
      <c r="U40" s="1040"/>
      <c r="V40" s="1040"/>
      <c r="W40" s="1040"/>
      <c r="X40" s="1040"/>
      <c r="Y40" s="1040"/>
      <c r="Z40" s="1040"/>
      <c r="AA40" s="1040"/>
      <c r="AB40" s="1040"/>
      <c r="AC40" s="1040"/>
      <c r="AD40" s="1040"/>
      <c r="AE40" s="1040"/>
      <c r="AF40" s="1040"/>
      <c r="AG40" s="1040"/>
    </row>
    <row r="41" spans="1:33" s="56" customFormat="1" ht="12.75" customHeight="1">
      <c r="A41" s="56" t="s">
        <v>21</v>
      </c>
      <c r="R41" s="1040"/>
      <c r="S41" s="1040"/>
      <c r="T41" s="1040"/>
      <c r="U41" s="1040"/>
      <c r="V41" s="1040"/>
      <c r="W41" s="1040"/>
      <c r="X41" s="1040"/>
      <c r="Y41" s="1040"/>
      <c r="Z41" s="1040"/>
      <c r="AA41" s="1040"/>
      <c r="AB41" s="1040"/>
      <c r="AC41" s="1040"/>
      <c r="AD41" s="1040"/>
      <c r="AE41" s="1040"/>
      <c r="AF41" s="1040"/>
      <c r="AG41" s="1040"/>
    </row>
    <row r="42" spans="1:33">
      <c r="A42" s="56" t="s">
        <v>571</v>
      </c>
      <c r="K42" s="56"/>
      <c r="L42" s="56"/>
      <c r="M42" s="56"/>
      <c r="N42" s="56"/>
      <c r="O42" s="56"/>
      <c r="P42" s="56"/>
      <c r="Q42" s="56"/>
      <c r="R42" s="1041"/>
      <c r="S42" s="1041"/>
      <c r="T42" s="1041"/>
      <c r="U42" s="1041"/>
      <c r="V42" s="1041"/>
      <c r="W42" s="1041"/>
      <c r="X42" s="1041"/>
      <c r="Y42" s="1041"/>
      <c r="Z42" s="1041"/>
      <c r="AA42" s="1041"/>
      <c r="AB42" s="1041"/>
      <c r="AC42" s="1041"/>
      <c r="AD42" s="1041"/>
      <c r="AE42" s="1041"/>
      <c r="AF42" s="1041"/>
      <c r="AG42" s="1041"/>
    </row>
    <row r="43" spans="1:33">
      <c r="A43" s="56" t="s">
        <v>23</v>
      </c>
      <c r="R43" s="1041"/>
      <c r="S43" s="1041"/>
      <c r="T43" s="1041"/>
      <c r="U43" s="1041"/>
      <c r="V43" s="1041"/>
      <c r="W43" s="1041"/>
      <c r="X43" s="1041"/>
      <c r="Y43" s="1041"/>
      <c r="Z43" s="1041"/>
      <c r="AA43" s="1041"/>
      <c r="AB43" s="1041"/>
      <c r="AC43" s="1041"/>
      <c r="AD43" s="1041"/>
      <c r="AE43" s="1041"/>
      <c r="AF43" s="1041"/>
      <c r="AG43" s="1041"/>
    </row>
    <row r="44" spans="1:33">
      <c r="R44" s="1041"/>
      <c r="S44" s="1041"/>
      <c r="T44" s="1041"/>
      <c r="U44" s="1041"/>
      <c r="V44" s="1041"/>
      <c r="W44" s="1041"/>
      <c r="X44" s="1041"/>
      <c r="Y44" s="1041"/>
      <c r="Z44" s="1041"/>
      <c r="AA44" s="1041"/>
      <c r="AB44" s="1041"/>
      <c r="AC44" s="1041"/>
      <c r="AD44" s="1041"/>
      <c r="AE44" s="1041"/>
      <c r="AF44" s="1041"/>
      <c r="AG44" s="1041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92D050"/>
  </sheetPr>
  <dimension ref="A1:AG44"/>
  <sheetViews>
    <sheetView zoomScale="85" zoomScaleNormal="85" zoomScaleSheetLayoutView="100" workbookViewId="0">
      <selection activeCell="Q15" sqref="Q15:Q38"/>
    </sheetView>
  </sheetViews>
  <sheetFormatPr defaultRowHeight="12.75"/>
  <cols>
    <col min="1" max="1" width="5.42578125" style="78" customWidth="1"/>
    <col min="2" max="3" width="11.28515625" style="78" customWidth="1"/>
    <col min="4" max="4" width="11.28515625" style="78" hidden="1" customWidth="1"/>
    <col min="5" max="7" width="11.28515625" style="78" customWidth="1"/>
    <col min="8" max="8" width="11.28515625" style="78" hidden="1" customWidth="1"/>
    <col min="9" max="11" width="11.28515625" style="78" customWidth="1"/>
    <col min="12" max="12" width="11.28515625" style="78" hidden="1" customWidth="1"/>
    <col min="13" max="15" width="11.28515625" style="78" customWidth="1"/>
    <col min="16" max="16" width="11.28515625" style="78" hidden="1" customWidth="1"/>
    <col min="17" max="17" width="11.28515625" style="78" customWidth="1"/>
    <col min="18" max="16384" width="9.140625" style="78"/>
  </cols>
  <sheetData>
    <row r="1" spans="1:33" s="69" customFormat="1" ht="18.75" customHeight="1">
      <c r="B1" s="2154" t="s">
        <v>408</v>
      </c>
      <c r="C1" s="2066"/>
      <c r="D1" s="2066"/>
      <c r="E1" s="2066"/>
      <c r="F1" s="2066"/>
      <c r="J1" s="801" t="s">
        <v>171</v>
      </c>
      <c r="N1" s="2148" t="s">
        <v>33</v>
      </c>
      <c r="O1" s="2148"/>
      <c r="P1" s="2148"/>
      <c r="Q1" s="2148"/>
      <c r="R1" s="1038"/>
      <c r="S1" s="1038"/>
      <c r="T1" s="1038"/>
      <c r="U1" s="1038"/>
      <c r="V1" s="1038"/>
      <c r="W1" s="1038"/>
      <c r="X1" s="1038"/>
      <c r="Y1" s="1038"/>
      <c r="Z1" s="1038"/>
      <c r="AA1" s="1038"/>
      <c r="AB1" s="1038"/>
      <c r="AC1" s="1038"/>
      <c r="AD1" s="1038"/>
      <c r="AE1" s="1038"/>
      <c r="AF1" s="1038"/>
      <c r="AG1" s="1038"/>
    </row>
    <row r="2" spans="1:33" s="69" customFormat="1" ht="10.5" customHeight="1">
      <c r="B2" s="2149" t="s">
        <v>1</v>
      </c>
      <c r="C2" s="2052"/>
      <c r="D2" s="2052"/>
      <c r="E2" s="2052"/>
      <c r="F2" s="2052"/>
      <c r="N2" s="2149" t="s">
        <v>2</v>
      </c>
      <c r="O2" s="2150"/>
      <c r="P2" s="2150"/>
      <c r="Q2" s="2150"/>
      <c r="R2" s="1038"/>
      <c r="S2" s="1038"/>
      <c r="T2" s="1038"/>
      <c r="U2" s="1038"/>
      <c r="V2" s="1038"/>
      <c r="W2" s="1038"/>
      <c r="X2" s="1038"/>
      <c r="Y2" s="1038"/>
      <c r="Z2" s="1038"/>
      <c r="AA2" s="1038"/>
      <c r="AB2" s="1038"/>
      <c r="AC2" s="1038"/>
      <c r="AD2" s="1038"/>
      <c r="AE2" s="1038"/>
      <c r="AF2" s="1038"/>
      <c r="AG2" s="1038"/>
    </row>
    <row r="3" spans="1:33" s="69" customFormat="1" ht="13.5" customHeight="1">
      <c r="N3" s="69" t="s">
        <v>3</v>
      </c>
      <c r="R3" s="1038"/>
      <c r="S3" s="1038"/>
      <c r="T3" s="1038"/>
      <c r="U3" s="1038"/>
      <c r="V3" s="1038"/>
      <c r="W3" s="1038"/>
      <c r="X3" s="1038"/>
      <c r="Y3" s="1038"/>
      <c r="Z3" s="1038"/>
      <c r="AA3" s="1038"/>
      <c r="AB3" s="1038"/>
      <c r="AC3" s="1038"/>
      <c r="AD3" s="1038"/>
      <c r="AE3" s="1038"/>
      <c r="AF3" s="1038"/>
      <c r="AG3" s="1038"/>
    </row>
    <row r="4" spans="1:33" s="69" customFormat="1" ht="15" customHeight="1">
      <c r="B4" s="2153" t="s">
        <v>4</v>
      </c>
      <c r="C4" s="2066"/>
      <c r="D4" s="70"/>
      <c r="E4" s="1038"/>
      <c r="F4" s="1038"/>
      <c r="G4" s="1038"/>
      <c r="H4" s="1038"/>
      <c r="I4" s="865" t="s">
        <v>5</v>
      </c>
      <c r="J4" s="26"/>
      <c r="K4" s="26"/>
      <c r="L4" s="26"/>
      <c r="N4" s="71" t="s">
        <v>179</v>
      </c>
      <c r="O4" s="71"/>
      <c r="Q4" s="71" t="s">
        <v>180</v>
      </c>
      <c r="R4" s="1038"/>
      <c r="S4" s="1038"/>
      <c r="T4" s="1038"/>
      <c r="U4" s="1038"/>
      <c r="V4" s="1038"/>
      <c r="W4" s="1038"/>
      <c r="X4" s="1038"/>
      <c r="Y4" s="1038"/>
      <c r="Z4" s="1038"/>
      <c r="AA4" s="1038"/>
      <c r="AB4" s="1038"/>
      <c r="AC4" s="1038"/>
      <c r="AD4" s="1038"/>
      <c r="AE4" s="1038"/>
      <c r="AF4" s="1038"/>
      <c r="AG4" s="1038"/>
    </row>
    <row r="5" spans="1:33" s="69" customFormat="1" ht="9.75" customHeight="1">
      <c r="B5" s="2144" t="s">
        <v>7</v>
      </c>
      <c r="C5" s="2064"/>
      <c r="D5" s="26"/>
      <c r="E5" s="26"/>
      <c r="O5" s="71"/>
      <c r="R5" s="1038"/>
      <c r="S5" s="1038"/>
      <c r="T5" s="1038"/>
      <c r="U5" s="1038"/>
      <c r="V5" s="1038"/>
      <c r="W5" s="1038"/>
      <c r="X5" s="1038"/>
      <c r="Y5" s="1038"/>
      <c r="Z5" s="1038"/>
      <c r="AA5" s="1038"/>
      <c r="AB5" s="1038"/>
      <c r="AC5" s="1038"/>
      <c r="AD5" s="1038"/>
      <c r="AE5" s="1038"/>
      <c r="AF5" s="1038"/>
      <c r="AG5" s="1038"/>
    </row>
    <row r="6" spans="1:33" s="69" customFormat="1" ht="12" customHeight="1">
      <c r="A6" s="2151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38"/>
      <c r="S6" s="1038"/>
      <c r="T6" s="1038"/>
      <c r="U6" s="1038"/>
      <c r="V6" s="1038"/>
      <c r="W6" s="1038"/>
      <c r="X6" s="1038"/>
      <c r="Y6" s="1038"/>
      <c r="Z6" s="1038"/>
      <c r="AA6" s="1038"/>
      <c r="AB6" s="1038"/>
      <c r="AC6" s="1038"/>
      <c r="AD6" s="1038"/>
      <c r="AE6" s="1038"/>
      <c r="AF6" s="1038"/>
      <c r="AG6" s="1038"/>
    </row>
    <row r="7" spans="1:33" s="69" customFormat="1" ht="15.75">
      <c r="A7" s="2152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38"/>
      <c r="S7" s="1038"/>
      <c r="T7" s="1038"/>
      <c r="U7" s="1038"/>
      <c r="V7" s="1038"/>
      <c r="W7" s="1038"/>
      <c r="X7" s="1038"/>
      <c r="Y7" s="1038"/>
      <c r="Z7" s="1038"/>
      <c r="AA7" s="1038"/>
      <c r="AB7" s="1038"/>
      <c r="AC7" s="1038"/>
      <c r="AD7" s="1038"/>
      <c r="AE7" s="1038"/>
      <c r="AF7" s="1038"/>
      <c r="AG7" s="1038"/>
    </row>
    <row r="8" spans="1:33" s="69" customFormat="1" ht="9" customHeight="1">
      <c r="A8" s="1276" t="s">
        <v>300</v>
      </c>
      <c r="B8" s="1276" t="s">
        <v>301</v>
      </c>
      <c r="R8" s="1038"/>
      <c r="S8" s="1038"/>
      <c r="T8" s="1038"/>
      <c r="U8" s="1038"/>
      <c r="V8" s="1038"/>
      <c r="W8" s="1038"/>
      <c r="X8" s="1038"/>
      <c r="Y8" s="1038"/>
      <c r="Z8" s="1038"/>
      <c r="AA8" s="1038"/>
      <c r="AB8" s="1038"/>
      <c r="AC8" s="1038"/>
      <c r="AD8" s="1038"/>
      <c r="AE8" s="1038"/>
      <c r="AF8" s="1038"/>
      <c r="AG8" s="1038"/>
    </row>
    <row r="9" spans="1:33" s="69" customFormat="1">
      <c r="A9" s="2138" t="s">
        <v>9</v>
      </c>
      <c r="B9" s="2145" t="s">
        <v>10</v>
      </c>
      <c r="C9" s="2146"/>
      <c r="D9" s="2146"/>
      <c r="E9" s="2146"/>
      <c r="F9" s="2146"/>
      <c r="G9" s="2146"/>
      <c r="H9" s="2146"/>
      <c r="I9" s="2147"/>
      <c r="J9" s="2145" t="s">
        <v>11</v>
      </c>
      <c r="K9" s="2146"/>
      <c r="L9" s="2146"/>
      <c r="M9" s="2146"/>
      <c r="N9" s="2146"/>
      <c r="O9" s="2146"/>
      <c r="P9" s="2146"/>
      <c r="Q9" s="2147"/>
      <c r="R9" s="1038"/>
      <c r="S9" s="1038"/>
      <c r="T9" s="1038"/>
      <c r="U9" s="1038"/>
      <c r="V9" s="1038"/>
      <c r="W9" s="1038"/>
      <c r="X9" s="1038"/>
      <c r="Y9" s="1038"/>
      <c r="Z9" s="1038"/>
      <c r="AA9" s="1038"/>
      <c r="AB9" s="1038"/>
      <c r="AC9" s="1038"/>
      <c r="AD9" s="1038"/>
      <c r="AE9" s="1038"/>
      <c r="AF9" s="1038"/>
      <c r="AG9" s="1038"/>
    </row>
    <row r="10" spans="1:33" s="69" customFormat="1">
      <c r="A10" s="2139"/>
      <c r="B10" s="2141" t="s">
        <v>457</v>
      </c>
      <c r="C10" s="2142"/>
      <c r="D10" s="2142"/>
      <c r="E10" s="2143"/>
      <c r="F10" s="2115" t="s">
        <v>458</v>
      </c>
      <c r="G10" s="2059"/>
      <c r="H10" s="2059"/>
      <c r="I10" s="2060"/>
      <c r="J10" s="2141" t="s">
        <v>457</v>
      </c>
      <c r="K10" s="2142"/>
      <c r="L10" s="2142"/>
      <c r="M10" s="2143"/>
      <c r="N10" s="2115" t="s">
        <v>458</v>
      </c>
      <c r="O10" s="2059"/>
      <c r="P10" s="2059"/>
      <c r="Q10" s="2060"/>
      <c r="R10" s="1038"/>
      <c r="S10" s="1038"/>
      <c r="T10" s="1038"/>
      <c r="U10" s="1038"/>
      <c r="V10" s="1038"/>
      <c r="W10" s="1038"/>
      <c r="X10" s="1038"/>
      <c r="Y10" s="1038"/>
      <c r="Z10" s="1038"/>
      <c r="AA10" s="1038"/>
      <c r="AB10" s="1038"/>
      <c r="AC10" s="1038"/>
      <c r="AD10" s="1038"/>
      <c r="AE10" s="1038"/>
      <c r="AF10" s="1038"/>
      <c r="AG10" s="1038"/>
    </row>
    <row r="11" spans="1:33" s="69" customFormat="1">
      <c r="A11" s="2139"/>
      <c r="B11" s="2141" t="s">
        <v>14</v>
      </c>
      <c r="C11" s="2142"/>
      <c r="E11" s="40">
        <v>4800</v>
      </c>
      <c r="F11" s="2141" t="s">
        <v>14</v>
      </c>
      <c r="G11" s="2142"/>
      <c r="H11" s="53"/>
      <c r="I11" s="40">
        <v>7200</v>
      </c>
      <c r="J11" s="2141" t="s">
        <v>14</v>
      </c>
      <c r="K11" s="2142"/>
      <c r="L11" s="53"/>
      <c r="M11" s="40">
        <f>E11</f>
        <v>4800</v>
      </c>
      <c r="N11" s="2141" t="s">
        <v>14</v>
      </c>
      <c r="O11" s="2142"/>
      <c r="P11" s="53"/>
      <c r="Q11" s="40">
        <f>I11</f>
        <v>7200</v>
      </c>
      <c r="R11" s="1038"/>
      <c r="S11" s="1038"/>
      <c r="T11" s="1038"/>
      <c r="U11" s="1038"/>
      <c r="V11" s="1038"/>
      <c r="W11" s="1038"/>
      <c r="X11" s="1038"/>
      <c r="Y11" s="1038"/>
      <c r="Z11" s="1038"/>
      <c r="AA11" s="1038"/>
      <c r="AB11" s="1038"/>
      <c r="AC11" s="1038"/>
      <c r="AD11" s="1038"/>
      <c r="AE11" s="1038"/>
      <c r="AF11" s="1038"/>
      <c r="AG11" s="1038"/>
    </row>
    <row r="12" spans="1:33" s="73" customFormat="1" ht="35.25" customHeight="1">
      <c r="A12" s="2140"/>
      <c r="B12" s="72" t="s">
        <v>16</v>
      </c>
      <c r="C12" s="72" t="s">
        <v>17</v>
      </c>
      <c r="D12" s="72"/>
      <c r="E12" s="72" t="s">
        <v>18</v>
      </c>
      <c r="F12" s="72" t="s">
        <v>16</v>
      </c>
      <c r="G12" s="72" t="s">
        <v>17</v>
      </c>
      <c r="H12" s="72"/>
      <c r="I12" s="72" t="s">
        <v>18</v>
      </c>
      <c r="J12" s="72" t="s">
        <v>16</v>
      </c>
      <c r="K12" s="72" t="s">
        <v>17</v>
      </c>
      <c r="L12" s="72"/>
      <c r="M12" s="72" t="s">
        <v>18</v>
      </c>
      <c r="N12" s="72" t="s">
        <v>16</v>
      </c>
      <c r="O12" s="72" t="s">
        <v>17</v>
      </c>
      <c r="P12" s="72"/>
      <c r="Q12" s="72" t="s">
        <v>18</v>
      </c>
    </row>
    <row r="13" spans="1:33" s="75" customFormat="1" ht="11.25">
      <c r="A13" s="74">
        <v>1</v>
      </c>
      <c r="B13" s="74">
        <v>2</v>
      </c>
      <c r="C13" s="74">
        <v>3</v>
      </c>
      <c r="D13" s="74"/>
      <c r="E13" s="74">
        <v>4</v>
      </c>
      <c r="F13" s="74">
        <v>5</v>
      </c>
      <c r="G13" s="74">
        <v>6</v>
      </c>
      <c r="H13" s="74"/>
      <c r="I13" s="74">
        <v>7</v>
      </c>
      <c r="J13" s="74">
        <v>8</v>
      </c>
      <c r="K13" s="74">
        <v>9</v>
      </c>
      <c r="L13" s="74"/>
      <c r="M13" s="74">
        <v>10</v>
      </c>
      <c r="N13" s="74">
        <v>11</v>
      </c>
      <c r="O13" s="74">
        <v>12</v>
      </c>
      <c r="P13" s="74"/>
      <c r="Q13" s="74">
        <v>13</v>
      </c>
    </row>
    <row r="14" spans="1:33" s="73" customFormat="1">
      <c r="A14" s="76">
        <v>0</v>
      </c>
      <c r="B14" s="1119"/>
      <c r="C14" s="1134"/>
      <c r="D14" s="1134"/>
      <c r="E14" s="1295"/>
      <c r="F14" s="1295"/>
      <c r="G14" s="1295"/>
      <c r="H14" s="1295"/>
      <c r="I14" s="1295"/>
      <c r="J14" s="1857"/>
      <c r="K14" s="1295"/>
      <c r="L14" s="1295"/>
      <c r="M14" s="1295"/>
      <c r="N14" s="1295"/>
      <c r="O14" s="1295"/>
      <c r="P14" s="1295"/>
      <c r="Q14" s="1295"/>
    </row>
    <row r="15" spans="1:33" s="1489" customFormat="1" ht="14.25">
      <c r="A15" s="1487">
        <v>1</v>
      </c>
      <c r="B15" s="1119"/>
      <c r="C15" s="1488"/>
      <c r="D15" s="1134"/>
      <c r="E15" s="2015">
        <v>257</v>
      </c>
      <c r="F15" s="1592"/>
      <c r="G15" s="1134"/>
      <c r="H15" s="1592"/>
      <c r="I15" s="2015">
        <v>1477</v>
      </c>
      <c r="J15" s="1476"/>
      <c r="K15" s="1488"/>
      <c r="L15" s="1488"/>
      <c r="M15" s="2015">
        <v>46</v>
      </c>
      <c r="N15" s="1488"/>
      <c r="O15" s="1488"/>
      <c r="P15" s="1488"/>
      <c r="Q15" s="2015">
        <v>697</v>
      </c>
    </row>
    <row r="16" spans="1:33" s="73" customFormat="1" ht="14.25">
      <c r="A16" s="76">
        <v>2</v>
      </c>
      <c r="B16" s="1119"/>
      <c r="C16" s="1134"/>
      <c r="D16" s="1134"/>
      <c r="E16" s="2015">
        <v>234</v>
      </c>
      <c r="F16" s="1593"/>
      <c r="G16" s="1134"/>
      <c r="H16" s="1593"/>
      <c r="I16" s="2015">
        <v>1488</v>
      </c>
      <c r="J16" s="1120"/>
      <c r="K16" s="1134"/>
      <c r="L16" s="1134"/>
      <c r="M16" s="2015">
        <v>41</v>
      </c>
      <c r="N16" s="1134"/>
      <c r="O16" s="1134"/>
      <c r="P16" s="1134"/>
      <c r="Q16" s="2015">
        <v>686</v>
      </c>
    </row>
    <row r="17" spans="1:17" s="73" customFormat="1" ht="14.25">
      <c r="A17" s="76">
        <v>3</v>
      </c>
      <c r="B17" s="1119"/>
      <c r="C17" s="1134"/>
      <c r="D17" s="1134"/>
      <c r="E17" s="2015">
        <v>233</v>
      </c>
      <c r="F17" s="1593"/>
      <c r="G17" s="1134"/>
      <c r="H17" s="1593"/>
      <c r="I17" s="2015">
        <v>1514</v>
      </c>
      <c r="J17" s="1120"/>
      <c r="K17" s="1134"/>
      <c r="L17" s="1134"/>
      <c r="M17" s="2015">
        <v>42</v>
      </c>
      <c r="N17" s="1134"/>
      <c r="O17" s="1134"/>
      <c r="P17" s="1134"/>
      <c r="Q17" s="2015">
        <v>669</v>
      </c>
    </row>
    <row r="18" spans="1:17" s="73" customFormat="1" ht="14.25">
      <c r="A18" s="76">
        <v>4</v>
      </c>
      <c r="B18" s="1119"/>
      <c r="C18" s="1134"/>
      <c r="D18" s="1134"/>
      <c r="E18" s="2015">
        <v>233</v>
      </c>
      <c r="F18" s="1593"/>
      <c r="G18" s="1134"/>
      <c r="H18" s="1593"/>
      <c r="I18" s="2015">
        <v>1517</v>
      </c>
      <c r="J18" s="1120"/>
      <c r="K18" s="1134"/>
      <c r="L18" s="1134"/>
      <c r="M18" s="2015">
        <v>42</v>
      </c>
      <c r="N18" s="1134"/>
      <c r="O18" s="1134"/>
      <c r="P18" s="1134"/>
      <c r="Q18" s="2015">
        <v>675</v>
      </c>
    </row>
    <row r="19" spans="1:17" s="73" customFormat="1" ht="14.25">
      <c r="A19" s="76">
        <v>5</v>
      </c>
      <c r="B19" s="1119"/>
      <c r="C19" s="1134"/>
      <c r="D19" s="1134"/>
      <c r="E19" s="2015">
        <v>233</v>
      </c>
      <c r="F19" s="1593"/>
      <c r="G19" s="1134"/>
      <c r="H19" s="1593"/>
      <c r="I19" s="2015">
        <v>1481</v>
      </c>
      <c r="J19" s="1120"/>
      <c r="K19" s="1134"/>
      <c r="L19" s="1134"/>
      <c r="M19" s="2015">
        <v>41</v>
      </c>
      <c r="N19" s="1134"/>
      <c r="O19" s="1134"/>
      <c r="P19" s="1134"/>
      <c r="Q19" s="2015">
        <v>664</v>
      </c>
    </row>
    <row r="20" spans="1:17" s="73" customFormat="1" ht="14.25">
      <c r="A20" s="76">
        <v>6</v>
      </c>
      <c r="B20" s="1119"/>
      <c r="C20" s="1134"/>
      <c r="D20" s="1134"/>
      <c r="E20" s="2015">
        <v>312</v>
      </c>
      <c r="F20" s="1593"/>
      <c r="G20" s="1134"/>
      <c r="H20" s="1593"/>
      <c r="I20" s="2015">
        <v>1514</v>
      </c>
      <c r="J20" s="1120"/>
      <c r="K20" s="1134"/>
      <c r="L20" s="1134"/>
      <c r="M20" s="2015">
        <v>55</v>
      </c>
      <c r="N20" s="1134"/>
      <c r="O20" s="1134"/>
      <c r="P20" s="1134"/>
      <c r="Q20" s="2015">
        <v>684</v>
      </c>
    </row>
    <row r="21" spans="1:17" s="73" customFormat="1" ht="14.25">
      <c r="A21" s="76">
        <v>7</v>
      </c>
      <c r="B21" s="1119"/>
      <c r="C21" s="1134"/>
      <c r="D21" s="1134"/>
      <c r="E21" s="2015">
        <v>738</v>
      </c>
      <c r="F21" s="1593"/>
      <c r="G21" s="1134"/>
      <c r="H21" s="1593"/>
      <c r="I21" s="2015">
        <v>1528</v>
      </c>
      <c r="J21" s="1120"/>
      <c r="K21" s="1134"/>
      <c r="L21" s="1134"/>
      <c r="M21" s="2015">
        <v>147</v>
      </c>
      <c r="N21" s="1134"/>
      <c r="O21" s="1134"/>
      <c r="P21" s="1134"/>
      <c r="Q21" s="2015">
        <v>684</v>
      </c>
    </row>
    <row r="22" spans="1:17" s="73" customFormat="1" ht="14.25">
      <c r="A22" s="76">
        <v>8</v>
      </c>
      <c r="B22" s="1119"/>
      <c r="C22" s="1134"/>
      <c r="D22" s="1134"/>
      <c r="E22" s="2015">
        <v>801</v>
      </c>
      <c r="F22" s="1593"/>
      <c r="G22" s="1134"/>
      <c r="H22" s="1593"/>
      <c r="I22" s="2015">
        <v>1568</v>
      </c>
      <c r="J22" s="1120"/>
      <c r="K22" s="1134"/>
      <c r="L22" s="1134"/>
      <c r="M22" s="2015">
        <v>161</v>
      </c>
      <c r="N22" s="1134"/>
      <c r="O22" s="1134"/>
      <c r="P22" s="1134"/>
      <c r="Q22" s="2015">
        <v>687</v>
      </c>
    </row>
    <row r="23" spans="1:17" s="73" customFormat="1" ht="14.25">
      <c r="A23" s="76">
        <v>9</v>
      </c>
      <c r="B23" s="1119"/>
      <c r="C23" s="1134"/>
      <c r="D23" s="1134"/>
      <c r="E23" s="2015">
        <v>586</v>
      </c>
      <c r="F23" s="1593"/>
      <c r="G23" s="1134"/>
      <c r="H23" s="1593"/>
      <c r="I23" s="2015">
        <v>1600</v>
      </c>
      <c r="J23" s="1120"/>
      <c r="K23" s="1134"/>
      <c r="L23" s="1134"/>
      <c r="M23" s="2015">
        <v>105</v>
      </c>
      <c r="N23" s="1134"/>
      <c r="O23" s="1134"/>
      <c r="P23" s="1134"/>
      <c r="Q23" s="2015">
        <v>675</v>
      </c>
    </row>
    <row r="24" spans="1:17" s="73" customFormat="1" ht="14.25">
      <c r="A24" s="76">
        <v>10</v>
      </c>
      <c r="B24" s="1119"/>
      <c r="C24" s="1134"/>
      <c r="D24" s="1134"/>
      <c r="E24" s="2015">
        <v>575</v>
      </c>
      <c r="F24" s="1593"/>
      <c r="G24" s="1134"/>
      <c r="H24" s="1593"/>
      <c r="I24" s="2015">
        <v>1670</v>
      </c>
      <c r="J24" s="1120"/>
      <c r="K24" s="1134"/>
      <c r="L24" s="1134"/>
      <c r="M24" s="2015">
        <v>98</v>
      </c>
      <c r="N24" s="1134"/>
      <c r="O24" s="1134"/>
      <c r="P24" s="1134"/>
      <c r="Q24" s="2015">
        <v>716</v>
      </c>
    </row>
    <row r="25" spans="1:17" s="73" customFormat="1" ht="14.25">
      <c r="A25" s="76">
        <v>11</v>
      </c>
      <c r="B25" s="1119"/>
      <c r="C25" s="1134"/>
      <c r="D25" s="1134"/>
      <c r="E25" s="2015">
        <v>574</v>
      </c>
      <c r="F25" s="1593"/>
      <c r="G25" s="1134"/>
      <c r="H25" s="1593"/>
      <c r="I25" s="2015">
        <v>1628</v>
      </c>
      <c r="J25" s="1120"/>
      <c r="K25" s="1134"/>
      <c r="L25" s="1134"/>
      <c r="M25" s="2015">
        <v>99</v>
      </c>
      <c r="N25" s="1134"/>
      <c r="O25" s="1134"/>
      <c r="P25" s="1134"/>
      <c r="Q25" s="2015">
        <v>703</v>
      </c>
    </row>
    <row r="26" spans="1:17" s="73" customFormat="1" ht="14.25">
      <c r="A26" s="76">
        <v>12</v>
      </c>
      <c r="B26" s="1119"/>
      <c r="C26" s="1134"/>
      <c r="D26" s="1134"/>
      <c r="E26" s="2015">
        <v>575</v>
      </c>
      <c r="F26" s="1593"/>
      <c r="G26" s="1134"/>
      <c r="H26" s="1593"/>
      <c r="I26" s="2015">
        <v>1638</v>
      </c>
      <c r="J26" s="1120"/>
      <c r="K26" s="1134"/>
      <c r="L26" s="1134"/>
      <c r="M26" s="2015">
        <v>100</v>
      </c>
      <c r="N26" s="1134"/>
      <c r="O26" s="1134"/>
      <c r="P26" s="1134"/>
      <c r="Q26" s="2015">
        <v>751</v>
      </c>
    </row>
    <row r="27" spans="1:17" s="73" customFormat="1" ht="14.25">
      <c r="A27" s="76">
        <v>13</v>
      </c>
      <c r="B27" s="1119"/>
      <c r="C27" s="1134"/>
      <c r="D27" s="1134"/>
      <c r="E27" s="2015">
        <v>575</v>
      </c>
      <c r="F27" s="1593"/>
      <c r="G27" s="1134"/>
      <c r="H27" s="1593"/>
      <c r="I27" s="2015">
        <v>1654</v>
      </c>
      <c r="J27" s="1120"/>
      <c r="K27" s="1134"/>
      <c r="L27" s="1134"/>
      <c r="M27" s="2015">
        <v>99</v>
      </c>
      <c r="N27" s="1134"/>
      <c r="O27" s="1134"/>
      <c r="P27" s="1134"/>
      <c r="Q27" s="2015">
        <v>764</v>
      </c>
    </row>
    <row r="28" spans="1:17" s="73" customFormat="1" ht="14.25">
      <c r="A28" s="76">
        <v>14</v>
      </c>
      <c r="B28" s="1119"/>
      <c r="C28" s="1134"/>
      <c r="D28" s="1134"/>
      <c r="E28" s="2015">
        <v>561</v>
      </c>
      <c r="F28" s="1593"/>
      <c r="G28" s="1134"/>
      <c r="H28" s="1593"/>
      <c r="I28" s="2015">
        <v>1644</v>
      </c>
      <c r="J28" s="1120"/>
      <c r="K28" s="1134"/>
      <c r="L28" s="1134"/>
      <c r="M28" s="2015">
        <v>96</v>
      </c>
      <c r="N28" s="1134"/>
      <c r="O28" s="1134"/>
      <c r="P28" s="1134"/>
      <c r="Q28" s="2015">
        <v>705</v>
      </c>
    </row>
    <row r="29" spans="1:17" s="73" customFormat="1" ht="14.25">
      <c r="A29" s="76">
        <v>15</v>
      </c>
      <c r="B29" s="1119"/>
      <c r="C29" s="1134"/>
      <c r="D29" s="1134"/>
      <c r="E29" s="2015">
        <v>538</v>
      </c>
      <c r="F29" s="1593"/>
      <c r="G29" s="1134"/>
      <c r="H29" s="1593"/>
      <c r="I29" s="2015">
        <v>1628</v>
      </c>
      <c r="J29" s="1120"/>
      <c r="K29" s="1134"/>
      <c r="L29" s="1134"/>
      <c r="M29" s="2015">
        <v>92</v>
      </c>
      <c r="N29" s="1134"/>
      <c r="O29" s="1134"/>
      <c r="P29" s="1134"/>
      <c r="Q29" s="2015">
        <v>734</v>
      </c>
    </row>
    <row r="30" spans="1:17" s="73" customFormat="1" ht="14.25">
      <c r="A30" s="76">
        <v>16</v>
      </c>
      <c r="B30" s="1119"/>
      <c r="C30" s="1134"/>
      <c r="D30" s="1134"/>
      <c r="E30" s="2015">
        <v>533</v>
      </c>
      <c r="F30" s="1593"/>
      <c r="G30" s="1134"/>
      <c r="H30" s="1593"/>
      <c r="I30" s="2015">
        <v>1637</v>
      </c>
      <c r="J30" s="1120"/>
      <c r="K30" s="1134"/>
      <c r="L30" s="1134"/>
      <c r="M30" s="2015">
        <v>93</v>
      </c>
      <c r="N30" s="1134"/>
      <c r="O30" s="1134"/>
      <c r="P30" s="1134"/>
      <c r="Q30" s="2015">
        <v>766</v>
      </c>
    </row>
    <row r="31" spans="1:17" s="77" customFormat="1" ht="14.25">
      <c r="A31" s="76">
        <v>17</v>
      </c>
      <c r="B31" s="1119"/>
      <c r="C31" s="1134"/>
      <c r="D31" s="1134"/>
      <c r="E31" s="2015">
        <v>543</v>
      </c>
      <c r="F31" s="1593"/>
      <c r="G31" s="1134"/>
      <c r="H31" s="1593"/>
      <c r="I31" s="2015">
        <v>1639</v>
      </c>
      <c r="J31" s="1120"/>
      <c r="K31" s="1134"/>
      <c r="L31" s="1134"/>
      <c r="M31" s="2015">
        <v>99</v>
      </c>
      <c r="N31" s="1134"/>
      <c r="O31" s="1134"/>
      <c r="P31" s="1134"/>
      <c r="Q31" s="2015">
        <v>783</v>
      </c>
    </row>
    <row r="32" spans="1:17" s="77" customFormat="1" ht="14.25">
      <c r="A32" s="76">
        <v>18</v>
      </c>
      <c r="B32" s="1119"/>
      <c r="C32" s="1134"/>
      <c r="D32" s="1134"/>
      <c r="E32" s="2015">
        <v>563</v>
      </c>
      <c r="F32" s="1593"/>
      <c r="G32" s="1134"/>
      <c r="H32" s="1593"/>
      <c r="I32" s="2015">
        <v>1619</v>
      </c>
      <c r="J32" s="1120"/>
      <c r="K32" s="1134"/>
      <c r="L32" s="1134"/>
      <c r="M32" s="2015">
        <v>104</v>
      </c>
      <c r="N32" s="1134"/>
      <c r="O32" s="1134"/>
      <c r="P32" s="1134"/>
      <c r="Q32" s="2015">
        <v>778</v>
      </c>
    </row>
    <row r="33" spans="1:33" s="77" customFormat="1" ht="14.25">
      <c r="A33" s="76">
        <v>19</v>
      </c>
      <c r="B33" s="1119"/>
      <c r="C33" s="1134"/>
      <c r="D33" s="1134"/>
      <c r="E33" s="2015">
        <v>694</v>
      </c>
      <c r="F33" s="1593"/>
      <c r="G33" s="1134"/>
      <c r="H33" s="1593"/>
      <c r="I33" s="2015">
        <v>1537</v>
      </c>
      <c r="J33" s="1120"/>
      <c r="K33" s="1134"/>
      <c r="L33" s="1134"/>
      <c r="M33" s="2015">
        <v>135</v>
      </c>
      <c r="N33" s="1134"/>
      <c r="O33" s="1134"/>
      <c r="P33" s="1134"/>
      <c r="Q33" s="2015">
        <v>744</v>
      </c>
    </row>
    <row r="34" spans="1:33" s="77" customFormat="1" ht="14.25">
      <c r="A34" s="76">
        <v>20</v>
      </c>
      <c r="B34" s="1119"/>
      <c r="C34" s="1134"/>
      <c r="D34" s="1134"/>
      <c r="E34" s="2015">
        <v>759</v>
      </c>
      <c r="F34" s="1593"/>
      <c r="G34" s="1134"/>
      <c r="H34" s="1593"/>
      <c r="I34" s="2015">
        <v>1517</v>
      </c>
      <c r="J34" s="1120"/>
      <c r="K34" s="1134"/>
      <c r="L34" s="1134"/>
      <c r="M34" s="2015">
        <v>152</v>
      </c>
      <c r="N34" s="1134"/>
      <c r="O34" s="1134"/>
      <c r="P34" s="1134"/>
      <c r="Q34" s="2015">
        <v>717</v>
      </c>
    </row>
    <row r="35" spans="1:33" s="77" customFormat="1" ht="14.25">
      <c r="A35" s="76">
        <v>21</v>
      </c>
      <c r="B35" s="1119"/>
      <c r="C35" s="1134"/>
      <c r="D35" s="1134"/>
      <c r="E35" s="2015">
        <v>759</v>
      </c>
      <c r="F35" s="1593"/>
      <c r="G35" s="1134"/>
      <c r="H35" s="1593"/>
      <c r="I35" s="2015">
        <v>1489</v>
      </c>
      <c r="J35" s="1120"/>
      <c r="K35" s="1134"/>
      <c r="L35" s="1134"/>
      <c r="M35" s="2015">
        <v>150</v>
      </c>
      <c r="N35" s="1134"/>
      <c r="O35" s="1134"/>
      <c r="P35" s="1134"/>
      <c r="Q35" s="2015">
        <v>616</v>
      </c>
    </row>
    <row r="36" spans="1:33" s="77" customFormat="1" ht="14.25">
      <c r="A36" s="76">
        <v>22</v>
      </c>
      <c r="B36" s="1119"/>
      <c r="C36" s="1134"/>
      <c r="D36" s="1134"/>
      <c r="E36" s="2015">
        <v>747</v>
      </c>
      <c r="F36" s="1593"/>
      <c r="G36" s="1134"/>
      <c r="H36" s="1593"/>
      <c r="I36" s="2015">
        <v>1445</v>
      </c>
      <c r="J36" s="1120"/>
      <c r="K36" s="1134"/>
      <c r="L36" s="1134"/>
      <c r="M36" s="2015">
        <v>147</v>
      </c>
      <c r="N36" s="1134"/>
      <c r="O36" s="1134"/>
      <c r="P36" s="1134"/>
      <c r="Q36" s="2015">
        <v>650</v>
      </c>
    </row>
    <row r="37" spans="1:33" s="77" customFormat="1" ht="14.25">
      <c r="A37" s="76">
        <v>23</v>
      </c>
      <c r="B37" s="1119"/>
      <c r="C37" s="1134"/>
      <c r="D37" s="1294"/>
      <c r="E37" s="2015">
        <v>575</v>
      </c>
      <c r="F37" s="1593"/>
      <c r="G37" s="1593"/>
      <c r="H37" s="1593"/>
      <c r="I37" s="2015">
        <v>1434</v>
      </c>
      <c r="J37" s="1120"/>
      <c r="K37" s="1134"/>
      <c r="L37" s="1134"/>
      <c r="M37" s="2015">
        <v>105</v>
      </c>
      <c r="N37" s="1134"/>
      <c r="O37" s="1134"/>
      <c r="P37" s="1134"/>
      <c r="Q37" s="2015">
        <v>637</v>
      </c>
    </row>
    <row r="38" spans="1:33" s="77" customFormat="1" ht="14.25">
      <c r="A38" s="76">
        <v>24</v>
      </c>
      <c r="B38" s="1119"/>
      <c r="C38" s="1134"/>
      <c r="D38" s="1294"/>
      <c r="E38" s="2015">
        <v>363</v>
      </c>
      <c r="F38" s="1593"/>
      <c r="G38" s="1593"/>
      <c r="H38" s="1593"/>
      <c r="I38" s="2015">
        <v>1471</v>
      </c>
      <c r="J38" s="1120"/>
      <c r="K38" s="1134"/>
      <c r="L38" s="1134"/>
      <c r="M38" s="2015">
        <v>63</v>
      </c>
      <c r="N38" s="1134"/>
      <c r="O38" s="1134"/>
      <c r="P38" s="1134"/>
      <c r="Q38" s="2015">
        <v>626</v>
      </c>
    </row>
    <row r="39" spans="1:33" s="77" customFormat="1" ht="15">
      <c r="A39" s="76" t="s">
        <v>19</v>
      </c>
      <c r="B39" s="1194"/>
      <c r="C39" s="1194"/>
      <c r="D39" s="1194"/>
      <c r="E39" s="1598">
        <f>SUM(E15:E38)</f>
        <v>12561</v>
      </c>
      <c r="F39" s="1873"/>
      <c r="G39" s="1873"/>
      <c r="H39" s="1873"/>
      <c r="I39" s="1598">
        <f>SUM(I15:I38)</f>
        <v>37337</v>
      </c>
      <c r="J39" s="1874"/>
      <c r="K39" s="1874"/>
      <c r="L39" s="1874"/>
      <c r="M39" s="1598">
        <f>SUM(M15:M38)</f>
        <v>2312</v>
      </c>
      <c r="N39" s="1874"/>
      <c r="O39" s="1874"/>
      <c r="P39" s="1874"/>
      <c r="Q39" s="1598">
        <f>SUM(Q15:Q38)</f>
        <v>16811</v>
      </c>
    </row>
    <row r="40" spans="1:33" s="69" customFormat="1" ht="12.75" customHeight="1">
      <c r="A40" s="69" t="s">
        <v>20</v>
      </c>
      <c r="R40" s="1038"/>
      <c r="S40" s="1038"/>
      <c r="T40" s="1038"/>
      <c r="U40" s="1038"/>
      <c r="V40" s="1038"/>
      <c r="W40" s="1038"/>
      <c r="X40" s="1038"/>
      <c r="Y40" s="1038"/>
      <c r="Z40" s="1038"/>
      <c r="AA40" s="1038"/>
      <c r="AB40" s="1038"/>
      <c r="AC40" s="1038"/>
      <c r="AD40" s="1038"/>
      <c r="AE40" s="1038"/>
      <c r="AF40" s="1038"/>
      <c r="AG40" s="1038"/>
    </row>
    <row r="41" spans="1:33" s="69" customFormat="1" ht="12.75" customHeight="1">
      <c r="A41" s="69" t="s">
        <v>21</v>
      </c>
      <c r="R41" s="1038"/>
      <c r="S41" s="1038"/>
      <c r="T41" s="1038"/>
      <c r="U41" s="1038"/>
      <c r="V41" s="1038"/>
      <c r="W41" s="1038"/>
      <c r="X41" s="1038"/>
      <c r="Y41" s="1038"/>
      <c r="Z41" s="1038"/>
      <c r="AA41" s="1038"/>
      <c r="AB41" s="1038"/>
      <c r="AC41" s="1038"/>
      <c r="AD41" s="1038"/>
      <c r="AE41" s="1038"/>
      <c r="AF41" s="1038"/>
      <c r="AG41" s="1038"/>
    </row>
    <row r="42" spans="1:33">
      <c r="A42" s="69" t="s">
        <v>571</v>
      </c>
      <c r="K42" s="69"/>
      <c r="L42" s="69"/>
      <c r="M42" s="69"/>
      <c r="N42" s="69"/>
      <c r="O42" s="69"/>
      <c r="P42" s="69"/>
      <c r="Q42" s="69"/>
      <c r="R42" s="1039"/>
      <c r="S42" s="1039"/>
      <c r="T42" s="1039"/>
      <c r="U42" s="1039"/>
      <c r="V42" s="1039"/>
      <c r="W42" s="1039"/>
      <c r="X42" s="1039"/>
      <c r="Y42" s="1039"/>
      <c r="Z42" s="1039"/>
      <c r="AA42" s="1039"/>
      <c r="AB42" s="1039"/>
      <c r="AC42" s="1039"/>
      <c r="AD42" s="1039"/>
      <c r="AE42" s="1039"/>
      <c r="AF42" s="1039"/>
      <c r="AG42" s="1039"/>
    </row>
    <row r="43" spans="1:33">
      <c r="A43" s="69" t="s">
        <v>23</v>
      </c>
      <c r="R43" s="1039"/>
      <c r="S43" s="1039"/>
      <c r="T43" s="1039"/>
      <c r="U43" s="1039"/>
      <c r="V43" s="1039"/>
      <c r="W43" s="1039"/>
      <c r="X43" s="1039"/>
      <c r="Y43" s="1039"/>
      <c r="Z43" s="1039"/>
      <c r="AA43" s="1039"/>
      <c r="AB43" s="1039"/>
      <c r="AC43" s="1039"/>
      <c r="AD43" s="1039"/>
      <c r="AE43" s="1039"/>
      <c r="AF43" s="1039"/>
      <c r="AG43" s="1039"/>
    </row>
    <row r="44" spans="1:33">
      <c r="R44" s="1039"/>
      <c r="S44" s="1039"/>
      <c r="T44" s="1039"/>
      <c r="U44" s="1039"/>
      <c r="V44" s="1039"/>
      <c r="W44" s="1039"/>
      <c r="X44" s="1039"/>
      <c r="Y44" s="1039"/>
      <c r="Z44" s="1039"/>
      <c r="AA44" s="1039"/>
      <c r="AB44" s="1039"/>
      <c r="AC44" s="1039"/>
      <c r="AD44" s="1039"/>
      <c r="AE44" s="1039"/>
      <c r="AF44" s="1039"/>
      <c r="AG44" s="1039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AG44"/>
  <sheetViews>
    <sheetView zoomScale="85" zoomScaleNormal="85" zoomScaleSheetLayoutView="100" workbookViewId="0">
      <selection activeCell="Q15" sqref="Q15:Q38"/>
    </sheetView>
  </sheetViews>
  <sheetFormatPr defaultRowHeight="12.75"/>
  <cols>
    <col min="1" max="1" width="5.42578125" style="93" customWidth="1"/>
    <col min="2" max="3" width="11.28515625" style="93" customWidth="1"/>
    <col min="4" max="4" width="11.28515625" style="93" hidden="1" customWidth="1"/>
    <col min="5" max="7" width="11.28515625" style="93" customWidth="1"/>
    <col min="8" max="8" width="11.28515625" style="93" hidden="1" customWidth="1"/>
    <col min="9" max="11" width="11.28515625" style="93" customWidth="1"/>
    <col min="12" max="12" width="11.28515625" style="93" hidden="1" customWidth="1"/>
    <col min="13" max="15" width="11.28515625" style="93" customWidth="1"/>
    <col min="16" max="16" width="11.28515625" style="93" hidden="1" customWidth="1"/>
    <col min="17" max="17" width="11.28515625" style="93" customWidth="1"/>
    <col min="18" max="16384" width="9.140625" style="93"/>
  </cols>
  <sheetData>
    <row r="1" spans="1:33" s="79" customFormat="1" ht="18.75" customHeight="1">
      <c r="B1" s="2171" t="s">
        <v>408</v>
      </c>
      <c r="C1" s="2066"/>
      <c r="D1" s="2066"/>
      <c r="E1" s="2066"/>
      <c r="F1" s="2066"/>
      <c r="J1" s="801" t="s">
        <v>171</v>
      </c>
      <c r="N1" s="2165" t="s">
        <v>33</v>
      </c>
      <c r="O1" s="2165"/>
      <c r="P1" s="2165"/>
      <c r="Q1" s="2165"/>
      <c r="R1" s="1036"/>
      <c r="S1" s="1036"/>
      <c r="T1" s="1036"/>
      <c r="U1" s="1036"/>
      <c r="V1" s="1036"/>
      <c r="W1" s="1036"/>
      <c r="X1" s="1036"/>
      <c r="Y1" s="1036"/>
      <c r="Z1" s="1036"/>
      <c r="AA1" s="1036"/>
      <c r="AB1" s="1036"/>
      <c r="AC1" s="1036"/>
      <c r="AD1" s="1036"/>
      <c r="AE1" s="1036"/>
      <c r="AF1" s="1036"/>
      <c r="AG1" s="1036"/>
    </row>
    <row r="2" spans="1:33" s="79" customFormat="1" ht="10.5" customHeight="1">
      <c r="B2" s="2166" t="s">
        <v>1</v>
      </c>
      <c r="C2" s="2052"/>
      <c r="D2" s="2052"/>
      <c r="E2" s="2052"/>
      <c r="F2" s="2052"/>
      <c r="N2" s="2166" t="s">
        <v>2</v>
      </c>
      <c r="O2" s="2167"/>
      <c r="P2" s="2167"/>
      <c r="Q2" s="2167"/>
      <c r="R2" s="1036"/>
      <c r="S2" s="1036"/>
      <c r="T2" s="1036"/>
      <c r="U2" s="1036"/>
      <c r="V2" s="1036"/>
      <c r="W2" s="1036"/>
      <c r="X2" s="1036"/>
      <c r="Y2" s="1036"/>
      <c r="Z2" s="1036"/>
      <c r="AA2" s="1036"/>
      <c r="AB2" s="1036"/>
      <c r="AC2" s="1036"/>
      <c r="AD2" s="1036"/>
      <c r="AE2" s="1036"/>
      <c r="AF2" s="1036"/>
      <c r="AG2" s="1036"/>
    </row>
    <row r="3" spans="1:33" s="79" customFormat="1" ht="13.5" customHeight="1">
      <c r="N3" s="79" t="s">
        <v>3</v>
      </c>
      <c r="R3" s="1036"/>
      <c r="S3" s="1036"/>
      <c r="T3" s="1036"/>
      <c r="U3" s="1036"/>
      <c r="V3" s="1036"/>
      <c r="W3" s="1036"/>
      <c r="X3" s="1036"/>
      <c r="Y3" s="1036"/>
      <c r="Z3" s="1036"/>
      <c r="AA3" s="1036"/>
      <c r="AB3" s="1036"/>
      <c r="AC3" s="1036"/>
      <c r="AD3" s="1036"/>
      <c r="AE3" s="1036"/>
      <c r="AF3" s="1036"/>
      <c r="AG3" s="1036"/>
    </row>
    <row r="4" spans="1:33" s="79" customFormat="1" ht="15" customHeight="1">
      <c r="B4" s="2170" t="s">
        <v>4</v>
      </c>
      <c r="C4" s="2066"/>
      <c r="D4" s="81"/>
      <c r="E4" s="1036"/>
      <c r="F4" s="1036"/>
      <c r="G4" s="1036"/>
      <c r="H4" s="1036"/>
      <c r="I4" s="864" t="s">
        <v>5</v>
      </c>
      <c r="J4" s="80"/>
      <c r="K4" s="80"/>
      <c r="L4" s="80"/>
      <c r="O4" s="82" t="s">
        <v>35</v>
      </c>
      <c r="R4" s="1036"/>
      <c r="S4" s="1036"/>
      <c r="T4" s="1036"/>
      <c r="U4" s="1036"/>
      <c r="V4" s="1036"/>
      <c r="W4" s="1036"/>
      <c r="X4" s="1036"/>
      <c r="Y4" s="1036"/>
      <c r="Z4" s="1036"/>
      <c r="AA4" s="1036"/>
      <c r="AB4" s="1036"/>
      <c r="AC4" s="1036"/>
      <c r="AD4" s="1036"/>
      <c r="AE4" s="1036"/>
      <c r="AF4" s="1036"/>
      <c r="AG4" s="1036"/>
    </row>
    <row r="5" spans="1:33" s="79" customFormat="1" ht="9.75" customHeight="1">
      <c r="B5" s="2161" t="s">
        <v>7</v>
      </c>
      <c r="C5" s="2064"/>
      <c r="D5" s="80"/>
      <c r="E5" s="80"/>
      <c r="R5" s="1036"/>
      <c r="S5" s="1036"/>
      <c r="T5" s="1036"/>
      <c r="U5" s="1036"/>
      <c r="V5" s="1036"/>
      <c r="W5" s="1036"/>
      <c r="X5" s="1036"/>
      <c r="Y5" s="1036"/>
      <c r="Z5" s="1036"/>
      <c r="AA5" s="1036"/>
      <c r="AB5" s="1036"/>
      <c r="AC5" s="1036"/>
      <c r="AD5" s="1036"/>
      <c r="AE5" s="1036"/>
      <c r="AF5" s="1036"/>
      <c r="AG5" s="1036"/>
    </row>
    <row r="6" spans="1:33" s="79" customFormat="1" ht="12" customHeight="1">
      <c r="A6" s="2168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36"/>
      <c r="S6" s="1036"/>
      <c r="T6" s="1036"/>
      <c r="U6" s="1036"/>
      <c r="V6" s="1036"/>
      <c r="W6" s="1036"/>
      <c r="X6" s="1036"/>
      <c r="Y6" s="1036"/>
      <c r="Z6" s="1036"/>
      <c r="AA6" s="1036"/>
      <c r="AB6" s="1036"/>
      <c r="AC6" s="1036"/>
      <c r="AD6" s="1036"/>
      <c r="AE6" s="1036"/>
      <c r="AF6" s="1036"/>
      <c r="AG6" s="1036"/>
    </row>
    <row r="7" spans="1:33" s="79" customFormat="1" ht="15.75">
      <c r="A7" s="2169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36"/>
      <c r="S7" s="1036"/>
      <c r="T7" s="1036"/>
      <c r="U7" s="1036"/>
      <c r="V7" s="1036"/>
      <c r="W7" s="1036"/>
      <c r="X7" s="1036"/>
      <c r="Y7" s="1036"/>
      <c r="Z7" s="1036"/>
      <c r="AA7" s="1036"/>
      <c r="AB7" s="1036"/>
      <c r="AC7" s="1036"/>
      <c r="AD7" s="1036"/>
      <c r="AE7" s="1036"/>
      <c r="AF7" s="1036"/>
      <c r="AG7" s="1036"/>
    </row>
    <row r="8" spans="1:33" s="79" customFormat="1" ht="9" customHeight="1">
      <c r="A8" s="1276" t="s">
        <v>302</v>
      </c>
      <c r="B8" s="1276" t="s">
        <v>303</v>
      </c>
      <c r="R8" s="1036"/>
      <c r="S8" s="1036"/>
      <c r="T8" s="1036"/>
      <c r="U8" s="1036"/>
      <c r="V8" s="1036"/>
      <c r="W8" s="1036"/>
      <c r="X8" s="1036"/>
      <c r="Y8" s="1036"/>
      <c r="Z8" s="1036"/>
      <c r="AA8" s="1036"/>
      <c r="AB8" s="1036"/>
      <c r="AC8" s="1036"/>
      <c r="AD8" s="1036"/>
      <c r="AE8" s="1036"/>
      <c r="AF8" s="1036"/>
      <c r="AG8" s="1036"/>
    </row>
    <row r="9" spans="1:33" s="79" customFormat="1">
      <c r="A9" s="2155" t="s">
        <v>9</v>
      </c>
      <c r="B9" s="2162" t="s">
        <v>10</v>
      </c>
      <c r="C9" s="2163"/>
      <c r="D9" s="2163"/>
      <c r="E9" s="2163"/>
      <c r="F9" s="2163"/>
      <c r="G9" s="2163"/>
      <c r="H9" s="2163"/>
      <c r="I9" s="2164"/>
      <c r="J9" s="2162" t="s">
        <v>11</v>
      </c>
      <c r="K9" s="2163"/>
      <c r="L9" s="2163"/>
      <c r="M9" s="2163"/>
      <c r="N9" s="2163"/>
      <c r="O9" s="2163"/>
      <c r="P9" s="2163"/>
      <c r="Q9" s="2164"/>
      <c r="R9" s="1036"/>
      <c r="S9" s="1036"/>
      <c r="T9" s="1036"/>
      <c r="U9" s="1036"/>
      <c r="V9" s="1036"/>
      <c r="W9" s="1036"/>
      <c r="X9" s="1036"/>
      <c r="Y9" s="1036"/>
      <c r="Z9" s="1036"/>
      <c r="AA9" s="1036"/>
      <c r="AB9" s="1036"/>
      <c r="AC9" s="1036"/>
      <c r="AD9" s="1036"/>
      <c r="AE9" s="1036"/>
      <c r="AF9" s="1036"/>
      <c r="AG9" s="1036"/>
    </row>
    <row r="10" spans="1:33" s="79" customFormat="1">
      <c r="A10" s="2156"/>
      <c r="B10" s="2158" t="s">
        <v>459</v>
      </c>
      <c r="C10" s="2159"/>
      <c r="D10" s="2159"/>
      <c r="E10" s="2160"/>
      <c r="F10" s="2158" t="s">
        <v>460</v>
      </c>
      <c r="G10" s="2059"/>
      <c r="H10" s="2059"/>
      <c r="I10" s="2060"/>
      <c r="J10" s="2158" t="s">
        <v>459</v>
      </c>
      <c r="K10" s="2159"/>
      <c r="L10" s="2159"/>
      <c r="M10" s="2160"/>
      <c r="N10" s="2158" t="s">
        <v>460</v>
      </c>
      <c r="O10" s="2059"/>
      <c r="P10" s="2059"/>
      <c r="Q10" s="2060"/>
      <c r="R10" s="1036"/>
      <c r="S10" s="1036"/>
      <c r="T10" s="1036"/>
      <c r="U10" s="1036"/>
      <c r="V10" s="1036"/>
      <c r="W10" s="1036"/>
      <c r="X10" s="1036"/>
      <c r="Y10" s="1036"/>
      <c r="Z10" s="1036"/>
      <c r="AA10" s="1036"/>
      <c r="AB10" s="1036"/>
      <c r="AC10" s="1036"/>
      <c r="AD10" s="1036"/>
      <c r="AE10" s="1036"/>
      <c r="AF10" s="1036"/>
      <c r="AG10" s="1036"/>
    </row>
    <row r="11" spans="1:33" s="79" customFormat="1">
      <c r="A11" s="2156"/>
      <c r="B11" s="2158" t="s">
        <v>14</v>
      </c>
      <c r="C11" s="2159"/>
      <c r="E11" s="84">
        <v>12000</v>
      </c>
      <c r="F11" s="2158" t="s">
        <v>14</v>
      </c>
      <c r="G11" s="2159"/>
      <c r="H11" s="83"/>
      <c r="I11" s="84">
        <v>7200</v>
      </c>
      <c r="J11" s="2158" t="s">
        <v>14</v>
      </c>
      <c r="K11" s="2159"/>
      <c r="L11" s="83"/>
      <c r="M11" s="84">
        <f>E11</f>
        <v>12000</v>
      </c>
      <c r="N11" s="2158" t="s">
        <v>14</v>
      </c>
      <c r="O11" s="2159"/>
      <c r="P11" s="83"/>
      <c r="Q11" s="84">
        <f>I11</f>
        <v>7200</v>
      </c>
      <c r="R11" s="1036"/>
      <c r="S11" s="1036"/>
      <c r="T11" s="1036"/>
      <c r="U11" s="1036"/>
      <c r="V11" s="1036"/>
      <c r="W11" s="1036"/>
      <c r="X11" s="1036"/>
      <c r="Y11" s="1036"/>
      <c r="Z11" s="1036"/>
      <c r="AA11" s="1036"/>
      <c r="AB11" s="1036"/>
      <c r="AC11" s="1036"/>
      <c r="AD11" s="1036"/>
      <c r="AE11" s="1036"/>
      <c r="AF11" s="1036"/>
      <c r="AG11" s="1036"/>
    </row>
    <row r="12" spans="1:33" s="86" customFormat="1" ht="35.25" customHeight="1">
      <c r="A12" s="2157"/>
      <c r="B12" s="85" t="s">
        <v>16</v>
      </c>
      <c r="C12" s="85" t="s">
        <v>17</v>
      </c>
      <c r="D12" s="85"/>
      <c r="E12" s="85" t="s">
        <v>18</v>
      </c>
      <c r="F12" s="85" t="s">
        <v>16</v>
      </c>
      <c r="G12" s="85" t="s">
        <v>17</v>
      </c>
      <c r="H12" s="85"/>
      <c r="I12" s="85" t="s">
        <v>18</v>
      </c>
      <c r="J12" s="85" t="s">
        <v>16</v>
      </c>
      <c r="K12" s="85" t="s">
        <v>17</v>
      </c>
      <c r="L12" s="85"/>
      <c r="M12" s="85" t="s">
        <v>18</v>
      </c>
      <c r="N12" s="85" t="s">
        <v>16</v>
      </c>
      <c r="O12" s="85" t="s">
        <v>17</v>
      </c>
      <c r="P12" s="85"/>
      <c r="Q12" s="85" t="s">
        <v>18</v>
      </c>
    </row>
    <row r="13" spans="1:33" s="90" customFormat="1" ht="11.25">
      <c r="A13" s="87">
        <v>1</v>
      </c>
      <c r="B13" s="87">
        <v>2</v>
      </c>
      <c r="C13" s="87">
        <v>3</v>
      </c>
      <c r="D13" s="87"/>
      <c r="E13" s="87">
        <v>4</v>
      </c>
      <c r="F13" s="87">
        <v>5</v>
      </c>
      <c r="G13" s="87">
        <v>6</v>
      </c>
      <c r="H13" s="87"/>
      <c r="I13" s="87">
        <v>7</v>
      </c>
      <c r="J13" s="87">
        <v>8</v>
      </c>
      <c r="K13" s="87">
        <v>9</v>
      </c>
      <c r="L13" s="87"/>
      <c r="M13" s="87">
        <v>10</v>
      </c>
      <c r="N13" s="87">
        <v>11</v>
      </c>
      <c r="O13" s="87">
        <v>12</v>
      </c>
      <c r="P13" s="87"/>
      <c r="Q13" s="87">
        <v>13</v>
      </c>
    </row>
    <row r="14" spans="1:33" s="86" customFormat="1">
      <c r="A14" s="91">
        <v>0</v>
      </c>
      <c r="B14" s="1120"/>
      <c r="C14" s="1133"/>
      <c r="D14" s="1133"/>
      <c r="E14" s="1133"/>
      <c r="F14" s="1120"/>
      <c r="G14" s="1133"/>
      <c r="H14" s="1133"/>
      <c r="I14" s="1133"/>
      <c r="J14" s="1120"/>
      <c r="K14" s="1133"/>
      <c r="L14" s="1133"/>
      <c r="M14" s="1297"/>
      <c r="N14" s="1120"/>
      <c r="O14" s="1133"/>
      <c r="P14" s="1133"/>
      <c r="Q14" s="1297"/>
    </row>
    <row r="15" spans="1:33" s="1486" customFormat="1" ht="14.25">
      <c r="A15" s="1483">
        <v>1</v>
      </c>
      <c r="B15" s="1120"/>
      <c r="C15" s="1484"/>
      <c r="D15" s="1133"/>
      <c r="E15" s="2015">
        <v>712</v>
      </c>
      <c r="F15" s="1478"/>
      <c r="G15" s="1133"/>
      <c r="H15" s="1484"/>
      <c r="I15" s="2015">
        <v>1079</v>
      </c>
      <c r="J15" s="1476"/>
      <c r="K15" s="1484"/>
      <c r="L15" s="1485"/>
      <c r="M15" s="2015">
        <v>137</v>
      </c>
      <c r="N15" s="1478"/>
      <c r="O15" s="1484"/>
      <c r="P15" s="1485"/>
      <c r="Q15" s="2015">
        <v>138</v>
      </c>
    </row>
    <row r="16" spans="1:33" s="86" customFormat="1" ht="14.25">
      <c r="A16" s="91">
        <v>2</v>
      </c>
      <c r="B16" s="1120"/>
      <c r="C16" s="1133"/>
      <c r="D16" s="1133"/>
      <c r="E16" s="2015">
        <v>686</v>
      </c>
      <c r="F16" s="1292"/>
      <c r="G16" s="1133"/>
      <c r="H16" s="1133"/>
      <c r="I16" s="2015">
        <v>1227</v>
      </c>
      <c r="J16" s="1120"/>
      <c r="K16" s="1133"/>
      <c r="L16" s="1296"/>
      <c r="M16" s="2015">
        <v>133</v>
      </c>
      <c r="N16" s="1292"/>
      <c r="O16" s="1133"/>
      <c r="P16" s="1296"/>
      <c r="Q16" s="2015">
        <v>187</v>
      </c>
    </row>
    <row r="17" spans="1:17" s="86" customFormat="1" ht="14.25">
      <c r="A17" s="91">
        <v>3</v>
      </c>
      <c r="B17" s="1120"/>
      <c r="C17" s="1133"/>
      <c r="D17" s="1133"/>
      <c r="E17" s="2015">
        <v>678</v>
      </c>
      <c r="F17" s="1292"/>
      <c r="G17" s="1133"/>
      <c r="H17" s="1133"/>
      <c r="I17" s="2015">
        <v>1246</v>
      </c>
      <c r="J17" s="1120"/>
      <c r="K17" s="1133"/>
      <c r="L17" s="1296"/>
      <c r="M17" s="2015">
        <v>127</v>
      </c>
      <c r="N17" s="1292"/>
      <c r="O17" s="1133"/>
      <c r="P17" s="1296"/>
      <c r="Q17" s="2015">
        <v>189</v>
      </c>
    </row>
    <row r="18" spans="1:17" s="86" customFormat="1" ht="14.25">
      <c r="A18" s="91">
        <v>4</v>
      </c>
      <c r="B18" s="1120"/>
      <c r="C18" s="1133"/>
      <c r="D18" s="1133"/>
      <c r="E18" s="2015">
        <v>703</v>
      </c>
      <c r="F18" s="1292"/>
      <c r="G18" s="1133"/>
      <c r="H18" s="1133"/>
      <c r="I18" s="2015">
        <v>1206</v>
      </c>
      <c r="J18" s="1120"/>
      <c r="K18" s="1133"/>
      <c r="L18" s="1296"/>
      <c r="M18" s="2015">
        <v>144</v>
      </c>
      <c r="N18" s="1292"/>
      <c r="O18" s="1133"/>
      <c r="P18" s="1296"/>
      <c r="Q18" s="2015">
        <v>197</v>
      </c>
    </row>
    <row r="19" spans="1:17" s="86" customFormat="1" ht="14.25">
      <c r="A19" s="91">
        <v>5</v>
      </c>
      <c r="B19" s="1120"/>
      <c r="C19" s="1133"/>
      <c r="D19" s="1133"/>
      <c r="E19" s="2015">
        <v>740</v>
      </c>
      <c r="F19" s="1292"/>
      <c r="G19" s="1133"/>
      <c r="H19" s="1296"/>
      <c r="I19" s="2015">
        <v>1216</v>
      </c>
      <c r="J19" s="1292"/>
      <c r="K19" s="1133"/>
      <c r="L19" s="1296"/>
      <c r="M19" s="2015">
        <v>143</v>
      </c>
      <c r="N19" s="1292"/>
      <c r="O19" s="1133"/>
      <c r="P19" s="1296"/>
      <c r="Q19" s="2015">
        <v>191</v>
      </c>
    </row>
    <row r="20" spans="1:17" s="86" customFormat="1" ht="14.25">
      <c r="A20" s="91">
        <v>6</v>
      </c>
      <c r="B20" s="1120"/>
      <c r="C20" s="1133"/>
      <c r="D20" s="1133"/>
      <c r="E20" s="2015">
        <v>838</v>
      </c>
      <c r="F20" s="1292"/>
      <c r="G20" s="1133"/>
      <c r="H20" s="1296"/>
      <c r="I20" s="2015">
        <v>1300</v>
      </c>
      <c r="J20" s="1292"/>
      <c r="K20" s="1133"/>
      <c r="L20" s="1296"/>
      <c r="M20" s="2015">
        <v>166</v>
      </c>
      <c r="N20" s="1292"/>
      <c r="O20" s="1133"/>
      <c r="P20" s="1296"/>
      <c r="Q20" s="2015">
        <v>181</v>
      </c>
    </row>
    <row r="21" spans="1:17" s="86" customFormat="1" ht="14.25">
      <c r="A21" s="91">
        <v>7</v>
      </c>
      <c r="B21" s="1120"/>
      <c r="C21" s="1133"/>
      <c r="D21" s="1133"/>
      <c r="E21" s="2015">
        <v>966</v>
      </c>
      <c r="F21" s="1292"/>
      <c r="G21" s="1133"/>
      <c r="H21" s="1296"/>
      <c r="I21" s="2015">
        <v>1486</v>
      </c>
      <c r="J21" s="1292"/>
      <c r="K21" s="1133"/>
      <c r="L21" s="1296"/>
      <c r="M21" s="2015">
        <v>203</v>
      </c>
      <c r="N21" s="1292"/>
      <c r="O21" s="1133"/>
      <c r="P21" s="1296"/>
      <c r="Q21" s="2015">
        <v>181</v>
      </c>
    </row>
    <row r="22" spans="1:17" s="86" customFormat="1" ht="14.25">
      <c r="A22" s="91">
        <v>8</v>
      </c>
      <c r="B22" s="1120"/>
      <c r="C22" s="1133"/>
      <c r="D22" s="1133"/>
      <c r="E22" s="2015">
        <v>1111</v>
      </c>
      <c r="F22" s="1292"/>
      <c r="G22" s="1133"/>
      <c r="H22" s="1296"/>
      <c r="I22" s="2015">
        <v>1726</v>
      </c>
      <c r="J22" s="1292"/>
      <c r="K22" s="1133"/>
      <c r="L22" s="1296"/>
      <c r="M22" s="2015">
        <v>268</v>
      </c>
      <c r="N22" s="1292"/>
      <c r="O22" s="1133"/>
      <c r="P22" s="1296"/>
      <c r="Q22" s="2015">
        <v>195</v>
      </c>
    </row>
    <row r="23" spans="1:17" s="86" customFormat="1" ht="14.25">
      <c r="A23" s="91">
        <v>9</v>
      </c>
      <c r="B23" s="1120"/>
      <c r="C23" s="1133"/>
      <c r="D23" s="1133"/>
      <c r="E23" s="2015">
        <v>1386</v>
      </c>
      <c r="F23" s="1292"/>
      <c r="G23" s="1133"/>
      <c r="H23" s="1296"/>
      <c r="I23" s="2015">
        <v>1835</v>
      </c>
      <c r="J23" s="1292"/>
      <c r="K23" s="1133"/>
      <c r="L23" s="1296"/>
      <c r="M23" s="2015">
        <v>322</v>
      </c>
      <c r="N23" s="1292"/>
      <c r="O23" s="1133"/>
      <c r="P23" s="1296"/>
      <c r="Q23" s="2015">
        <v>242</v>
      </c>
    </row>
    <row r="24" spans="1:17" s="86" customFormat="1" ht="14.25">
      <c r="A24" s="91">
        <v>10</v>
      </c>
      <c r="B24" s="1120"/>
      <c r="C24" s="1133"/>
      <c r="D24" s="1133"/>
      <c r="E24" s="2015">
        <v>1399</v>
      </c>
      <c r="F24" s="1292"/>
      <c r="G24" s="1133"/>
      <c r="H24" s="1296"/>
      <c r="I24" s="2015">
        <v>1905</v>
      </c>
      <c r="J24" s="1292"/>
      <c r="K24" s="1133"/>
      <c r="L24" s="1296"/>
      <c r="M24" s="2015">
        <v>338</v>
      </c>
      <c r="N24" s="1292"/>
      <c r="O24" s="1133"/>
      <c r="P24" s="1296"/>
      <c r="Q24" s="2015">
        <v>261</v>
      </c>
    </row>
    <row r="25" spans="1:17" s="86" customFormat="1" ht="14.25">
      <c r="A25" s="91">
        <v>11</v>
      </c>
      <c r="B25" s="1120"/>
      <c r="C25" s="1133"/>
      <c r="D25" s="1133"/>
      <c r="E25" s="2015">
        <v>1266</v>
      </c>
      <c r="F25" s="1292"/>
      <c r="G25" s="1133"/>
      <c r="H25" s="1296"/>
      <c r="I25" s="2015">
        <v>1982</v>
      </c>
      <c r="J25" s="1292"/>
      <c r="K25" s="1133"/>
      <c r="L25" s="1296"/>
      <c r="M25" s="2015">
        <v>343</v>
      </c>
      <c r="N25" s="1292"/>
      <c r="O25" s="1133"/>
      <c r="P25" s="1296"/>
      <c r="Q25" s="2015">
        <v>255</v>
      </c>
    </row>
    <row r="26" spans="1:17" s="86" customFormat="1" ht="14.25">
      <c r="A26" s="91">
        <v>12</v>
      </c>
      <c r="B26" s="1120"/>
      <c r="C26" s="1133"/>
      <c r="D26" s="1133"/>
      <c r="E26" s="2015">
        <v>1209</v>
      </c>
      <c r="F26" s="1292"/>
      <c r="G26" s="1133"/>
      <c r="H26" s="1296"/>
      <c r="I26" s="2015">
        <v>1971</v>
      </c>
      <c r="J26" s="1292"/>
      <c r="K26" s="1133"/>
      <c r="L26" s="1296"/>
      <c r="M26" s="2015">
        <v>340</v>
      </c>
      <c r="N26" s="1292"/>
      <c r="O26" s="1133"/>
      <c r="P26" s="1296"/>
      <c r="Q26" s="2015">
        <v>256</v>
      </c>
    </row>
    <row r="27" spans="1:17" s="86" customFormat="1" ht="14.25">
      <c r="A27" s="91">
        <v>13</v>
      </c>
      <c r="B27" s="1120"/>
      <c r="C27" s="1133"/>
      <c r="D27" s="1133"/>
      <c r="E27" s="2015">
        <v>1162</v>
      </c>
      <c r="F27" s="1292"/>
      <c r="G27" s="1133"/>
      <c r="H27" s="1296"/>
      <c r="I27" s="2015">
        <v>1932</v>
      </c>
      <c r="J27" s="1292"/>
      <c r="K27" s="1133"/>
      <c r="L27" s="1296"/>
      <c r="M27" s="2015">
        <v>304</v>
      </c>
      <c r="N27" s="1292"/>
      <c r="O27" s="1133"/>
      <c r="P27" s="1296"/>
      <c r="Q27" s="2015">
        <v>250</v>
      </c>
    </row>
    <row r="28" spans="1:17" s="86" customFormat="1" ht="14.25">
      <c r="A28" s="91">
        <v>14</v>
      </c>
      <c r="B28" s="1120"/>
      <c r="C28" s="1133"/>
      <c r="D28" s="1133"/>
      <c r="E28" s="2015">
        <v>1200</v>
      </c>
      <c r="F28" s="1292"/>
      <c r="G28" s="1133"/>
      <c r="H28" s="1296"/>
      <c r="I28" s="2015">
        <v>1835</v>
      </c>
      <c r="J28" s="1292"/>
      <c r="K28" s="1133"/>
      <c r="L28" s="1296"/>
      <c r="M28" s="2015">
        <v>309</v>
      </c>
      <c r="N28" s="1292"/>
      <c r="O28" s="1133"/>
      <c r="P28" s="1296"/>
      <c r="Q28" s="2015">
        <v>233</v>
      </c>
    </row>
    <row r="29" spans="1:17" s="86" customFormat="1" ht="14.25">
      <c r="A29" s="91">
        <v>15</v>
      </c>
      <c r="B29" s="1120"/>
      <c r="C29" s="1133"/>
      <c r="D29" s="1133"/>
      <c r="E29" s="2015">
        <v>1185</v>
      </c>
      <c r="F29" s="1292"/>
      <c r="G29" s="1133"/>
      <c r="H29" s="1296"/>
      <c r="I29" s="2015">
        <v>1880</v>
      </c>
      <c r="J29" s="1292"/>
      <c r="K29" s="1133"/>
      <c r="L29" s="1296"/>
      <c r="M29" s="2015">
        <v>303</v>
      </c>
      <c r="N29" s="1292"/>
      <c r="O29" s="1133"/>
      <c r="P29" s="1296"/>
      <c r="Q29" s="2015">
        <v>235</v>
      </c>
    </row>
    <row r="30" spans="1:17" s="86" customFormat="1" ht="14.25">
      <c r="A30" s="91">
        <v>16</v>
      </c>
      <c r="B30" s="1120"/>
      <c r="C30" s="1133"/>
      <c r="D30" s="1133"/>
      <c r="E30" s="2015">
        <v>1198</v>
      </c>
      <c r="F30" s="1292"/>
      <c r="G30" s="1133"/>
      <c r="H30" s="1296"/>
      <c r="I30" s="2015">
        <v>1958</v>
      </c>
      <c r="J30" s="1292"/>
      <c r="K30" s="1133"/>
      <c r="L30" s="1296"/>
      <c r="M30" s="2015">
        <v>331</v>
      </c>
      <c r="N30" s="1292"/>
      <c r="O30" s="1133"/>
      <c r="P30" s="1296"/>
      <c r="Q30" s="2015">
        <v>236</v>
      </c>
    </row>
    <row r="31" spans="1:17" s="92" customFormat="1" ht="14.25">
      <c r="A31" s="91">
        <v>17</v>
      </c>
      <c r="B31" s="1120"/>
      <c r="C31" s="1133"/>
      <c r="D31" s="1133"/>
      <c r="E31" s="2015">
        <v>1179</v>
      </c>
      <c r="F31" s="1292"/>
      <c r="G31" s="1133"/>
      <c r="H31" s="1296"/>
      <c r="I31" s="2015">
        <v>1983</v>
      </c>
      <c r="J31" s="1292"/>
      <c r="K31" s="1133"/>
      <c r="L31" s="1296"/>
      <c r="M31" s="2015">
        <v>297</v>
      </c>
      <c r="N31" s="1292"/>
      <c r="O31" s="1133"/>
      <c r="P31" s="1296"/>
      <c r="Q31" s="2015">
        <v>211</v>
      </c>
    </row>
    <row r="32" spans="1:17" s="92" customFormat="1" ht="14.25">
      <c r="A32" s="91">
        <v>18</v>
      </c>
      <c r="B32" s="1120"/>
      <c r="C32" s="1133"/>
      <c r="D32" s="1133"/>
      <c r="E32" s="2015">
        <v>1189</v>
      </c>
      <c r="F32" s="1292"/>
      <c r="G32" s="1133"/>
      <c r="H32" s="1296"/>
      <c r="I32" s="2015">
        <v>1898</v>
      </c>
      <c r="J32" s="1292"/>
      <c r="K32" s="1133"/>
      <c r="L32" s="1296"/>
      <c r="M32" s="2015">
        <v>280</v>
      </c>
      <c r="N32" s="1292"/>
      <c r="O32" s="1133"/>
      <c r="P32" s="1296"/>
      <c r="Q32" s="2015">
        <v>202</v>
      </c>
    </row>
    <row r="33" spans="1:33" s="92" customFormat="1" ht="14.25">
      <c r="A33" s="91">
        <v>19</v>
      </c>
      <c r="B33" s="1120"/>
      <c r="C33" s="1133"/>
      <c r="D33" s="1133"/>
      <c r="E33" s="2015">
        <v>1168</v>
      </c>
      <c r="F33" s="1292"/>
      <c r="G33" s="1133"/>
      <c r="H33" s="1296"/>
      <c r="I33" s="2015">
        <v>1879</v>
      </c>
      <c r="J33" s="1292"/>
      <c r="K33" s="1133"/>
      <c r="L33" s="1296"/>
      <c r="M33" s="2015">
        <v>248</v>
      </c>
      <c r="N33" s="1292"/>
      <c r="O33" s="1133"/>
      <c r="P33" s="1296"/>
      <c r="Q33" s="2015">
        <v>214</v>
      </c>
    </row>
    <row r="34" spans="1:33" s="92" customFormat="1" ht="14.25">
      <c r="A34" s="91">
        <v>20</v>
      </c>
      <c r="B34" s="1120"/>
      <c r="C34" s="1133"/>
      <c r="D34" s="1133"/>
      <c r="E34" s="2015">
        <v>1113</v>
      </c>
      <c r="F34" s="1292"/>
      <c r="G34" s="1133"/>
      <c r="H34" s="1296"/>
      <c r="I34" s="2015">
        <v>1840</v>
      </c>
      <c r="J34" s="1292"/>
      <c r="K34" s="1133"/>
      <c r="L34" s="1296"/>
      <c r="M34" s="2015">
        <v>216</v>
      </c>
      <c r="N34" s="1292"/>
      <c r="O34" s="1133"/>
      <c r="P34" s="1296"/>
      <c r="Q34" s="2015">
        <v>201</v>
      </c>
    </row>
    <row r="35" spans="1:33" s="92" customFormat="1" ht="14.25">
      <c r="A35" s="91">
        <v>21</v>
      </c>
      <c r="B35" s="1120"/>
      <c r="C35" s="1133"/>
      <c r="D35" s="1133"/>
      <c r="E35" s="2015">
        <v>1032</v>
      </c>
      <c r="F35" s="1292"/>
      <c r="G35" s="1133"/>
      <c r="H35" s="1296"/>
      <c r="I35" s="2015">
        <v>1781</v>
      </c>
      <c r="J35" s="1292"/>
      <c r="K35" s="1133"/>
      <c r="L35" s="1296"/>
      <c r="M35" s="2015">
        <v>177</v>
      </c>
      <c r="N35" s="1292"/>
      <c r="O35" s="1133"/>
      <c r="P35" s="1296"/>
      <c r="Q35" s="2015">
        <v>192</v>
      </c>
    </row>
    <row r="36" spans="1:33" s="92" customFormat="1" ht="14.25">
      <c r="A36" s="91">
        <v>22</v>
      </c>
      <c r="B36" s="1120"/>
      <c r="C36" s="1133"/>
      <c r="D36" s="1133"/>
      <c r="E36" s="2015">
        <v>1005</v>
      </c>
      <c r="F36" s="1292"/>
      <c r="G36" s="1133"/>
      <c r="H36" s="1296"/>
      <c r="I36" s="2015">
        <v>1724</v>
      </c>
      <c r="J36" s="1292"/>
      <c r="K36" s="1133"/>
      <c r="L36" s="1296"/>
      <c r="M36" s="2015">
        <v>192</v>
      </c>
      <c r="N36" s="1292"/>
      <c r="O36" s="1133"/>
      <c r="P36" s="1296"/>
      <c r="Q36" s="2015">
        <v>194</v>
      </c>
    </row>
    <row r="37" spans="1:33" s="92" customFormat="1" ht="14.25">
      <c r="A37" s="91">
        <v>23</v>
      </c>
      <c r="B37" s="1120"/>
      <c r="C37" s="1133"/>
      <c r="D37" s="1296"/>
      <c r="E37" s="2015">
        <v>931</v>
      </c>
      <c r="F37" s="1292"/>
      <c r="G37" s="1133"/>
      <c r="H37" s="1296"/>
      <c r="I37" s="2015">
        <v>1603</v>
      </c>
      <c r="J37" s="1292"/>
      <c r="K37" s="1133"/>
      <c r="L37" s="1296"/>
      <c r="M37" s="2015">
        <v>171</v>
      </c>
      <c r="N37" s="1292"/>
      <c r="O37" s="1133"/>
      <c r="P37" s="1296"/>
      <c r="Q37" s="2015">
        <v>175</v>
      </c>
    </row>
    <row r="38" spans="1:33" s="92" customFormat="1" ht="14.25">
      <c r="A38" s="91">
        <v>24</v>
      </c>
      <c r="B38" s="1120"/>
      <c r="C38" s="1133"/>
      <c r="D38" s="1296"/>
      <c r="E38" s="2015">
        <v>885</v>
      </c>
      <c r="F38" s="1292"/>
      <c r="G38" s="1133"/>
      <c r="H38" s="1296"/>
      <c r="I38" s="2015">
        <v>1479</v>
      </c>
      <c r="J38" s="1292"/>
      <c r="K38" s="1133"/>
      <c r="L38" s="1296"/>
      <c r="M38" s="2015">
        <v>187</v>
      </c>
      <c r="N38" s="1292"/>
      <c r="O38" s="1133"/>
      <c r="P38" s="1296"/>
      <c r="Q38" s="2015">
        <v>170</v>
      </c>
    </row>
    <row r="39" spans="1:33" s="92" customFormat="1" ht="15">
      <c r="A39" s="91" t="s">
        <v>19</v>
      </c>
      <c r="B39" s="1193"/>
      <c r="C39" s="1193"/>
      <c r="D39" s="1193"/>
      <c r="E39" s="1599">
        <f>SUM(E15:E38)</f>
        <v>24941</v>
      </c>
      <c r="F39" s="1600"/>
      <c r="G39" s="1600"/>
      <c r="H39" s="1600"/>
      <c r="I39" s="1599">
        <f>SUM(I15:I38)</f>
        <v>39971</v>
      </c>
      <c r="J39" s="1193"/>
      <c r="K39" s="1193"/>
      <c r="L39" s="1193"/>
      <c r="M39" s="1599">
        <f>SUM(M15:M38)</f>
        <v>5679</v>
      </c>
      <c r="N39" s="1193"/>
      <c r="O39" s="1193"/>
      <c r="P39" s="1193"/>
      <c r="Q39" s="1599">
        <f>SUM(Q15:Q38)</f>
        <v>4986</v>
      </c>
    </row>
    <row r="40" spans="1:33" s="79" customFormat="1" ht="12.75" customHeight="1">
      <c r="A40" s="79" t="s">
        <v>20</v>
      </c>
      <c r="R40" s="1036"/>
      <c r="S40" s="1036"/>
      <c r="T40" s="1036"/>
      <c r="U40" s="1036"/>
      <c r="V40" s="1036"/>
      <c r="W40" s="1036"/>
      <c r="X40" s="1036"/>
      <c r="Y40" s="1036"/>
      <c r="Z40" s="1036"/>
      <c r="AA40" s="1036"/>
      <c r="AB40" s="1036"/>
      <c r="AC40" s="1036"/>
      <c r="AD40" s="1036"/>
      <c r="AE40" s="1036"/>
      <c r="AF40" s="1036"/>
      <c r="AG40" s="1036"/>
    </row>
    <row r="41" spans="1:33" s="79" customFormat="1" ht="12.75" customHeight="1">
      <c r="A41" s="79" t="s">
        <v>21</v>
      </c>
      <c r="R41" s="1036"/>
      <c r="S41" s="1036"/>
      <c r="T41" s="1036"/>
      <c r="U41" s="1036"/>
      <c r="V41" s="1036"/>
      <c r="W41" s="1036"/>
      <c r="X41" s="1036"/>
      <c r="Y41" s="1036"/>
      <c r="Z41" s="1036"/>
      <c r="AA41" s="1036"/>
      <c r="AB41" s="1036"/>
      <c r="AC41" s="1036"/>
      <c r="AD41" s="1036"/>
      <c r="AE41" s="1036"/>
      <c r="AF41" s="1036"/>
      <c r="AG41" s="1036"/>
    </row>
    <row r="42" spans="1:33">
      <c r="A42" s="79" t="s">
        <v>571</v>
      </c>
      <c r="K42" s="79"/>
      <c r="L42" s="79"/>
      <c r="M42" s="79"/>
      <c r="N42" s="79"/>
      <c r="O42" s="79"/>
      <c r="P42" s="79"/>
      <c r="Q42" s="79"/>
      <c r="R42" s="1037"/>
      <c r="S42" s="1037"/>
      <c r="T42" s="1037"/>
      <c r="U42" s="1037"/>
      <c r="V42" s="1037"/>
      <c r="W42" s="1037"/>
      <c r="X42" s="1037"/>
      <c r="Y42" s="1037"/>
      <c r="Z42" s="1037"/>
      <c r="AA42" s="1037"/>
      <c r="AB42" s="1037"/>
      <c r="AC42" s="1037"/>
      <c r="AD42" s="1037"/>
      <c r="AE42" s="1037"/>
      <c r="AF42" s="1037"/>
      <c r="AG42" s="1037"/>
    </row>
    <row r="43" spans="1:33">
      <c r="A43" s="79" t="s">
        <v>23</v>
      </c>
      <c r="R43" s="1037"/>
      <c r="S43" s="1037"/>
      <c r="T43" s="1037"/>
      <c r="U43" s="1037"/>
      <c r="V43" s="1037"/>
      <c r="W43" s="1037"/>
      <c r="X43" s="1037"/>
      <c r="Y43" s="1037"/>
      <c r="Z43" s="1037"/>
      <c r="AA43" s="1037"/>
      <c r="AB43" s="1037"/>
      <c r="AC43" s="1037"/>
      <c r="AD43" s="1037"/>
      <c r="AE43" s="1037"/>
      <c r="AF43" s="1037"/>
      <c r="AG43" s="1037"/>
    </row>
    <row r="44" spans="1:33">
      <c r="R44" s="1037"/>
      <c r="S44" s="1037"/>
      <c r="T44" s="1037"/>
      <c r="U44" s="1037"/>
      <c r="V44" s="1037"/>
      <c r="W44" s="1037"/>
      <c r="X44" s="1037"/>
      <c r="Y44" s="1037"/>
      <c r="Z44" s="1037"/>
      <c r="AA44" s="1037"/>
      <c r="AB44" s="1037"/>
      <c r="AC44" s="1037"/>
      <c r="AD44" s="1037"/>
      <c r="AE44" s="1037"/>
      <c r="AF44" s="1037"/>
      <c r="AG44" s="1037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104" customWidth="1"/>
    <col min="2" max="3" width="11.28515625" style="104" customWidth="1"/>
    <col min="4" max="4" width="11.28515625" style="104" hidden="1" customWidth="1"/>
    <col min="5" max="7" width="11.28515625" style="104" customWidth="1"/>
    <col min="8" max="8" width="11.28515625" style="104" hidden="1" customWidth="1"/>
    <col min="9" max="11" width="11.28515625" style="104" customWidth="1"/>
    <col min="12" max="12" width="11.28515625" style="104" hidden="1" customWidth="1"/>
    <col min="13" max="15" width="11.28515625" style="104" customWidth="1"/>
    <col min="16" max="16" width="11.28515625" style="104" hidden="1" customWidth="1"/>
    <col min="17" max="17" width="11.28515625" style="104" customWidth="1"/>
    <col min="18" max="16384" width="9.140625" style="104"/>
  </cols>
  <sheetData>
    <row r="1" spans="1:33" s="94" customFormat="1" ht="18.75" customHeight="1">
      <c r="B1" s="2188" t="s">
        <v>408</v>
      </c>
      <c r="C1" s="2066"/>
      <c r="D1" s="2066"/>
      <c r="E1" s="2066"/>
      <c r="F1" s="2066"/>
      <c r="J1" s="801" t="s">
        <v>171</v>
      </c>
      <c r="N1" s="2182" t="s">
        <v>33</v>
      </c>
      <c r="O1" s="2182"/>
      <c r="P1" s="2182"/>
      <c r="Q1" s="2182"/>
      <c r="R1" s="1034"/>
      <c r="S1" s="1034"/>
      <c r="T1" s="1034"/>
      <c r="U1" s="1034"/>
      <c r="V1" s="1034"/>
      <c r="W1" s="1034"/>
      <c r="X1" s="1034"/>
      <c r="Y1" s="1034"/>
      <c r="Z1" s="1034"/>
      <c r="AA1" s="1034"/>
      <c r="AB1" s="1034"/>
      <c r="AC1" s="1034"/>
      <c r="AD1" s="1034"/>
      <c r="AE1" s="1034"/>
      <c r="AF1" s="1034"/>
      <c r="AG1" s="1034"/>
    </row>
    <row r="2" spans="1:33" s="94" customFormat="1" ht="10.5" customHeight="1">
      <c r="B2" s="2183" t="s">
        <v>1</v>
      </c>
      <c r="C2" s="2052"/>
      <c r="D2" s="2052"/>
      <c r="E2" s="2052"/>
      <c r="F2" s="2052"/>
      <c r="I2" s="94" t="s">
        <v>36</v>
      </c>
      <c r="N2" s="2183" t="s">
        <v>2</v>
      </c>
      <c r="O2" s="2184"/>
      <c r="P2" s="2184"/>
      <c r="Q2" s="2184"/>
      <c r="R2" s="1034"/>
      <c r="S2" s="1034"/>
      <c r="T2" s="1034"/>
      <c r="U2" s="1034"/>
      <c r="V2" s="1034"/>
      <c r="W2" s="1034"/>
      <c r="X2" s="1034"/>
      <c r="Y2" s="1034"/>
      <c r="Z2" s="1034"/>
      <c r="AA2" s="1034"/>
      <c r="AB2" s="1034"/>
      <c r="AC2" s="1034"/>
      <c r="AD2" s="1034"/>
      <c r="AE2" s="1034"/>
      <c r="AF2" s="1034"/>
      <c r="AG2" s="1034"/>
    </row>
    <row r="3" spans="1:33" s="94" customFormat="1" ht="13.5" customHeight="1">
      <c r="N3" s="94" t="s">
        <v>3</v>
      </c>
      <c r="R3" s="1034"/>
      <c r="S3" s="1034"/>
      <c r="T3" s="1034"/>
      <c r="U3" s="1034"/>
      <c r="V3" s="1034"/>
      <c r="W3" s="1034"/>
      <c r="X3" s="1034"/>
      <c r="Y3" s="1034"/>
      <c r="Z3" s="1034"/>
      <c r="AA3" s="1034"/>
      <c r="AB3" s="1034"/>
      <c r="AC3" s="1034"/>
      <c r="AD3" s="1034"/>
      <c r="AE3" s="1034"/>
      <c r="AF3" s="1034"/>
      <c r="AG3" s="1034"/>
    </row>
    <row r="4" spans="1:33" s="94" customFormat="1" ht="15" customHeight="1">
      <c r="B4" s="2187" t="s">
        <v>4</v>
      </c>
      <c r="C4" s="2066"/>
      <c r="D4" s="95"/>
      <c r="E4" s="1034"/>
      <c r="F4" s="1034"/>
      <c r="G4" s="1034"/>
      <c r="H4" s="1034"/>
      <c r="I4" s="861" t="s">
        <v>5</v>
      </c>
      <c r="J4" s="89"/>
      <c r="K4" s="89"/>
      <c r="L4" s="89"/>
      <c r="O4" s="96" t="s">
        <v>37</v>
      </c>
      <c r="R4" s="1034"/>
      <c r="S4" s="1034"/>
      <c r="T4" s="1034"/>
      <c r="U4" s="1034"/>
      <c r="V4" s="1034"/>
      <c r="W4" s="1034"/>
      <c r="X4" s="1034"/>
      <c r="Y4" s="1034"/>
      <c r="Z4" s="1034"/>
      <c r="AA4" s="1034"/>
      <c r="AB4" s="1034"/>
      <c r="AC4" s="1034"/>
      <c r="AD4" s="1034"/>
      <c r="AE4" s="1034"/>
      <c r="AF4" s="1034"/>
      <c r="AG4" s="1034"/>
    </row>
    <row r="5" spans="1:33" s="94" customFormat="1" ht="9.75" customHeight="1">
      <c r="B5" s="2178" t="s">
        <v>7</v>
      </c>
      <c r="C5" s="2064"/>
      <c r="D5" s="89"/>
      <c r="E5" s="89"/>
      <c r="R5" s="1034"/>
      <c r="S5" s="1034"/>
      <c r="T5" s="1034"/>
      <c r="U5" s="1034"/>
      <c r="V5" s="1034"/>
      <c r="W5" s="1034"/>
      <c r="X5" s="1034"/>
      <c r="Y5" s="1034"/>
      <c r="Z5" s="1034"/>
      <c r="AA5" s="1034"/>
      <c r="AB5" s="1034"/>
      <c r="AC5" s="1034"/>
      <c r="AD5" s="1034"/>
      <c r="AE5" s="1034"/>
      <c r="AF5" s="1034"/>
      <c r="AG5" s="1034"/>
    </row>
    <row r="6" spans="1:33" s="94" customFormat="1" ht="12" customHeight="1">
      <c r="A6" s="2185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34"/>
      <c r="S6" s="1034"/>
      <c r="T6" s="1034"/>
      <c r="U6" s="1034"/>
      <c r="V6" s="1034"/>
      <c r="W6" s="1034"/>
      <c r="X6" s="1034"/>
      <c r="Y6" s="1034"/>
      <c r="Z6" s="1034"/>
      <c r="AA6" s="1034"/>
      <c r="AB6" s="1034"/>
      <c r="AC6" s="1034"/>
      <c r="AD6" s="1034"/>
      <c r="AE6" s="1034"/>
      <c r="AF6" s="1034"/>
      <c r="AG6" s="1034"/>
    </row>
    <row r="7" spans="1:33" s="94" customFormat="1" ht="15.75">
      <c r="A7" s="2186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34"/>
      <c r="S7" s="1034"/>
      <c r="T7" s="1034"/>
      <c r="U7" s="1034"/>
      <c r="V7" s="1034"/>
      <c r="W7" s="1034"/>
      <c r="X7" s="1034"/>
      <c r="Y7" s="1034"/>
      <c r="Z7" s="1034"/>
      <c r="AA7" s="1034"/>
      <c r="AB7" s="1034"/>
      <c r="AC7" s="1034"/>
      <c r="AD7" s="1034"/>
      <c r="AE7" s="1034"/>
      <c r="AF7" s="1034"/>
      <c r="AG7" s="1034"/>
    </row>
    <row r="8" spans="1:33" s="94" customFormat="1" ht="9" customHeight="1">
      <c r="A8" s="1276" t="s">
        <v>304</v>
      </c>
      <c r="B8" s="1276" t="s">
        <v>305</v>
      </c>
      <c r="R8" s="1034"/>
      <c r="S8" s="1034"/>
      <c r="T8" s="1034"/>
      <c r="U8" s="1034"/>
      <c r="V8" s="1034"/>
      <c r="W8" s="1034"/>
      <c r="X8" s="1034"/>
      <c r="Y8" s="1034"/>
      <c r="Z8" s="1034"/>
      <c r="AA8" s="1034"/>
      <c r="AB8" s="1034"/>
      <c r="AC8" s="1034"/>
      <c r="AD8" s="1034"/>
      <c r="AE8" s="1034"/>
      <c r="AF8" s="1034"/>
      <c r="AG8" s="1034"/>
    </row>
    <row r="9" spans="1:33" s="94" customFormat="1">
      <c r="A9" s="2172" t="s">
        <v>9</v>
      </c>
      <c r="B9" s="2179" t="s">
        <v>10</v>
      </c>
      <c r="C9" s="2180"/>
      <c r="D9" s="2180"/>
      <c r="E9" s="2180"/>
      <c r="F9" s="2180"/>
      <c r="G9" s="2180"/>
      <c r="H9" s="2180"/>
      <c r="I9" s="2181"/>
      <c r="J9" s="2179" t="s">
        <v>11</v>
      </c>
      <c r="K9" s="2180"/>
      <c r="L9" s="2180"/>
      <c r="M9" s="2180"/>
      <c r="N9" s="2180"/>
      <c r="O9" s="2180"/>
      <c r="P9" s="2180"/>
      <c r="Q9" s="2181"/>
      <c r="R9" s="1034"/>
      <c r="S9" s="1034"/>
      <c r="T9" s="1034"/>
      <c r="U9" s="1034"/>
      <c r="V9" s="1034"/>
      <c r="W9" s="1034"/>
      <c r="X9" s="1034"/>
      <c r="Y9" s="1034"/>
      <c r="Z9" s="1034"/>
      <c r="AA9" s="1034"/>
      <c r="AB9" s="1034"/>
      <c r="AC9" s="1034"/>
      <c r="AD9" s="1034"/>
      <c r="AE9" s="1034"/>
      <c r="AF9" s="1034"/>
      <c r="AG9" s="1034"/>
    </row>
    <row r="10" spans="1:33" s="94" customFormat="1">
      <c r="A10" s="2173"/>
      <c r="B10" s="2175" t="s">
        <v>461</v>
      </c>
      <c r="C10" s="2176"/>
      <c r="D10" s="2176"/>
      <c r="E10" s="2177"/>
      <c r="F10" s="2175" t="s">
        <v>462</v>
      </c>
      <c r="G10" s="2059"/>
      <c r="H10" s="2059"/>
      <c r="I10" s="2060"/>
      <c r="J10" s="2175" t="s">
        <v>461</v>
      </c>
      <c r="K10" s="2176"/>
      <c r="L10" s="2176"/>
      <c r="M10" s="2177"/>
      <c r="N10" s="2175" t="s">
        <v>462</v>
      </c>
      <c r="O10" s="2059"/>
      <c r="P10" s="2059"/>
      <c r="Q10" s="2060"/>
      <c r="R10" s="1034"/>
      <c r="S10" s="1034"/>
      <c r="T10" s="1034"/>
      <c r="U10" s="1034"/>
      <c r="V10" s="1034"/>
      <c r="W10" s="1034"/>
      <c r="X10" s="1034"/>
      <c r="Y10" s="1034"/>
      <c r="Z10" s="1034"/>
      <c r="AA10" s="1034"/>
      <c r="AB10" s="1034"/>
      <c r="AC10" s="1034"/>
      <c r="AD10" s="1034"/>
      <c r="AE10" s="1034"/>
      <c r="AF10" s="1034"/>
      <c r="AG10" s="1034"/>
    </row>
    <row r="11" spans="1:33" s="94" customFormat="1">
      <c r="A11" s="2173"/>
      <c r="B11" s="2175" t="s">
        <v>14</v>
      </c>
      <c r="C11" s="2176"/>
      <c r="E11" s="88">
        <v>3600</v>
      </c>
      <c r="F11" s="2175" t="s">
        <v>14</v>
      </c>
      <c r="G11" s="2176"/>
      <c r="H11" s="97"/>
      <c r="I11" s="88">
        <v>4800</v>
      </c>
      <c r="J11" s="2175" t="s">
        <v>14</v>
      </c>
      <c r="K11" s="2176"/>
      <c r="L11" s="97"/>
      <c r="M11" s="88">
        <f>E11</f>
        <v>3600</v>
      </c>
      <c r="N11" s="2175" t="s">
        <v>14</v>
      </c>
      <c r="O11" s="2176"/>
      <c r="P11" s="97"/>
      <c r="Q11" s="88">
        <f>I11</f>
        <v>4800</v>
      </c>
      <c r="R11" s="1034"/>
      <c r="S11" s="1034"/>
      <c r="T11" s="1034"/>
      <c r="U11" s="1034"/>
      <c r="V11" s="1034"/>
      <c r="W11" s="1034"/>
      <c r="X11" s="1034"/>
      <c r="Y11" s="1034"/>
      <c r="Z11" s="1034"/>
      <c r="AA11" s="1034"/>
      <c r="AB11" s="1034"/>
      <c r="AC11" s="1034"/>
      <c r="AD11" s="1034"/>
      <c r="AE11" s="1034"/>
      <c r="AF11" s="1034"/>
      <c r="AG11" s="1034"/>
    </row>
    <row r="12" spans="1:33" s="99" customFormat="1" ht="35.25" customHeight="1">
      <c r="A12" s="2174"/>
      <c r="B12" s="98" t="s">
        <v>16</v>
      </c>
      <c r="C12" s="98" t="s">
        <v>17</v>
      </c>
      <c r="D12" s="98"/>
      <c r="E12" s="98" t="s">
        <v>18</v>
      </c>
      <c r="F12" s="98" t="s">
        <v>16</v>
      </c>
      <c r="G12" s="98" t="s">
        <v>17</v>
      </c>
      <c r="H12" s="98"/>
      <c r="I12" s="98" t="s">
        <v>18</v>
      </c>
      <c r="J12" s="98" t="s">
        <v>16</v>
      </c>
      <c r="K12" s="98" t="s">
        <v>17</v>
      </c>
      <c r="L12" s="98"/>
      <c r="M12" s="98" t="s">
        <v>18</v>
      </c>
      <c r="N12" s="98" t="s">
        <v>16</v>
      </c>
      <c r="O12" s="98" t="s">
        <v>17</v>
      </c>
      <c r="P12" s="98"/>
      <c r="Q12" s="98" t="s">
        <v>18</v>
      </c>
    </row>
    <row r="13" spans="1:33" s="101" customFormat="1" ht="11.25">
      <c r="A13" s="100">
        <v>1</v>
      </c>
      <c r="B13" s="100">
        <v>2</v>
      </c>
      <c r="C13" s="100">
        <v>3</v>
      </c>
      <c r="D13" s="100"/>
      <c r="E13" s="100">
        <v>4</v>
      </c>
      <c r="F13" s="100">
        <v>5</v>
      </c>
      <c r="G13" s="100">
        <v>6</v>
      </c>
      <c r="H13" s="100"/>
      <c r="I13" s="100">
        <v>7</v>
      </c>
      <c r="J13" s="100">
        <v>8</v>
      </c>
      <c r="K13" s="100">
        <v>9</v>
      </c>
      <c r="L13" s="100"/>
      <c r="M13" s="100">
        <v>10</v>
      </c>
      <c r="N13" s="100">
        <v>11</v>
      </c>
      <c r="O13" s="100">
        <v>12</v>
      </c>
      <c r="P13" s="100"/>
      <c r="Q13" s="100">
        <v>13</v>
      </c>
    </row>
    <row r="14" spans="1:33" s="99" customFormat="1">
      <c r="A14" s="102">
        <v>0</v>
      </c>
      <c r="B14" s="1120"/>
      <c r="C14" s="1132"/>
      <c r="D14" s="1132"/>
      <c r="E14" s="1299"/>
      <c r="F14" s="1857"/>
      <c r="G14" s="1299"/>
      <c r="H14" s="1299"/>
      <c r="I14" s="1299"/>
      <c r="J14" s="1857"/>
      <c r="K14" s="1299"/>
      <c r="L14" s="1299"/>
      <c r="M14" s="1299"/>
      <c r="N14" s="1857"/>
      <c r="O14" s="1299"/>
      <c r="P14" s="1299"/>
      <c r="Q14" s="1299"/>
    </row>
    <row r="15" spans="1:33" s="1482" customFormat="1" ht="14.25">
      <c r="A15" s="1480">
        <v>1</v>
      </c>
      <c r="B15" s="1120"/>
      <c r="C15" s="1481"/>
      <c r="D15" s="1132"/>
      <c r="E15" s="2015">
        <v>466</v>
      </c>
      <c r="F15" s="1594"/>
      <c r="G15" s="1132"/>
      <c r="H15" s="1601"/>
      <c r="I15" s="2015">
        <v>896</v>
      </c>
      <c r="J15" s="1476"/>
      <c r="K15" s="1481"/>
      <c r="L15" s="1481"/>
      <c r="M15" s="2015">
        <v>249</v>
      </c>
      <c r="N15" s="1476"/>
      <c r="O15" s="1481"/>
      <c r="P15" s="1481"/>
      <c r="Q15" s="2015">
        <v>177</v>
      </c>
    </row>
    <row r="16" spans="1:33" s="99" customFormat="1" ht="14.25">
      <c r="A16" s="102">
        <v>2</v>
      </c>
      <c r="B16" s="1120"/>
      <c r="C16" s="1132"/>
      <c r="D16" s="1132"/>
      <c r="E16" s="2015">
        <v>465</v>
      </c>
      <c r="F16" s="1595"/>
      <c r="G16" s="1132"/>
      <c r="H16" s="1602"/>
      <c r="I16" s="2015">
        <v>850</v>
      </c>
      <c r="J16" s="1120"/>
      <c r="K16" s="1132"/>
      <c r="L16" s="1132"/>
      <c r="M16" s="2015">
        <v>248</v>
      </c>
      <c r="N16" s="1120"/>
      <c r="O16" s="1132"/>
      <c r="P16" s="1132"/>
      <c r="Q16" s="2015">
        <v>166</v>
      </c>
    </row>
    <row r="17" spans="1:17" s="99" customFormat="1" ht="14.25">
      <c r="A17" s="102">
        <v>3</v>
      </c>
      <c r="B17" s="1120"/>
      <c r="C17" s="1132"/>
      <c r="D17" s="1132"/>
      <c r="E17" s="2015">
        <v>465</v>
      </c>
      <c r="F17" s="1595"/>
      <c r="G17" s="1132"/>
      <c r="H17" s="1602"/>
      <c r="I17" s="2015">
        <v>943</v>
      </c>
      <c r="J17" s="1120"/>
      <c r="K17" s="1132"/>
      <c r="L17" s="1132"/>
      <c r="M17" s="2015">
        <v>248</v>
      </c>
      <c r="N17" s="1120"/>
      <c r="O17" s="1132"/>
      <c r="P17" s="1132"/>
      <c r="Q17" s="2015">
        <v>232</v>
      </c>
    </row>
    <row r="18" spans="1:17" s="99" customFormat="1" ht="14.25">
      <c r="A18" s="102">
        <v>4</v>
      </c>
      <c r="B18" s="1120"/>
      <c r="C18" s="1132"/>
      <c r="D18" s="1132"/>
      <c r="E18" s="2015">
        <v>465</v>
      </c>
      <c r="F18" s="1595"/>
      <c r="G18" s="1132"/>
      <c r="H18" s="1602"/>
      <c r="I18" s="2015">
        <v>895</v>
      </c>
      <c r="J18" s="1120"/>
      <c r="K18" s="1132"/>
      <c r="L18" s="1132"/>
      <c r="M18" s="2015">
        <v>250</v>
      </c>
      <c r="N18" s="1120"/>
      <c r="O18" s="1132"/>
      <c r="P18" s="1132"/>
      <c r="Q18" s="2015">
        <v>214</v>
      </c>
    </row>
    <row r="19" spans="1:17" s="99" customFormat="1" ht="14.25">
      <c r="A19" s="102">
        <v>5</v>
      </c>
      <c r="B19" s="1120"/>
      <c r="C19" s="1132"/>
      <c r="D19" s="1132"/>
      <c r="E19" s="2015">
        <v>465</v>
      </c>
      <c r="F19" s="1595"/>
      <c r="G19" s="1132"/>
      <c r="H19" s="1602"/>
      <c r="I19" s="2015">
        <v>833</v>
      </c>
      <c r="J19" s="1120"/>
      <c r="K19" s="1132"/>
      <c r="L19" s="1132"/>
      <c r="M19" s="2015">
        <v>247</v>
      </c>
      <c r="N19" s="1120"/>
      <c r="O19" s="1132"/>
      <c r="P19" s="1132"/>
      <c r="Q19" s="2015">
        <v>166</v>
      </c>
    </row>
    <row r="20" spans="1:17" s="99" customFormat="1" ht="14.25">
      <c r="A20" s="102">
        <v>6</v>
      </c>
      <c r="B20" s="1120"/>
      <c r="C20" s="1132"/>
      <c r="D20" s="1132"/>
      <c r="E20" s="2015">
        <v>464</v>
      </c>
      <c r="F20" s="1595"/>
      <c r="G20" s="1132"/>
      <c r="H20" s="1602"/>
      <c r="I20" s="2015">
        <v>896</v>
      </c>
      <c r="J20" s="1120"/>
      <c r="K20" s="1132"/>
      <c r="L20" s="1132"/>
      <c r="M20" s="2015">
        <v>248</v>
      </c>
      <c r="N20" s="1120"/>
      <c r="O20" s="1132"/>
      <c r="P20" s="1132"/>
      <c r="Q20" s="2015">
        <v>162</v>
      </c>
    </row>
    <row r="21" spans="1:17" s="99" customFormat="1" ht="14.25">
      <c r="A21" s="102">
        <v>7</v>
      </c>
      <c r="B21" s="1120"/>
      <c r="C21" s="1132"/>
      <c r="D21" s="1132"/>
      <c r="E21" s="2015">
        <v>328</v>
      </c>
      <c r="F21" s="1595"/>
      <c r="G21" s="1132"/>
      <c r="H21" s="1602"/>
      <c r="I21" s="2015">
        <v>955</v>
      </c>
      <c r="J21" s="1120"/>
      <c r="K21" s="1132"/>
      <c r="L21" s="1132"/>
      <c r="M21" s="2015">
        <v>177</v>
      </c>
      <c r="N21" s="1120"/>
      <c r="O21" s="1132"/>
      <c r="P21" s="1132"/>
      <c r="Q21" s="2015">
        <v>150</v>
      </c>
    </row>
    <row r="22" spans="1:17" s="99" customFormat="1" ht="14.25">
      <c r="A22" s="102">
        <v>8</v>
      </c>
      <c r="B22" s="1120"/>
      <c r="C22" s="1132"/>
      <c r="D22" s="1132"/>
      <c r="E22" s="2015">
        <v>304</v>
      </c>
      <c r="F22" s="1595"/>
      <c r="G22" s="1132"/>
      <c r="H22" s="1602"/>
      <c r="I22" s="2015">
        <v>1005</v>
      </c>
      <c r="J22" s="1120"/>
      <c r="K22" s="1132"/>
      <c r="L22" s="1132"/>
      <c r="M22" s="2015">
        <v>169</v>
      </c>
      <c r="N22" s="1120"/>
      <c r="O22" s="1132"/>
      <c r="P22" s="1132"/>
      <c r="Q22" s="2015">
        <v>144</v>
      </c>
    </row>
    <row r="23" spans="1:17" s="99" customFormat="1" ht="14.25">
      <c r="A23" s="102">
        <v>9</v>
      </c>
      <c r="B23" s="1120"/>
      <c r="C23" s="1132"/>
      <c r="D23" s="1132"/>
      <c r="E23" s="2015">
        <v>305</v>
      </c>
      <c r="F23" s="1595"/>
      <c r="G23" s="1132"/>
      <c r="H23" s="1602"/>
      <c r="I23" s="2015">
        <v>1066</v>
      </c>
      <c r="J23" s="1120"/>
      <c r="K23" s="1132"/>
      <c r="L23" s="1132"/>
      <c r="M23" s="2015">
        <v>169</v>
      </c>
      <c r="N23" s="1120"/>
      <c r="O23" s="1132"/>
      <c r="P23" s="1132"/>
      <c r="Q23" s="2015">
        <v>168</v>
      </c>
    </row>
    <row r="24" spans="1:17" s="99" customFormat="1" ht="14.25">
      <c r="A24" s="102">
        <v>10</v>
      </c>
      <c r="B24" s="1120"/>
      <c r="C24" s="1132"/>
      <c r="D24" s="1132"/>
      <c r="E24" s="2015">
        <v>304</v>
      </c>
      <c r="F24" s="1595"/>
      <c r="G24" s="1132"/>
      <c r="H24" s="1602"/>
      <c r="I24" s="2015">
        <v>1201</v>
      </c>
      <c r="J24" s="1120"/>
      <c r="K24" s="1132"/>
      <c r="L24" s="1132"/>
      <c r="M24" s="2015">
        <v>170</v>
      </c>
      <c r="N24" s="1120"/>
      <c r="O24" s="1132"/>
      <c r="P24" s="1132"/>
      <c r="Q24" s="2015">
        <v>231</v>
      </c>
    </row>
    <row r="25" spans="1:17" s="99" customFormat="1" ht="14.25">
      <c r="A25" s="102">
        <v>11</v>
      </c>
      <c r="B25" s="1120"/>
      <c r="C25" s="1132"/>
      <c r="D25" s="1132"/>
      <c r="E25" s="2015">
        <v>305</v>
      </c>
      <c r="F25" s="1595"/>
      <c r="G25" s="1132"/>
      <c r="H25" s="1602"/>
      <c r="I25" s="2015">
        <v>1233</v>
      </c>
      <c r="J25" s="1120"/>
      <c r="K25" s="1132"/>
      <c r="L25" s="1132"/>
      <c r="M25" s="2015">
        <v>171</v>
      </c>
      <c r="N25" s="1120"/>
      <c r="O25" s="1132"/>
      <c r="P25" s="1132"/>
      <c r="Q25" s="2015">
        <v>303</v>
      </c>
    </row>
    <row r="26" spans="1:17" s="99" customFormat="1" ht="14.25">
      <c r="A26" s="102">
        <v>12</v>
      </c>
      <c r="B26" s="1120"/>
      <c r="C26" s="1132"/>
      <c r="D26" s="1132"/>
      <c r="E26" s="2015">
        <v>305</v>
      </c>
      <c r="F26" s="1595"/>
      <c r="G26" s="1132"/>
      <c r="H26" s="1602"/>
      <c r="I26" s="2015">
        <v>1133</v>
      </c>
      <c r="J26" s="1120"/>
      <c r="K26" s="1132"/>
      <c r="L26" s="1132"/>
      <c r="M26" s="2015">
        <v>172</v>
      </c>
      <c r="N26" s="1120"/>
      <c r="O26" s="1132"/>
      <c r="P26" s="1132"/>
      <c r="Q26" s="2015">
        <v>267</v>
      </c>
    </row>
    <row r="27" spans="1:17" s="99" customFormat="1" ht="14.25">
      <c r="A27" s="102">
        <v>13</v>
      </c>
      <c r="B27" s="1120"/>
      <c r="C27" s="1132"/>
      <c r="D27" s="1132"/>
      <c r="E27" s="2015">
        <v>306</v>
      </c>
      <c r="F27" s="1595"/>
      <c r="G27" s="1132"/>
      <c r="H27" s="1602"/>
      <c r="I27" s="2015">
        <v>1013</v>
      </c>
      <c r="J27" s="1120"/>
      <c r="K27" s="1132"/>
      <c r="L27" s="1132"/>
      <c r="M27" s="2015">
        <v>170</v>
      </c>
      <c r="N27" s="1120"/>
      <c r="O27" s="1132"/>
      <c r="P27" s="1132"/>
      <c r="Q27" s="2015">
        <v>186</v>
      </c>
    </row>
    <row r="28" spans="1:17" s="99" customFormat="1" ht="14.25">
      <c r="A28" s="102">
        <v>14</v>
      </c>
      <c r="B28" s="1120"/>
      <c r="C28" s="1132"/>
      <c r="D28" s="1132"/>
      <c r="E28" s="2015">
        <v>306</v>
      </c>
      <c r="F28" s="1595"/>
      <c r="G28" s="1132"/>
      <c r="H28" s="1602"/>
      <c r="I28" s="2015">
        <v>1055</v>
      </c>
      <c r="J28" s="1120"/>
      <c r="K28" s="1132"/>
      <c r="L28" s="1132"/>
      <c r="M28" s="2015">
        <v>172</v>
      </c>
      <c r="N28" s="1120"/>
      <c r="O28" s="1132"/>
      <c r="P28" s="1132"/>
      <c r="Q28" s="2015">
        <v>226</v>
      </c>
    </row>
    <row r="29" spans="1:17" s="99" customFormat="1" ht="14.25">
      <c r="A29" s="102">
        <v>15</v>
      </c>
      <c r="B29" s="1120"/>
      <c r="C29" s="1132"/>
      <c r="D29" s="1132"/>
      <c r="E29" s="2015">
        <v>305</v>
      </c>
      <c r="F29" s="1595"/>
      <c r="G29" s="1132"/>
      <c r="H29" s="1602"/>
      <c r="I29" s="2015">
        <v>1179</v>
      </c>
      <c r="J29" s="1120"/>
      <c r="K29" s="1132"/>
      <c r="L29" s="1132"/>
      <c r="M29" s="2015">
        <v>170</v>
      </c>
      <c r="N29" s="1120"/>
      <c r="O29" s="1132"/>
      <c r="P29" s="1132"/>
      <c r="Q29" s="2015">
        <v>294</v>
      </c>
    </row>
    <row r="30" spans="1:17" s="99" customFormat="1" ht="14.25">
      <c r="A30" s="102">
        <v>16</v>
      </c>
      <c r="B30" s="1120"/>
      <c r="C30" s="1132"/>
      <c r="D30" s="1132"/>
      <c r="E30" s="2015">
        <v>304</v>
      </c>
      <c r="F30" s="1595"/>
      <c r="G30" s="1132"/>
      <c r="H30" s="1602"/>
      <c r="I30" s="2015">
        <v>1096</v>
      </c>
      <c r="J30" s="1120"/>
      <c r="K30" s="1132"/>
      <c r="L30" s="1132"/>
      <c r="M30" s="2015">
        <v>171</v>
      </c>
      <c r="N30" s="1120"/>
      <c r="O30" s="1132"/>
      <c r="P30" s="1132"/>
      <c r="Q30" s="2015">
        <v>217</v>
      </c>
    </row>
    <row r="31" spans="1:17" s="103" customFormat="1" ht="14.25">
      <c r="A31" s="102">
        <v>17</v>
      </c>
      <c r="B31" s="1120"/>
      <c r="C31" s="1132"/>
      <c r="D31" s="1132"/>
      <c r="E31" s="2015">
        <v>306</v>
      </c>
      <c r="F31" s="1595"/>
      <c r="G31" s="1132"/>
      <c r="H31" s="1602"/>
      <c r="I31" s="2015">
        <v>1084</v>
      </c>
      <c r="J31" s="1120"/>
      <c r="K31" s="1132"/>
      <c r="L31" s="1132"/>
      <c r="M31" s="2015">
        <v>172</v>
      </c>
      <c r="N31" s="1120"/>
      <c r="O31" s="1132"/>
      <c r="P31" s="1132"/>
      <c r="Q31" s="2015">
        <v>221</v>
      </c>
    </row>
    <row r="32" spans="1:17" s="103" customFormat="1" ht="14.25">
      <c r="A32" s="102">
        <v>18</v>
      </c>
      <c r="B32" s="1120"/>
      <c r="C32" s="1132"/>
      <c r="D32" s="1132"/>
      <c r="E32" s="2015">
        <v>306</v>
      </c>
      <c r="F32" s="1595"/>
      <c r="G32" s="1132"/>
      <c r="H32" s="1602"/>
      <c r="I32" s="2015">
        <v>1083</v>
      </c>
      <c r="J32" s="1120"/>
      <c r="K32" s="1132"/>
      <c r="L32" s="1132"/>
      <c r="M32" s="2015">
        <v>172</v>
      </c>
      <c r="N32" s="1120"/>
      <c r="O32" s="1132"/>
      <c r="P32" s="1132"/>
      <c r="Q32" s="2015">
        <v>210</v>
      </c>
    </row>
    <row r="33" spans="1:33" s="103" customFormat="1" ht="14.25">
      <c r="A33" s="102">
        <v>19</v>
      </c>
      <c r="B33" s="1120"/>
      <c r="C33" s="1132"/>
      <c r="D33" s="1132"/>
      <c r="E33" s="2015">
        <v>306</v>
      </c>
      <c r="F33" s="1595"/>
      <c r="G33" s="1132"/>
      <c r="H33" s="1602"/>
      <c r="I33" s="2015">
        <v>1087</v>
      </c>
      <c r="J33" s="1120"/>
      <c r="K33" s="1132"/>
      <c r="L33" s="1132"/>
      <c r="M33" s="2015">
        <v>169</v>
      </c>
      <c r="N33" s="1120"/>
      <c r="O33" s="1132"/>
      <c r="P33" s="1132"/>
      <c r="Q33" s="2015">
        <v>190</v>
      </c>
    </row>
    <row r="34" spans="1:33" s="103" customFormat="1" ht="14.25">
      <c r="A34" s="102">
        <v>20</v>
      </c>
      <c r="B34" s="1120"/>
      <c r="C34" s="1132"/>
      <c r="D34" s="1132"/>
      <c r="E34" s="2015">
        <v>305</v>
      </c>
      <c r="F34" s="1595"/>
      <c r="G34" s="1132"/>
      <c r="H34" s="1602"/>
      <c r="I34" s="2015">
        <v>1057</v>
      </c>
      <c r="J34" s="1120"/>
      <c r="K34" s="1132"/>
      <c r="L34" s="1132"/>
      <c r="M34" s="2015">
        <v>171</v>
      </c>
      <c r="N34" s="1120"/>
      <c r="O34" s="1132"/>
      <c r="P34" s="1132"/>
      <c r="Q34" s="2015">
        <v>186</v>
      </c>
    </row>
    <row r="35" spans="1:33" s="103" customFormat="1" ht="14.25">
      <c r="A35" s="102">
        <v>21</v>
      </c>
      <c r="B35" s="1120"/>
      <c r="C35" s="1132"/>
      <c r="D35" s="1132"/>
      <c r="E35" s="2015">
        <v>305</v>
      </c>
      <c r="F35" s="1595"/>
      <c r="G35" s="1132"/>
      <c r="H35" s="1602"/>
      <c r="I35" s="2015">
        <v>1045</v>
      </c>
      <c r="J35" s="1120"/>
      <c r="K35" s="1132"/>
      <c r="L35" s="1132"/>
      <c r="M35" s="2015">
        <v>170</v>
      </c>
      <c r="N35" s="1120"/>
      <c r="O35" s="1132"/>
      <c r="P35" s="1132"/>
      <c r="Q35" s="2015">
        <v>189</v>
      </c>
    </row>
    <row r="36" spans="1:33" s="103" customFormat="1" ht="14.25">
      <c r="A36" s="102">
        <v>22</v>
      </c>
      <c r="B36" s="1120"/>
      <c r="C36" s="1132"/>
      <c r="D36" s="1132"/>
      <c r="E36" s="2015">
        <v>305</v>
      </c>
      <c r="F36" s="1595"/>
      <c r="G36" s="1132"/>
      <c r="H36" s="1602"/>
      <c r="I36" s="2015">
        <v>1044</v>
      </c>
      <c r="J36" s="1120"/>
      <c r="K36" s="1132"/>
      <c r="L36" s="1132"/>
      <c r="M36" s="2015">
        <v>171</v>
      </c>
      <c r="N36" s="1120"/>
      <c r="O36" s="1132"/>
      <c r="P36" s="1132"/>
      <c r="Q36" s="2015">
        <v>199</v>
      </c>
    </row>
    <row r="37" spans="1:33" s="103" customFormat="1" ht="14.25">
      <c r="A37" s="102">
        <v>23</v>
      </c>
      <c r="B37" s="1120"/>
      <c r="C37" s="1132"/>
      <c r="D37" s="1298"/>
      <c r="E37" s="2015">
        <v>304</v>
      </c>
      <c r="F37" s="1595"/>
      <c r="G37" s="1602"/>
      <c r="H37" s="1602"/>
      <c r="I37" s="2015">
        <v>1073</v>
      </c>
      <c r="J37" s="1120"/>
      <c r="K37" s="1132"/>
      <c r="L37" s="1132"/>
      <c r="M37" s="2015">
        <v>174</v>
      </c>
      <c r="N37" s="1120"/>
      <c r="O37" s="1132"/>
      <c r="P37" s="1132"/>
      <c r="Q37" s="2015">
        <v>250</v>
      </c>
    </row>
    <row r="38" spans="1:33" s="103" customFormat="1" ht="14.25">
      <c r="A38" s="102">
        <v>24</v>
      </c>
      <c r="B38" s="1120"/>
      <c r="C38" s="1132"/>
      <c r="D38" s="1298"/>
      <c r="E38" s="2015">
        <v>306</v>
      </c>
      <c r="F38" s="1595"/>
      <c r="G38" s="1602"/>
      <c r="H38" s="1602"/>
      <c r="I38" s="2015">
        <v>923</v>
      </c>
      <c r="J38" s="1120"/>
      <c r="K38" s="1132"/>
      <c r="L38" s="1132"/>
      <c r="M38" s="2015">
        <v>178</v>
      </c>
      <c r="N38" s="1120"/>
      <c r="O38" s="1132"/>
      <c r="P38" s="1132"/>
      <c r="Q38" s="2015">
        <v>206</v>
      </c>
    </row>
    <row r="39" spans="1:33" s="103" customFormat="1" ht="15">
      <c r="A39" s="102" t="s">
        <v>19</v>
      </c>
      <c r="B39" s="1192"/>
      <c r="C39" s="1192"/>
      <c r="D39" s="1192"/>
      <c r="E39" s="1603">
        <f>SUM(E15:E38)</f>
        <v>8305</v>
      </c>
      <c r="F39" s="1881"/>
      <c r="G39" s="1881"/>
      <c r="H39" s="1881"/>
      <c r="I39" s="1603">
        <f>SUM(I15:I38)</f>
        <v>24645</v>
      </c>
      <c r="J39" s="1882"/>
      <c r="K39" s="1882"/>
      <c r="L39" s="1882"/>
      <c r="M39" s="1603">
        <f>SUM(M15:M38)</f>
        <v>4578</v>
      </c>
      <c r="N39" s="1882"/>
      <c r="O39" s="1882"/>
      <c r="P39" s="1882"/>
      <c r="Q39" s="1603">
        <f>SUM(Q15:Q38)</f>
        <v>4954</v>
      </c>
    </row>
    <row r="40" spans="1:33" s="94" customFormat="1" ht="12.75" customHeight="1">
      <c r="A40" s="94" t="s">
        <v>20</v>
      </c>
      <c r="R40" s="1034"/>
      <c r="S40" s="1034"/>
      <c r="T40" s="1034"/>
      <c r="U40" s="1034"/>
      <c r="V40" s="1034"/>
      <c r="W40" s="1034"/>
      <c r="X40" s="1034"/>
      <c r="Y40" s="1034"/>
      <c r="Z40" s="1034"/>
      <c r="AA40" s="1034"/>
      <c r="AB40" s="1034"/>
      <c r="AC40" s="1034"/>
      <c r="AD40" s="1034"/>
      <c r="AE40" s="1034"/>
      <c r="AF40" s="1034"/>
      <c r="AG40" s="1034"/>
    </row>
    <row r="41" spans="1:33" s="94" customFormat="1" ht="12.75" customHeight="1">
      <c r="A41" s="94" t="s">
        <v>21</v>
      </c>
      <c r="R41" s="1034"/>
      <c r="S41" s="1034"/>
      <c r="T41" s="1034"/>
      <c r="U41" s="1034"/>
      <c r="V41" s="1034"/>
      <c r="W41" s="1034"/>
      <c r="X41" s="1034"/>
      <c r="Y41" s="1034"/>
      <c r="Z41" s="1034"/>
      <c r="AA41" s="1034"/>
      <c r="AB41" s="1034"/>
      <c r="AC41" s="1034"/>
      <c r="AD41" s="1034"/>
      <c r="AE41" s="1034"/>
      <c r="AF41" s="1034"/>
      <c r="AG41" s="1034"/>
    </row>
    <row r="42" spans="1:33">
      <c r="A42" s="94" t="s">
        <v>571</v>
      </c>
      <c r="K42" s="94"/>
      <c r="L42" s="94"/>
      <c r="M42" s="94"/>
      <c r="N42" s="94"/>
      <c r="O42" s="94"/>
      <c r="P42" s="94"/>
      <c r="Q42" s="94"/>
      <c r="R42" s="1035"/>
      <c r="S42" s="1035"/>
      <c r="T42" s="1035"/>
      <c r="U42" s="1035"/>
      <c r="V42" s="1035"/>
      <c r="W42" s="1035"/>
      <c r="X42" s="1035"/>
      <c r="Y42" s="1035"/>
      <c r="Z42" s="1035"/>
      <c r="AA42" s="1035"/>
      <c r="AB42" s="1035"/>
      <c r="AC42" s="1035"/>
      <c r="AD42" s="1035"/>
      <c r="AE42" s="1035"/>
      <c r="AF42" s="1035"/>
      <c r="AG42" s="1035"/>
    </row>
    <row r="43" spans="1:33">
      <c r="A43" s="94" t="s">
        <v>23</v>
      </c>
      <c r="R43" s="1035"/>
      <c r="S43" s="1035"/>
      <c r="T43" s="1035"/>
      <c r="U43" s="1035"/>
      <c r="V43" s="1035"/>
      <c r="W43" s="1035"/>
      <c r="X43" s="1035"/>
      <c r="Y43" s="1035"/>
      <c r="Z43" s="1035"/>
      <c r="AA43" s="1035"/>
      <c r="AB43" s="1035"/>
      <c r="AC43" s="1035"/>
      <c r="AD43" s="1035"/>
      <c r="AE43" s="1035"/>
      <c r="AF43" s="1035"/>
      <c r="AG43" s="1035"/>
    </row>
    <row r="44" spans="1:33">
      <c r="R44" s="1035"/>
      <c r="S44" s="1035"/>
      <c r="T44" s="1035"/>
      <c r="U44" s="1035"/>
      <c r="V44" s="1035"/>
      <c r="W44" s="1035"/>
      <c r="X44" s="1035"/>
      <c r="Y44" s="1035"/>
      <c r="Z44" s="1035"/>
      <c r="AA44" s="1035"/>
      <c r="AB44" s="1035"/>
      <c r="AC44" s="1035"/>
      <c r="AD44" s="1035"/>
      <c r="AE44" s="1035"/>
      <c r="AF44" s="1035"/>
      <c r="AG44" s="103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92D050"/>
  </sheetPr>
  <dimension ref="A1:AG44"/>
  <sheetViews>
    <sheetView zoomScale="85" zoomScaleNormal="85" workbookViewId="0">
      <selection activeCell="N30" sqref="N30"/>
    </sheetView>
  </sheetViews>
  <sheetFormatPr defaultRowHeight="12.75"/>
  <cols>
    <col min="1" max="1" width="5.42578125" style="117" customWidth="1"/>
    <col min="2" max="3" width="11.28515625" style="117" customWidth="1"/>
    <col min="4" max="4" width="11.28515625" style="117" hidden="1" customWidth="1"/>
    <col min="5" max="7" width="11.28515625" style="117" customWidth="1"/>
    <col min="8" max="8" width="11.28515625" style="117" hidden="1" customWidth="1"/>
    <col min="9" max="11" width="11.28515625" style="117" customWidth="1"/>
    <col min="12" max="12" width="11.28515625" style="117" hidden="1" customWidth="1"/>
    <col min="13" max="15" width="11.28515625" style="117" customWidth="1"/>
    <col min="16" max="16" width="11.28515625" style="117" hidden="1" customWidth="1"/>
    <col min="17" max="17" width="11.28515625" style="117" customWidth="1"/>
    <col min="18" max="16384" width="9.140625" style="117"/>
  </cols>
  <sheetData>
    <row r="1" spans="1:33" s="105" customFormat="1" ht="18.75" customHeight="1">
      <c r="B1" s="2205" t="s">
        <v>408</v>
      </c>
      <c r="C1" s="2066"/>
      <c r="D1" s="2066"/>
      <c r="E1" s="2066"/>
      <c r="F1" s="2066"/>
      <c r="J1" s="801" t="s">
        <v>171</v>
      </c>
      <c r="N1" s="2199" t="s">
        <v>33</v>
      </c>
      <c r="O1" s="2199"/>
      <c r="P1" s="2199"/>
      <c r="Q1" s="2199"/>
      <c r="R1" s="1032"/>
      <c r="S1" s="1032"/>
      <c r="T1" s="1032"/>
      <c r="U1" s="1032"/>
      <c r="V1" s="1032"/>
      <c r="W1" s="1032"/>
      <c r="X1" s="1032"/>
      <c r="Y1" s="1032"/>
      <c r="Z1" s="1032"/>
      <c r="AA1" s="1032"/>
      <c r="AB1" s="1032"/>
      <c r="AC1" s="1032"/>
      <c r="AD1" s="1032"/>
      <c r="AE1" s="1032"/>
      <c r="AF1" s="1032"/>
      <c r="AG1" s="1032"/>
    </row>
    <row r="2" spans="1:33" s="105" customFormat="1" ht="10.5" customHeight="1">
      <c r="B2" s="2200" t="s">
        <v>1</v>
      </c>
      <c r="C2" s="2052"/>
      <c r="D2" s="2052"/>
      <c r="E2" s="2052"/>
      <c r="F2" s="2052"/>
      <c r="N2" s="2200" t="s">
        <v>2</v>
      </c>
      <c r="O2" s="2201"/>
      <c r="P2" s="2201"/>
      <c r="Q2" s="2201"/>
      <c r="R2" s="1032"/>
      <c r="S2" s="1032"/>
      <c r="T2" s="1032"/>
      <c r="U2" s="1032"/>
      <c r="V2" s="1032"/>
      <c r="W2" s="1032"/>
      <c r="X2" s="1032"/>
      <c r="Y2" s="1032"/>
      <c r="Z2" s="1032"/>
      <c r="AA2" s="1032"/>
      <c r="AB2" s="1032"/>
      <c r="AC2" s="1032"/>
      <c r="AD2" s="1032"/>
      <c r="AE2" s="1032"/>
      <c r="AF2" s="1032"/>
      <c r="AG2" s="1032"/>
    </row>
    <row r="3" spans="1:33" s="105" customFormat="1" ht="13.5" customHeight="1">
      <c r="N3" s="105" t="s">
        <v>3</v>
      </c>
      <c r="R3" s="1032"/>
      <c r="S3" s="1032"/>
      <c r="T3" s="1032"/>
      <c r="U3" s="1032"/>
      <c r="V3" s="1032"/>
      <c r="W3" s="1032"/>
      <c r="X3" s="1032"/>
      <c r="Y3" s="1032"/>
      <c r="Z3" s="1032"/>
      <c r="AA3" s="1032"/>
      <c r="AB3" s="1032"/>
      <c r="AC3" s="1032"/>
      <c r="AD3" s="1032"/>
      <c r="AE3" s="1032"/>
      <c r="AF3" s="1032"/>
      <c r="AG3" s="1032"/>
    </row>
    <row r="4" spans="1:33" s="105" customFormat="1" ht="15" customHeight="1">
      <c r="B4" s="2204" t="s">
        <v>4</v>
      </c>
      <c r="C4" s="2066"/>
      <c r="D4" s="107"/>
      <c r="E4" s="1032"/>
      <c r="F4" s="1032"/>
      <c r="G4" s="1032"/>
      <c r="H4" s="1032"/>
      <c r="I4" s="853" t="s">
        <v>5</v>
      </c>
      <c r="J4" s="106"/>
      <c r="K4" s="106"/>
      <c r="L4" s="106"/>
      <c r="O4" s="108" t="s">
        <v>38</v>
      </c>
      <c r="R4" s="1032"/>
      <c r="S4" s="1032"/>
      <c r="T4" s="1032"/>
      <c r="U4" s="1032"/>
      <c r="V4" s="1032"/>
      <c r="W4" s="1032"/>
      <c r="X4" s="1032"/>
      <c r="Y4" s="1032"/>
      <c r="Z4" s="1032"/>
      <c r="AA4" s="1032"/>
      <c r="AB4" s="1032"/>
      <c r="AC4" s="1032"/>
      <c r="AD4" s="1032"/>
      <c r="AE4" s="1032"/>
      <c r="AF4" s="1032"/>
      <c r="AG4" s="1032"/>
    </row>
    <row r="5" spans="1:33" s="105" customFormat="1" ht="9.75" customHeight="1">
      <c r="B5" s="2195" t="s">
        <v>7</v>
      </c>
      <c r="C5" s="2064"/>
      <c r="D5" s="106"/>
      <c r="E5" s="106"/>
      <c r="R5" s="1032"/>
      <c r="S5" s="1032"/>
      <c r="T5" s="1032"/>
      <c r="U5" s="1032"/>
      <c r="V5" s="1032"/>
      <c r="W5" s="1032"/>
      <c r="X5" s="1032"/>
      <c r="Y5" s="1032"/>
      <c r="Z5" s="1032"/>
      <c r="AA5" s="1032"/>
      <c r="AB5" s="1032"/>
      <c r="AC5" s="1032"/>
      <c r="AD5" s="1032"/>
      <c r="AE5" s="1032"/>
      <c r="AF5" s="1032"/>
      <c r="AG5" s="1032"/>
    </row>
    <row r="6" spans="1:33" s="105" customFormat="1" ht="12" customHeight="1">
      <c r="A6" s="2202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32"/>
      <c r="S6" s="1032"/>
      <c r="T6" s="1032"/>
      <c r="U6" s="1032"/>
      <c r="V6" s="1032"/>
      <c r="W6" s="1032"/>
      <c r="X6" s="1032"/>
      <c r="Y6" s="1032"/>
      <c r="Z6" s="1032"/>
      <c r="AA6" s="1032"/>
      <c r="AB6" s="1032"/>
      <c r="AC6" s="1032"/>
      <c r="AD6" s="1032"/>
      <c r="AE6" s="1032"/>
      <c r="AF6" s="1032"/>
      <c r="AG6" s="1032"/>
    </row>
    <row r="7" spans="1:33" s="105" customFormat="1" ht="15.75">
      <c r="A7" s="2203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32"/>
      <c r="S7" s="1032"/>
      <c r="T7" s="1032"/>
      <c r="U7" s="1032"/>
      <c r="V7" s="1032"/>
      <c r="W7" s="1032"/>
      <c r="X7" s="1032"/>
      <c r="Y7" s="1032"/>
      <c r="Z7" s="1032"/>
      <c r="AA7" s="1032"/>
      <c r="AB7" s="1032"/>
      <c r="AC7" s="1032"/>
      <c r="AD7" s="1032"/>
      <c r="AE7" s="1032"/>
      <c r="AF7" s="1032"/>
      <c r="AG7" s="1032"/>
    </row>
    <row r="8" spans="1:33" s="105" customFormat="1" ht="9" customHeight="1">
      <c r="A8" s="1276" t="s">
        <v>306</v>
      </c>
      <c r="B8" s="1276">
        <v>369</v>
      </c>
      <c r="R8" s="1032"/>
      <c r="S8" s="1032"/>
      <c r="T8" s="1032"/>
      <c r="U8" s="1032"/>
      <c r="V8" s="1032"/>
      <c r="W8" s="1032"/>
      <c r="X8" s="1032"/>
      <c r="Y8" s="1032"/>
      <c r="Z8" s="1032"/>
      <c r="AA8" s="1032"/>
      <c r="AB8" s="1032"/>
      <c r="AC8" s="1032"/>
      <c r="AD8" s="1032"/>
      <c r="AE8" s="1032"/>
      <c r="AF8" s="1032"/>
      <c r="AG8" s="1032"/>
    </row>
    <row r="9" spans="1:33" s="105" customFormat="1">
      <c r="A9" s="2189" t="s">
        <v>9</v>
      </c>
      <c r="B9" s="2196" t="s">
        <v>10</v>
      </c>
      <c r="C9" s="2197"/>
      <c r="D9" s="2197"/>
      <c r="E9" s="2197"/>
      <c r="F9" s="2197"/>
      <c r="G9" s="2197"/>
      <c r="H9" s="2197"/>
      <c r="I9" s="2198"/>
      <c r="J9" s="2196" t="s">
        <v>11</v>
      </c>
      <c r="K9" s="2197"/>
      <c r="L9" s="2197"/>
      <c r="M9" s="2197"/>
      <c r="N9" s="2197"/>
      <c r="O9" s="2197"/>
      <c r="P9" s="2197"/>
      <c r="Q9" s="2198"/>
      <c r="R9" s="1032"/>
      <c r="S9" s="1032"/>
      <c r="T9" s="1032"/>
      <c r="U9" s="1032"/>
      <c r="V9" s="1032"/>
      <c r="W9" s="1032"/>
      <c r="X9" s="1032"/>
      <c r="Y9" s="1032"/>
      <c r="Z9" s="1032"/>
      <c r="AA9" s="1032"/>
      <c r="AB9" s="1032"/>
      <c r="AC9" s="1032"/>
      <c r="AD9" s="1032"/>
      <c r="AE9" s="1032"/>
      <c r="AF9" s="1032"/>
      <c r="AG9" s="1032"/>
    </row>
    <row r="10" spans="1:33" s="105" customFormat="1">
      <c r="A10" s="2190"/>
      <c r="B10" s="2192" t="s">
        <v>463</v>
      </c>
      <c r="C10" s="2193"/>
      <c r="D10" s="2193"/>
      <c r="E10" s="2194"/>
      <c r="F10" s="2192" t="s">
        <v>456</v>
      </c>
      <c r="G10" s="2059"/>
      <c r="H10" s="2059"/>
      <c r="I10" s="2060"/>
      <c r="J10" s="2192" t="s">
        <v>556</v>
      </c>
      <c r="K10" s="2193"/>
      <c r="L10" s="2193"/>
      <c r="M10" s="2194"/>
      <c r="N10" s="2192" t="s">
        <v>557</v>
      </c>
      <c r="O10" s="2193"/>
      <c r="P10" s="2193"/>
      <c r="Q10" s="2194"/>
      <c r="R10" s="1032"/>
      <c r="S10" s="1032"/>
      <c r="T10" s="1032"/>
      <c r="U10" s="1032"/>
      <c r="V10" s="1032"/>
      <c r="W10" s="1032"/>
      <c r="X10" s="1032"/>
      <c r="Y10" s="1032"/>
      <c r="Z10" s="1032"/>
      <c r="AA10" s="1032"/>
      <c r="AB10" s="1032"/>
      <c r="AC10" s="1032"/>
      <c r="AD10" s="1032"/>
      <c r="AE10" s="1032"/>
      <c r="AF10" s="1032"/>
      <c r="AG10" s="1032"/>
    </row>
    <row r="11" spans="1:33" s="105" customFormat="1">
      <c r="A11" s="2190"/>
      <c r="B11" s="2192" t="s">
        <v>14</v>
      </c>
      <c r="C11" s="2193"/>
      <c r="E11" s="110">
        <v>7200</v>
      </c>
      <c r="F11" s="2192" t="s">
        <v>14</v>
      </c>
      <c r="G11" s="2193"/>
      <c r="H11" s="109"/>
      <c r="I11" s="110">
        <v>7200</v>
      </c>
      <c r="J11" s="2192" t="s">
        <v>14</v>
      </c>
      <c r="K11" s="2193"/>
      <c r="L11" s="109"/>
      <c r="M11" s="110">
        <f>E11</f>
        <v>7200</v>
      </c>
      <c r="N11" s="2192" t="s">
        <v>14</v>
      </c>
      <c r="O11" s="2193"/>
      <c r="P11" s="109"/>
      <c r="Q11" s="110">
        <f>I11</f>
        <v>7200</v>
      </c>
      <c r="R11" s="1032"/>
      <c r="S11" s="1032"/>
      <c r="T11" s="1032"/>
      <c r="U11" s="1032"/>
      <c r="V11" s="1032"/>
      <c r="W11" s="1032"/>
      <c r="X11" s="1032"/>
      <c r="Y11" s="1032"/>
      <c r="Z11" s="1032"/>
      <c r="AA11" s="1032"/>
      <c r="AB11" s="1032"/>
      <c r="AC11" s="1032"/>
      <c r="AD11" s="1032"/>
      <c r="AE11" s="1032"/>
      <c r="AF11" s="1032"/>
      <c r="AG11" s="1032"/>
    </row>
    <row r="12" spans="1:33" s="112" customFormat="1" ht="35.25" customHeight="1">
      <c r="A12" s="2191"/>
      <c r="B12" s="111" t="s">
        <v>16</v>
      </c>
      <c r="C12" s="111" t="s">
        <v>17</v>
      </c>
      <c r="D12" s="111"/>
      <c r="E12" s="111" t="s">
        <v>18</v>
      </c>
      <c r="F12" s="111" t="s">
        <v>16</v>
      </c>
      <c r="G12" s="111" t="s">
        <v>17</v>
      </c>
      <c r="H12" s="111"/>
      <c r="I12" s="111" t="s">
        <v>18</v>
      </c>
      <c r="J12" s="111" t="s">
        <v>16</v>
      </c>
      <c r="K12" s="111" t="s">
        <v>17</v>
      </c>
      <c r="L12" s="111"/>
      <c r="M12" s="111" t="s">
        <v>18</v>
      </c>
      <c r="N12" s="111" t="s">
        <v>16</v>
      </c>
      <c r="O12" s="111" t="s">
        <v>17</v>
      </c>
      <c r="P12" s="111"/>
      <c r="Q12" s="111" t="s">
        <v>18</v>
      </c>
    </row>
    <row r="13" spans="1:33" s="114" customFormat="1" ht="11.25">
      <c r="A13" s="113">
        <v>1</v>
      </c>
      <c r="B13" s="113">
        <v>2</v>
      </c>
      <c r="C13" s="113">
        <v>3</v>
      </c>
      <c r="D13" s="113"/>
      <c r="E13" s="113">
        <v>4</v>
      </c>
      <c r="F13" s="113">
        <v>5</v>
      </c>
      <c r="G13" s="113">
        <v>6</v>
      </c>
      <c r="H13" s="113"/>
      <c r="I13" s="113">
        <v>7</v>
      </c>
      <c r="J13" s="113">
        <v>8</v>
      </c>
      <c r="K13" s="113">
        <v>9</v>
      </c>
      <c r="L13" s="113"/>
      <c r="M13" s="113">
        <v>10</v>
      </c>
      <c r="N13" s="113">
        <v>11</v>
      </c>
      <c r="O13" s="113">
        <v>12</v>
      </c>
      <c r="P13" s="113"/>
      <c r="Q13" s="113">
        <v>13</v>
      </c>
    </row>
    <row r="14" spans="1:33" s="112" customFormat="1">
      <c r="A14" s="115">
        <v>0</v>
      </c>
      <c r="B14" s="1120"/>
      <c r="C14" s="1131"/>
      <c r="D14" s="1131"/>
      <c r="E14" s="1301"/>
      <c r="F14" s="1857"/>
      <c r="G14" s="1301"/>
      <c r="H14" s="1301"/>
      <c r="I14" s="1301"/>
      <c r="J14" s="1857"/>
      <c r="K14" s="1301"/>
      <c r="L14" s="1301"/>
      <c r="M14" s="1301"/>
      <c r="N14" s="1857"/>
      <c r="O14" s="1301"/>
      <c r="P14" s="1301"/>
      <c r="Q14" s="1301"/>
    </row>
    <row r="15" spans="1:33" s="1479" customFormat="1" ht="14.25">
      <c r="A15" s="1475">
        <v>1</v>
      </c>
      <c r="B15" s="1120"/>
      <c r="C15" s="1477"/>
      <c r="D15" s="1131"/>
      <c r="E15" s="2015">
        <v>711</v>
      </c>
      <c r="F15" s="1476"/>
      <c r="G15" s="1131"/>
      <c r="H15" s="1477"/>
      <c r="I15" s="2015">
        <v>690</v>
      </c>
      <c r="J15" s="1476"/>
      <c r="K15" s="1477"/>
      <c r="L15" s="1477"/>
      <c r="M15" s="2015">
        <v>120</v>
      </c>
      <c r="N15" s="1476"/>
      <c r="O15" s="1477"/>
      <c r="P15" s="1477"/>
      <c r="Q15" s="2015">
        <v>291</v>
      </c>
    </row>
    <row r="16" spans="1:33" s="112" customFormat="1" ht="14.25">
      <c r="A16" s="115">
        <v>2</v>
      </c>
      <c r="B16" s="1120"/>
      <c r="C16" s="1131"/>
      <c r="D16" s="1131"/>
      <c r="E16" s="2015">
        <v>690</v>
      </c>
      <c r="F16" s="1120"/>
      <c r="G16" s="1131"/>
      <c r="H16" s="1131"/>
      <c r="I16" s="2015">
        <v>683</v>
      </c>
      <c r="J16" s="1120"/>
      <c r="K16" s="1131"/>
      <c r="L16" s="1131"/>
      <c r="M16" s="2015">
        <v>118</v>
      </c>
      <c r="N16" s="1120"/>
      <c r="O16" s="1131"/>
      <c r="P16" s="1131"/>
      <c r="Q16" s="2015">
        <v>292</v>
      </c>
    </row>
    <row r="17" spans="1:17" s="112" customFormat="1" ht="14.25">
      <c r="A17" s="115">
        <v>3</v>
      </c>
      <c r="B17" s="1120"/>
      <c r="C17" s="1131"/>
      <c r="D17" s="1131"/>
      <c r="E17" s="2015">
        <v>658</v>
      </c>
      <c r="F17" s="1120"/>
      <c r="G17" s="1131"/>
      <c r="H17" s="1131"/>
      <c r="I17" s="2015">
        <v>793</v>
      </c>
      <c r="J17" s="1120"/>
      <c r="K17" s="1131"/>
      <c r="L17" s="1131"/>
      <c r="M17" s="2015">
        <v>117</v>
      </c>
      <c r="N17" s="1120"/>
      <c r="O17" s="1131"/>
      <c r="P17" s="1131"/>
      <c r="Q17" s="2015">
        <v>359</v>
      </c>
    </row>
    <row r="18" spans="1:17" s="112" customFormat="1" ht="14.25">
      <c r="A18" s="115">
        <v>4</v>
      </c>
      <c r="B18" s="1120"/>
      <c r="C18" s="1131"/>
      <c r="D18" s="1131"/>
      <c r="E18" s="2015">
        <v>676</v>
      </c>
      <c r="F18" s="1120"/>
      <c r="G18" s="1131"/>
      <c r="H18" s="1131"/>
      <c r="I18" s="2015">
        <v>728</v>
      </c>
      <c r="J18" s="1120"/>
      <c r="K18" s="1131"/>
      <c r="L18" s="1131"/>
      <c r="M18" s="2015">
        <v>121</v>
      </c>
      <c r="N18" s="1120"/>
      <c r="O18" s="1131"/>
      <c r="P18" s="1131"/>
      <c r="Q18" s="2015">
        <v>318</v>
      </c>
    </row>
    <row r="19" spans="1:17" s="112" customFormat="1" ht="14.25">
      <c r="A19" s="115">
        <v>5</v>
      </c>
      <c r="B19" s="1120"/>
      <c r="C19" s="1131"/>
      <c r="D19" s="1131"/>
      <c r="E19" s="2015">
        <v>694</v>
      </c>
      <c r="F19" s="1120"/>
      <c r="G19" s="1131"/>
      <c r="H19" s="1131"/>
      <c r="I19" s="2015">
        <v>675</v>
      </c>
      <c r="J19" s="1120"/>
      <c r="K19" s="1131"/>
      <c r="L19" s="1131"/>
      <c r="M19" s="2015">
        <v>119</v>
      </c>
      <c r="N19" s="1120"/>
      <c r="O19" s="1131"/>
      <c r="P19" s="1131"/>
      <c r="Q19" s="2015">
        <v>283</v>
      </c>
    </row>
    <row r="20" spans="1:17" s="112" customFormat="1" ht="14.25">
      <c r="A20" s="115">
        <v>6</v>
      </c>
      <c r="B20" s="1120"/>
      <c r="C20" s="1131"/>
      <c r="D20" s="1131"/>
      <c r="E20" s="2015">
        <v>708</v>
      </c>
      <c r="F20" s="1120"/>
      <c r="G20" s="1131"/>
      <c r="H20" s="1131"/>
      <c r="I20" s="2015">
        <v>693</v>
      </c>
      <c r="J20" s="1120"/>
      <c r="K20" s="1131"/>
      <c r="L20" s="1131"/>
      <c r="M20" s="2015">
        <v>121</v>
      </c>
      <c r="N20" s="1120"/>
      <c r="O20" s="1131"/>
      <c r="P20" s="1131"/>
      <c r="Q20" s="2015">
        <v>287</v>
      </c>
    </row>
    <row r="21" spans="1:17" s="112" customFormat="1" ht="14.25">
      <c r="A21" s="115">
        <v>7</v>
      </c>
      <c r="B21" s="1120"/>
      <c r="C21" s="1131"/>
      <c r="D21" s="1131"/>
      <c r="E21" s="2015">
        <v>809</v>
      </c>
      <c r="F21" s="1120"/>
      <c r="G21" s="1131"/>
      <c r="H21" s="1131"/>
      <c r="I21" s="2015">
        <v>699</v>
      </c>
      <c r="J21" s="1120"/>
      <c r="K21" s="1131"/>
      <c r="L21" s="1131"/>
      <c r="M21" s="2015">
        <v>133</v>
      </c>
      <c r="N21" s="1120"/>
      <c r="O21" s="1131"/>
      <c r="P21" s="1131"/>
      <c r="Q21" s="2015">
        <v>282</v>
      </c>
    </row>
    <row r="22" spans="1:17" s="112" customFormat="1" ht="14.25">
      <c r="A22" s="115">
        <v>8</v>
      </c>
      <c r="B22" s="1120"/>
      <c r="C22" s="1131"/>
      <c r="D22" s="1131"/>
      <c r="E22" s="2015">
        <v>959</v>
      </c>
      <c r="F22" s="1120"/>
      <c r="G22" s="1131"/>
      <c r="H22" s="1131"/>
      <c r="I22" s="2015">
        <v>752</v>
      </c>
      <c r="J22" s="1120"/>
      <c r="K22" s="1131"/>
      <c r="L22" s="1131"/>
      <c r="M22" s="2015">
        <v>163</v>
      </c>
      <c r="N22" s="1120"/>
      <c r="O22" s="1131"/>
      <c r="P22" s="1131"/>
      <c r="Q22" s="2015">
        <v>280</v>
      </c>
    </row>
    <row r="23" spans="1:17" s="112" customFormat="1" ht="14.25">
      <c r="A23" s="115">
        <v>9</v>
      </c>
      <c r="B23" s="1120"/>
      <c r="C23" s="1131"/>
      <c r="D23" s="1131"/>
      <c r="E23" s="2015">
        <v>1175</v>
      </c>
      <c r="F23" s="1120"/>
      <c r="G23" s="1131"/>
      <c r="H23" s="1131"/>
      <c r="I23" s="2015">
        <v>872</v>
      </c>
      <c r="J23" s="1120"/>
      <c r="K23" s="1131"/>
      <c r="L23" s="1131"/>
      <c r="M23" s="2015">
        <v>242</v>
      </c>
      <c r="N23" s="1120"/>
      <c r="O23" s="1131"/>
      <c r="P23" s="1131"/>
      <c r="Q23" s="2015">
        <v>327</v>
      </c>
    </row>
    <row r="24" spans="1:17" s="112" customFormat="1" ht="14.25">
      <c r="A24" s="115">
        <v>10</v>
      </c>
      <c r="B24" s="1120"/>
      <c r="C24" s="1131"/>
      <c r="D24" s="1131"/>
      <c r="E24" s="2015">
        <v>1257</v>
      </c>
      <c r="F24" s="1120"/>
      <c r="G24" s="1131"/>
      <c r="H24" s="1131"/>
      <c r="I24" s="2015">
        <v>906</v>
      </c>
      <c r="J24" s="1120"/>
      <c r="K24" s="1131"/>
      <c r="L24" s="1131"/>
      <c r="M24" s="2015">
        <v>276</v>
      </c>
      <c r="N24" s="1120"/>
      <c r="O24" s="1131"/>
      <c r="P24" s="1131"/>
      <c r="Q24" s="2015">
        <v>329</v>
      </c>
    </row>
    <row r="25" spans="1:17" s="112" customFormat="1" ht="14.25">
      <c r="A25" s="115">
        <v>11</v>
      </c>
      <c r="B25" s="1120"/>
      <c r="C25" s="1131"/>
      <c r="D25" s="1131"/>
      <c r="E25" s="2015">
        <v>1221</v>
      </c>
      <c r="F25" s="1120"/>
      <c r="G25" s="1131"/>
      <c r="H25" s="1131"/>
      <c r="I25" s="2015">
        <v>1011</v>
      </c>
      <c r="J25" s="1120"/>
      <c r="K25" s="1131"/>
      <c r="L25" s="1131"/>
      <c r="M25" s="2015">
        <v>287</v>
      </c>
      <c r="N25" s="1120"/>
      <c r="O25" s="1131"/>
      <c r="P25" s="1131"/>
      <c r="Q25" s="2015">
        <v>388</v>
      </c>
    </row>
    <row r="26" spans="1:17" s="112" customFormat="1" ht="14.25">
      <c r="A26" s="115">
        <v>12</v>
      </c>
      <c r="B26" s="1120"/>
      <c r="C26" s="1131"/>
      <c r="D26" s="1131"/>
      <c r="E26" s="2015">
        <v>1226</v>
      </c>
      <c r="F26" s="1120"/>
      <c r="G26" s="1131"/>
      <c r="H26" s="1131"/>
      <c r="I26" s="2015">
        <v>997</v>
      </c>
      <c r="J26" s="1120"/>
      <c r="K26" s="1131"/>
      <c r="L26" s="1131"/>
      <c r="M26" s="2015">
        <v>291</v>
      </c>
      <c r="N26" s="1120"/>
      <c r="O26" s="1131"/>
      <c r="P26" s="1131"/>
      <c r="Q26" s="2015">
        <v>392</v>
      </c>
    </row>
    <row r="27" spans="1:17" s="112" customFormat="1" ht="14.25">
      <c r="A27" s="115">
        <v>13</v>
      </c>
      <c r="B27" s="1120"/>
      <c r="C27" s="1131"/>
      <c r="D27" s="1131"/>
      <c r="E27" s="2015">
        <v>1156</v>
      </c>
      <c r="F27" s="1120"/>
      <c r="G27" s="1131"/>
      <c r="H27" s="1131"/>
      <c r="I27" s="2015">
        <v>903</v>
      </c>
      <c r="J27" s="1120"/>
      <c r="K27" s="1131"/>
      <c r="L27" s="1131"/>
      <c r="M27" s="2015">
        <v>224</v>
      </c>
      <c r="N27" s="1120"/>
      <c r="O27" s="1131"/>
      <c r="P27" s="1131"/>
      <c r="Q27" s="2015">
        <v>327</v>
      </c>
    </row>
    <row r="28" spans="1:17" s="112" customFormat="1" ht="14.25">
      <c r="A28" s="115">
        <v>14</v>
      </c>
      <c r="B28" s="1120"/>
      <c r="C28" s="1131"/>
      <c r="D28" s="1131"/>
      <c r="E28" s="2015">
        <v>1177</v>
      </c>
      <c r="F28" s="1120"/>
      <c r="G28" s="1131"/>
      <c r="H28" s="1131"/>
      <c r="I28" s="2015">
        <v>920</v>
      </c>
      <c r="J28" s="1120"/>
      <c r="K28" s="1131"/>
      <c r="L28" s="1131"/>
      <c r="M28" s="2015">
        <v>268</v>
      </c>
      <c r="N28" s="1120"/>
      <c r="O28" s="1131"/>
      <c r="P28" s="1131"/>
      <c r="Q28" s="2015">
        <v>330</v>
      </c>
    </row>
    <row r="29" spans="1:17" s="112" customFormat="1" ht="14.25">
      <c r="A29" s="115">
        <v>15</v>
      </c>
      <c r="B29" s="1120"/>
      <c r="C29" s="1131"/>
      <c r="D29" s="1131"/>
      <c r="E29" s="2015">
        <v>1244</v>
      </c>
      <c r="F29" s="1120"/>
      <c r="G29" s="1131"/>
      <c r="H29" s="1131"/>
      <c r="I29" s="2015">
        <v>1039</v>
      </c>
      <c r="J29" s="1120"/>
      <c r="K29" s="1131"/>
      <c r="L29" s="1131"/>
      <c r="M29" s="2015">
        <v>313</v>
      </c>
      <c r="N29" s="1120"/>
      <c r="O29" s="1131"/>
      <c r="P29" s="1131"/>
      <c r="Q29" s="2015">
        <v>394</v>
      </c>
    </row>
    <row r="30" spans="1:17" s="112" customFormat="1" ht="14.25">
      <c r="A30" s="115">
        <v>16</v>
      </c>
      <c r="B30" s="1120"/>
      <c r="C30" s="1131"/>
      <c r="D30" s="1131"/>
      <c r="E30" s="2015">
        <v>1255</v>
      </c>
      <c r="F30" s="1120"/>
      <c r="G30" s="1131"/>
      <c r="H30" s="1131"/>
      <c r="I30" s="2015">
        <v>965</v>
      </c>
      <c r="J30" s="1120"/>
      <c r="K30" s="1131"/>
      <c r="L30" s="1131"/>
      <c r="M30" s="2015">
        <v>277</v>
      </c>
      <c r="N30" s="1120"/>
      <c r="O30" s="1131"/>
      <c r="P30" s="1131"/>
      <c r="Q30" s="2015">
        <v>369</v>
      </c>
    </row>
    <row r="31" spans="1:17" s="116" customFormat="1" ht="14.25">
      <c r="A31" s="115">
        <v>17</v>
      </c>
      <c r="B31" s="1120"/>
      <c r="C31" s="1131"/>
      <c r="D31" s="1131"/>
      <c r="E31" s="2015">
        <v>1304</v>
      </c>
      <c r="F31" s="1120"/>
      <c r="G31" s="1131"/>
      <c r="H31" s="1131"/>
      <c r="I31" s="2015">
        <v>865</v>
      </c>
      <c r="J31" s="1120"/>
      <c r="K31" s="1131"/>
      <c r="L31" s="1131"/>
      <c r="M31" s="2015">
        <v>281</v>
      </c>
      <c r="N31" s="1120"/>
      <c r="O31" s="1131"/>
      <c r="P31" s="1131"/>
      <c r="Q31" s="2015">
        <v>328</v>
      </c>
    </row>
    <row r="32" spans="1:17" s="116" customFormat="1" ht="14.25">
      <c r="A32" s="115">
        <v>18</v>
      </c>
      <c r="B32" s="1120"/>
      <c r="C32" s="1131"/>
      <c r="D32" s="1131"/>
      <c r="E32" s="2015">
        <v>1178</v>
      </c>
      <c r="F32" s="1120"/>
      <c r="G32" s="1131"/>
      <c r="H32" s="1131"/>
      <c r="I32" s="2015">
        <v>818</v>
      </c>
      <c r="J32" s="1120"/>
      <c r="K32" s="1131"/>
      <c r="L32" s="1131"/>
      <c r="M32" s="2015">
        <v>215</v>
      </c>
      <c r="N32" s="1120"/>
      <c r="O32" s="1131"/>
      <c r="P32" s="1131"/>
      <c r="Q32" s="2015">
        <v>325</v>
      </c>
    </row>
    <row r="33" spans="1:33" s="116" customFormat="1" ht="14.25">
      <c r="A33" s="115">
        <v>19</v>
      </c>
      <c r="B33" s="1120"/>
      <c r="C33" s="1131"/>
      <c r="D33" s="1131"/>
      <c r="E33" s="2015">
        <v>1090</v>
      </c>
      <c r="F33" s="1120"/>
      <c r="G33" s="1131"/>
      <c r="H33" s="1131"/>
      <c r="I33" s="2015">
        <v>780</v>
      </c>
      <c r="J33" s="1120"/>
      <c r="K33" s="1131"/>
      <c r="L33" s="1131"/>
      <c r="M33" s="2015">
        <v>186</v>
      </c>
      <c r="N33" s="1120"/>
      <c r="O33" s="1131"/>
      <c r="P33" s="1131"/>
      <c r="Q33" s="2015">
        <v>317</v>
      </c>
    </row>
    <row r="34" spans="1:33" s="116" customFormat="1" ht="14.25">
      <c r="A34" s="115">
        <v>20</v>
      </c>
      <c r="B34" s="1120"/>
      <c r="C34" s="1131"/>
      <c r="D34" s="1131"/>
      <c r="E34" s="2015">
        <v>1016</v>
      </c>
      <c r="F34" s="1120"/>
      <c r="G34" s="1131"/>
      <c r="H34" s="1131"/>
      <c r="I34" s="2015">
        <v>745</v>
      </c>
      <c r="J34" s="1120"/>
      <c r="K34" s="1131"/>
      <c r="L34" s="1131"/>
      <c r="M34" s="2015">
        <v>166</v>
      </c>
      <c r="N34" s="1120"/>
      <c r="O34" s="1131"/>
      <c r="P34" s="1131"/>
      <c r="Q34" s="2015">
        <v>307</v>
      </c>
    </row>
    <row r="35" spans="1:33" s="116" customFormat="1" ht="14.25">
      <c r="A35" s="115">
        <v>21</v>
      </c>
      <c r="B35" s="1120"/>
      <c r="C35" s="1131"/>
      <c r="D35" s="1131"/>
      <c r="E35" s="2015">
        <v>961</v>
      </c>
      <c r="F35" s="1120"/>
      <c r="G35" s="1131"/>
      <c r="H35" s="1131"/>
      <c r="I35" s="2015">
        <v>725</v>
      </c>
      <c r="J35" s="1120"/>
      <c r="K35" s="1131"/>
      <c r="L35" s="1131"/>
      <c r="M35" s="2015">
        <v>152</v>
      </c>
      <c r="N35" s="1120"/>
      <c r="O35" s="1131"/>
      <c r="P35" s="1131"/>
      <c r="Q35" s="2015">
        <v>298</v>
      </c>
    </row>
    <row r="36" spans="1:33" s="116" customFormat="1" ht="14.25">
      <c r="A36" s="115">
        <v>22</v>
      </c>
      <c r="B36" s="1120"/>
      <c r="C36" s="1131"/>
      <c r="D36" s="1131"/>
      <c r="E36" s="2015">
        <v>895</v>
      </c>
      <c r="F36" s="1120"/>
      <c r="G36" s="1131"/>
      <c r="H36" s="1131"/>
      <c r="I36" s="2015">
        <v>733</v>
      </c>
      <c r="J36" s="1120"/>
      <c r="K36" s="1131"/>
      <c r="L36" s="1131"/>
      <c r="M36" s="2015">
        <v>134</v>
      </c>
      <c r="N36" s="1120"/>
      <c r="O36" s="1131"/>
      <c r="P36" s="1131"/>
      <c r="Q36" s="2015">
        <v>307</v>
      </c>
    </row>
    <row r="37" spans="1:33" s="116" customFormat="1" ht="14.25">
      <c r="A37" s="115">
        <v>23</v>
      </c>
      <c r="B37" s="1120"/>
      <c r="C37" s="1131"/>
      <c r="D37" s="1300"/>
      <c r="E37" s="2015">
        <v>839</v>
      </c>
      <c r="F37" s="1120"/>
      <c r="G37" s="1131"/>
      <c r="H37" s="1131"/>
      <c r="I37" s="2015">
        <v>825</v>
      </c>
      <c r="J37" s="1120"/>
      <c r="K37" s="1131"/>
      <c r="L37" s="1131"/>
      <c r="M37" s="2015">
        <v>121</v>
      </c>
      <c r="N37" s="1120"/>
      <c r="O37" s="1131"/>
      <c r="P37" s="1131"/>
      <c r="Q37" s="2015">
        <v>370</v>
      </c>
    </row>
    <row r="38" spans="1:33" s="116" customFormat="1" ht="14.25">
      <c r="A38" s="115">
        <v>24</v>
      </c>
      <c r="B38" s="1120"/>
      <c r="C38" s="1131"/>
      <c r="D38" s="1300"/>
      <c r="E38" s="2015">
        <v>801</v>
      </c>
      <c r="F38" s="1120"/>
      <c r="G38" s="1131"/>
      <c r="H38" s="1131"/>
      <c r="I38" s="2015">
        <v>716</v>
      </c>
      <c r="J38" s="1120"/>
      <c r="K38" s="1131"/>
      <c r="L38" s="1131"/>
      <c r="M38" s="2015">
        <v>126</v>
      </c>
      <c r="N38" s="1120"/>
      <c r="O38" s="1131"/>
      <c r="P38" s="1131"/>
      <c r="Q38" s="2015">
        <v>310</v>
      </c>
    </row>
    <row r="39" spans="1:33" s="116" customFormat="1" ht="15">
      <c r="A39" s="115" t="s">
        <v>19</v>
      </c>
      <c r="B39" s="1191"/>
      <c r="C39" s="1191"/>
      <c r="D39" s="1191"/>
      <c r="E39" s="1604">
        <f>SUM(E15:E38)</f>
        <v>23700</v>
      </c>
      <c r="F39" s="1879"/>
      <c r="G39" s="1879"/>
      <c r="H39" s="1879"/>
      <c r="I39" s="1604">
        <f>SUM(I15:I38)</f>
        <v>19533</v>
      </c>
      <c r="J39" s="1880"/>
      <c r="K39" s="1880"/>
      <c r="L39" s="1880"/>
      <c r="M39" s="1604">
        <f>SUM(M15:M38)</f>
        <v>4571</v>
      </c>
      <c r="N39" s="1880"/>
      <c r="O39" s="1880"/>
      <c r="P39" s="1880"/>
      <c r="Q39" s="1604">
        <f>SUM(Q15:Q38)</f>
        <v>7810</v>
      </c>
    </row>
    <row r="40" spans="1:33" s="105" customFormat="1" ht="12.75" customHeight="1">
      <c r="A40" s="105" t="s">
        <v>20</v>
      </c>
      <c r="R40" s="1032"/>
      <c r="S40" s="1032"/>
      <c r="T40" s="1032"/>
      <c r="U40" s="1032"/>
      <c r="V40" s="1032"/>
      <c r="W40" s="1032"/>
      <c r="X40" s="1032"/>
      <c r="Y40" s="1032"/>
      <c r="Z40" s="1032"/>
      <c r="AA40" s="1032"/>
      <c r="AB40" s="1032"/>
      <c r="AC40" s="1032"/>
      <c r="AD40" s="1032"/>
      <c r="AE40" s="1032"/>
      <c r="AF40" s="1032"/>
      <c r="AG40" s="1032"/>
    </row>
    <row r="41" spans="1:33" s="105" customFormat="1" ht="12.75" customHeight="1">
      <c r="A41" s="105" t="s">
        <v>21</v>
      </c>
      <c r="R41" s="1032"/>
      <c r="S41" s="1032"/>
      <c r="T41" s="1032"/>
      <c r="U41" s="1032"/>
      <c r="V41" s="1032"/>
      <c r="W41" s="1032"/>
      <c r="X41" s="1032"/>
      <c r="Y41" s="1032"/>
      <c r="Z41" s="1032"/>
      <c r="AA41" s="1032"/>
      <c r="AB41" s="1032"/>
      <c r="AC41" s="1032"/>
      <c r="AD41" s="1032"/>
      <c r="AE41" s="1032"/>
      <c r="AF41" s="1032"/>
      <c r="AG41" s="1032"/>
    </row>
    <row r="42" spans="1:33">
      <c r="A42" s="105" t="s">
        <v>571</v>
      </c>
      <c r="K42" s="105"/>
      <c r="L42" s="105"/>
      <c r="M42" s="105"/>
      <c r="N42" s="105"/>
      <c r="O42" s="105"/>
      <c r="P42" s="105"/>
      <c r="Q42" s="105"/>
      <c r="R42" s="1033"/>
      <c r="S42" s="1033"/>
      <c r="T42" s="1033"/>
      <c r="U42" s="1033"/>
      <c r="V42" s="1033"/>
      <c r="W42" s="1033"/>
      <c r="X42" s="1033"/>
      <c r="Y42" s="1033"/>
      <c r="Z42" s="1033"/>
      <c r="AA42" s="1033"/>
      <c r="AB42" s="1033"/>
      <c r="AC42" s="1033"/>
      <c r="AD42" s="1033"/>
      <c r="AE42" s="1033"/>
      <c r="AF42" s="1033"/>
      <c r="AG42" s="1033"/>
    </row>
    <row r="43" spans="1:33">
      <c r="A43" s="105" t="s">
        <v>23</v>
      </c>
      <c r="R43" s="1033"/>
      <c r="S43" s="1033"/>
      <c r="T43" s="1033"/>
      <c r="U43" s="1033"/>
      <c r="V43" s="1033"/>
      <c r="W43" s="1033"/>
      <c r="X43" s="1033"/>
      <c r="Y43" s="1033"/>
      <c r="Z43" s="1033"/>
      <c r="AA43" s="1033"/>
      <c r="AB43" s="1033"/>
      <c r="AC43" s="1033"/>
      <c r="AD43" s="1033"/>
      <c r="AE43" s="1033"/>
      <c r="AF43" s="1033"/>
      <c r="AG43" s="1033"/>
    </row>
    <row r="44" spans="1:33">
      <c r="R44" s="1033"/>
      <c r="S44" s="1033"/>
      <c r="T44" s="1033"/>
      <c r="U44" s="1033"/>
      <c r="V44" s="1033"/>
      <c r="W44" s="1033"/>
      <c r="X44" s="1033"/>
      <c r="Y44" s="1033"/>
      <c r="Z44" s="1033"/>
      <c r="AA44" s="1033"/>
      <c r="AB44" s="1033"/>
      <c r="AC44" s="1033"/>
      <c r="AD44" s="1033"/>
      <c r="AE44" s="1033"/>
      <c r="AF44" s="1033"/>
      <c r="AG44" s="1033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92D050"/>
  </sheetPr>
  <dimension ref="A1:AG44"/>
  <sheetViews>
    <sheetView zoomScale="85" zoomScaleNormal="85" workbookViewId="0">
      <selection activeCell="J15" sqref="J15"/>
    </sheetView>
  </sheetViews>
  <sheetFormatPr defaultRowHeight="12.75"/>
  <cols>
    <col min="1" max="1" width="5.42578125" style="130" customWidth="1"/>
    <col min="2" max="3" width="11.28515625" style="130" customWidth="1"/>
    <col min="4" max="4" width="11.28515625" style="130" hidden="1" customWidth="1"/>
    <col min="5" max="7" width="11.28515625" style="130" customWidth="1"/>
    <col min="8" max="8" width="11.28515625" style="130" hidden="1" customWidth="1"/>
    <col min="9" max="11" width="11.28515625" style="130" customWidth="1"/>
    <col min="12" max="12" width="11.28515625" style="130" hidden="1" customWidth="1"/>
    <col min="13" max="15" width="11.28515625" style="130" customWidth="1"/>
    <col min="16" max="16" width="11.28515625" style="130" hidden="1" customWidth="1"/>
    <col min="17" max="17" width="11.28515625" style="130" customWidth="1"/>
    <col min="18" max="16384" width="9.140625" style="130"/>
  </cols>
  <sheetData>
    <row r="1" spans="1:33" s="118" customFormat="1" ht="18.75" customHeight="1">
      <c r="B1" s="2222" t="s">
        <v>408</v>
      </c>
      <c r="C1" s="2066"/>
      <c r="D1" s="2066"/>
      <c r="E1" s="2066"/>
      <c r="F1" s="2066"/>
      <c r="J1" s="801" t="s">
        <v>171</v>
      </c>
      <c r="N1" s="2218" t="s">
        <v>39</v>
      </c>
      <c r="O1" s="2218"/>
      <c r="P1" s="2218"/>
      <c r="Q1" s="2218"/>
      <c r="R1" s="1030"/>
      <c r="S1" s="1030"/>
      <c r="T1" s="1030"/>
      <c r="U1" s="1030"/>
      <c r="V1" s="1030"/>
      <c r="W1" s="1030"/>
      <c r="X1" s="1030"/>
      <c r="Y1" s="1030"/>
      <c r="Z1" s="1030"/>
      <c r="AA1" s="1030"/>
      <c r="AB1" s="1030"/>
      <c r="AC1" s="1030"/>
      <c r="AD1" s="1030"/>
      <c r="AE1" s="1030"/>
      <c r="AF1" s="1030"/>
      <c r="AG1" s="1030"/>
    </row>
    <row r="2" spans="1:33" s="118" customFormat="1" ht="10.5" customHeight="1">
      <c r="B2" s="2211" t="s">
        <v>1</v>
      </c>
      <c r="C2" s="2052"/>
      <c r="D2" s="2052"/>
      <c r="E2" s="2052"/>
      <c r="F2" s="2052"/>
      <c r="N2" s="2211" t="s">
        <v>2</v>
      </c>
      <c r="O2" s="2219"/>
      <c r="P2" s="2219"/>
      <c r="Q2" s="2219"/>
      <c r="R2" s="1030"/>
      <c r="S2" s="1030"/>
      <c r="T2" s="1030"/>
      <c r="U2" s="1030"/>
      <c r="V2" s="1030"/>
      <c r="W2" s="1030"/>
      <c r="X2" s="1030"/>
      <c r="Y2" s="1030"/>
      <c r="Z2" s="1030"/>
      <c r="AA2" s="1030"/>
      <c r="AB2" s="1030"/>
      <c r="AC2" s="1030"/>
      <c r="AD2" s="1030"/>
      <c r="AE2" s="1030"/>
      <c r="AF2" s="1030"/>
      <c r="AG2" s="1030"/>
    </row>
    <row r="3" spans="1:33" s="118" customFormat="1" ht="13.5" customHeight="1">
      <c r="N3" s="118" t="s">
        <v>3</v>
      </c>
      <c r="R3" s="1030"/>
      <c r="S3" s="1030"/>
      <c r="T3" s="1030"/>
      <c r="U3" s="1030"/>
      <c r="V3" s="1030"/>
      <c r="W3" s="1030"/>
      <c r="X3" s="1030"/>
      <c r="Y3" s="1030"/>
      <c r="Z3" s="1030"/>
      <c r="AA3" s="1030"/>
      <c r="AB3" s="1030"/>
      <c r="AC3" s="1030"/>
      <c r="AD3" s="1030"/>
      <c r="AE3" s="1030"/>
      <c r="AF3" s="1030"/>
      <c r="AG3" s="1030"/>
    </row>
    <row r="4" spans="1:33" s="118" customFormat="1" ht="15" customHeight="1">
      <c r="B4" s="2221" t="s">
        <v>4</v>
      </c>
      <c r="C4" s="2066"/>
      <c r="D4" s="120"/>
      <c r="E4" s="1030"/>
      <c r="F4" s="1030"/>
      <c r="G4" s="1030"/>
      <c r="H4" s="1030"/>
      <c r="I4" s="852" t="s">
        <v>5</v>
      </c>
      <c r="J4" s="119"/>
      <c r="K4" s="119"/>
      <c r="L4" s="119"/>
      <c r="N4" s="788" t="s">
        <v>168</v>
      </c>
      <c r="O4" s="121" t="s">
        <v>40</v>
      </c>
      <c r="R4" s="1030"/>
      <c r="S4" s="1030"/>
      <c r="T4" s="1030"/>
      <c r="U4" s="1030"/>
      <c r="V4" s="1030"/>
      <c r="W4" s="1030"/>
      <c r="X4" s="1030"/>
      <c r="Y4" s="1030"/>
      <c r="Z4" s="1030"/>
      <c r="AA4" s="1030"/>
      <c r="AB4" s="1030"/>
      <c r="AC4" s="1030"/>
      <c r="AD4" s="1030"/>
      <c r="AE4" s="1030"/>
      <c r="AF4" s="1030"/>
      <c r="AG4" s="1030"/>
    </row>
    <row r="5" spans="1:33" s="118" customFormat="1" ht="9.75" customHeight="1">
      <c r="B5" s="2220" t="s">
        <v>7</v>
      </c>
      <c r="C5" s="2064"/>
      <c r="D5" s="119"/>
      <c r="E5" s="119"/>
      <c r="R5" s="1030"/>
      <c r="S5" s="1030"/>
      <c r="T5" s="1030"/>
      <c r="U5" s="1030"/>
      <c r="V5" s="1030"/>
      <c r="W5" s="1030"/>
      <c r="X5" s="1030"/>
      <c r="Y5" s="1030"/>
      <c r="Z5" s="1030"/>
      <c r="AA5" s="1030"/>
      <c r="AB5" s="1030"/>
      <c r="AC5" s="1030"/>
      <c r="AD5" s="1030"/>
      <c r="AE5" s="1030"/>
      <c r="AF5" s="1030"/>
      <c r="AG5" s="1030"/>
    </row>
    <row r="6" spans="1:33" s="118" customFormat="1" ht="12" customHeight="1">
      <c r="A6" s="2212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30"/>
      <c r="S6" s="1030"/>
      <c r="T6" s="1030"/>
      <c r="U6" s="1030"/>
      <c r="V6" s="1030"/>
      <c r="W6" s="1030"/>
      <c r="X6" s="1030"/>
      <c r="Y6" s="1030"/>
      <c r="Z6" s="1030"/>
      <c r="AA6" s="1030"/>
      <c r="AB6" s="1030"/>
      <c r="AC6" s="1030"/>
      <c r="AD6" s="1030"/>
      <c r="AE6" s="1030"/>
      <c r="AF6" s="1030"/>
      <c r="AG6" s="1030"/>
    </row>
    <row r="7" spans="1:33" s="118" customFormat="1" ht="15.75">
      <c r="A7" s="2213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30"/>
      <c r="S7" s="1030"/>
      <c r="T7" s="1030"/>
      <c r="U7" s="1030"/>
      <c r="V7" s="1030"/>
      <c r="W7" s="1030"/>
      <c r="X7" s="1030"/>
      <c r="Y7" s="1030"/>
      <c r="Z7" s="1030"/>
      <c r="AA7" s="1030"/>
      <c r="AB7" s="1030"/>
      <c r="AC7" s="1030"/>
      <c r="AD7" s="1030"/>
      <c r="AE7" s="1030"/>
      <c r="AF7" s="1030"/>
      <c r="AG7" s="1030"/>
    </row>
    <row r="8" spans="1:33" s="118" customFormat="1" ht="9" customHeight="1">
      <c r="A8" s="1276" t="s">
        <v>307</v>
      </c>
      <c r="B8" s="1276" t="s">
        <v>308</v>
      </c>
      <c r="R8" s="1030"/>
      <c r="S8" s="1030"/>
      <c r="T8" s="1030"/>
      <c r="U8" s="1030"/>
      <c r="V8" s="1030"/>
      <c r="W8" s="1030"/>
      <c r="X8" s="1030"/>
      <c r="Y8" s="1030"/>
      <c r="Z8" s="1030"/>
      <c r="AA8" s="1030"/>
      <c r="AB8" s="1030"/>
      <c r="AC8" s="1030"/>
      <c r="AD8" s="1030"/>
      <c r="AE8" s="1030"/>
      <c r="AF8" s="1030"/>
      <c r="AG8" s="1030"/>
    </row>
    <row r="9" spans="1:33" s="118" customFormat="1">
      <c r="A9" s="2208" t="s">
        <v>9</v>
      </c>
      <c r="B9" s="2214" t="s">
        <v>10</v>
      </c>
      <c r="C9" s="2215"/>
      <c r="D9" s="2215"/>
      <c r="E9" s="2215"/>
      <c r="F9" s="2215"/>
      <c r="G9" s="2215"/>
      <c r="H9" s="2215"/>
      <c r="I9" s="2216"/>
      <c r="J9" s="2214" t="s">
        <v>11</v>
      </c>
      <c r="K9" s="2215"/>
      <c r="L9" s="2215"/>
      <c r="M9" s="2215"/>
      <c r="N9" s="2215"/>
      <c r="O9" s="2215"/>
      <c r="P9" s="2215"/>
      <c r="Q9" s="2216"/>
      <c r="R9" s="1030"/>
      <c r="S9" s="1030"/>
      <c r="T9" s="1030"/>
      <c r="U9" s="1030"/>
      <c r="V9" s="1030"/>
      <c r="W9" s="1030"/>
      <c r="X9" s="1030"/>
      <c r="Y9" s="1030"/>
      <c r="Z9" s="1030"/>
      <c r="AA9" s="1030"/>
      <c r="AB9" s="1030"/>
      <c r="AC9" s="1030"/>
      <c r="AD9" s="1030"/>
      <c r="AE9" s="1030"/>
      <c r="AF9" s="1030"/>
      <c r="AG9" s="1030"/>
    </row>
    <row r="10" spans="1:33" s="118" customFormat="1">
      <c r="A10" s="2209"/>
      <c r="B10" s="2206" t="s">
        <v>41</v>
      </c>
      <c r="C10" s="2207"/>
      <c r="D10" s="2207"/>
      <c r="E10" s="2217"/>
      <c r="F10" s="2206" t="s">
        <v>42</v>
      </c>
      <c r="G10" s="2059"/>
      <c r="H10" s="2059"/>
      <c r="I10" s="2060"/>
      <c r="J10" s="2206" t="s">
        <v>41</v>
      </c>
      <c r="K10" s="2207"/>
      <c r="L10" s="2207"/>
      <c r="M10" s="2217"/>
      <c r="N10" s="2206" t="s">
        <v>42</v>
      </c>
      <c r="O10" s="2207"/>
      <c r="P10" s="2207"/>
      <c r="Q10" s="2217"/>
      <c r="R10" s="1030"/>
      <c r="S10" s="1030"/>
      <c r="T10" s="1030"/>
      <c r="U10" s="1030"/>
      <c r="V10" s="1030"/>
      <c r="W10" s="1030"/>
      <c r="X10" s="1030"/>
      <c r="Y10" s="1030"/>
      <c r="Z10" s="1030"/>
      <c r="AA10" s="1030"/>
      <c r="AB10" s="1030"/>
      <c r="AC10" s="1030"/>
      <c r="AD10" s="1030"/>
      <c r="AE10" s="1030"/>
      <c r="AF10" s="1030"/>
      <c r="AG10" s="1030"/>
    </row>
    <row r="11" spans="1:33" s="118" customFormat="1">
      <c r="A11" s="2209"/>
      <c r="B11" s="2206" t="s">
        <v>14</v>
      </c>
      <c r="C11" s="2207"/>
      <c r="E11" s="123">
        <v>18000</v>
      </c>
      <c r="F11" s="2206" t="s">
        <v>14</v>
      </c>
      <c r="G11" s="2207"/>
      <c r="H11" s="122"/>
      <c r="I11" s="123">
        <v>18000</v>
      </c>
      <c r="J11" s="2206" t="s">
        <v>14</v>
      </c>
      <c r="K11" s="2207"/>
      <c r="L11" s="122"/>
      <c r="M11" s="123">
        <f>E11</f>
        <v>18000</v>
      </c>
      <c r="N11" s="2206" t="s">
        <v>14</v>
      </c>
      <c r="O11" s="2207"/>
      <c r="P11" s="122"/>
      <c r="Q11" s="123">
        <f>I11</f>
        <v>18000</v>
      </c>
      <c r="R11" s="1030"/>
      <c r="S11" s="1030"/>
      <c r="T11" s="1030"/>
      <c r="U11" s="1030"/>
      <c r="V11" s="1030"/>
      <c r="W11" s="1030"/>
      <c r="X11" s="1030"/>
      <c r="Y11" s="1030"/>
      <c r="Z11" s="1030"/>
      <c r="AA11" s="1030"/>
      <c r="AB11" s="1030"/>
      <c r="AC11" s="1030"/>
      <c r="AD11" s="1030"/>
      <c r="AE11" s="1030"/>
      <c r="AF11" s="1030"/>
      <c r="AG11" s="1030"/>
    </row>
    <row r="12" spans="1:33" s="125" customFormat="1" ht="35.25" customHeight="1">
      <c r="A12" s="2210"/>
      <c r="B12" s="124" t="s">
        <v>16</v>
      </c>
      <c r="C12" s="124" t="s">
        <v>17</v>
      </c>
      <c r="D12" s="124"/>
      <c r="E12" s="124" t="s">
        <v>18</v>
      </c>
      <c r="F12" s="124" t="s">
        <v>16</v>
      </c>
      <c r="G12" s="124" t="s">
        <v>17</v>
      </c>
      <c r="H12" s="124"/>
      <c r="I12" s="124" t="s">
        <v>18</v>
      </c>
      <c r="J12" s="124" t="s">
        <v>16</v>
      </c>
      <c r="K12" s="124" t="s">
        <v>17</v>
      </c>
      <c r="L12" s="124"/>
      <c r="M12" s="124" t="s">
        <v>18</v>
      </c>
      <c r="N12" s="124" t="s">
        <v>16</v>
      </c>
      <c r="O12" s="124" t="s">
        <v>17</v>
      </c>
      <c r="P12" s="124"/>
      <c r="Q12" s="124" t="s">
        <v>18</v>
      </c>
    </row>
    <row r="13" spans="1:33" s="127" customFormat="1" ht="11.25">
      <c r="A13" s="126">
        <v>1</v>
      </c>
      <c r="B13" s="126">
        <v>2</v>
      </c>
      <c r="C13" s="126">
        <v>3</v>
      </c>
      <c r="D13" s="126"/>
      <c r="E13" s="126">
        <v>4</v>
      </c>
      <c r="F13" s="126">
        <v>5</v>
      </c>
      <c r="G13" s="126">
        <v>6</v>
      </c>
      <c r="H13" s="126"/>
      <c r="I13" s="126">
        <v>7</v>
      </c>
      <c r="J13" s="126">
        <v>8</v>
      </c>
      <c r="K13" s="126">
        <v>9</v>
      </c>
      <c r="L13" s="126"/>
      <c r="M13" s="126">
        <v>10</v>
      </c>
      <c r="N13" s="126">
        <v>11</v>
      </c>
      <c r="O13" s="126">
        <v>12</v>
      </c>
      <c r="P13" s="126"/>
      <c r="Q13" s="126">
        <v>13</v>
      </c>
    </row>
    <row r="14" spans="1:33" s="125" customFormat="1">
      <c r="A14" s="128">
        <v>0</v>
      </c>
      <c r="B14" s="1111"/>
      <c r="C14" s="1565"/>
      <c r="D14" s="1565"/>
      <c r="E14" s="1565"/>
      <c r="F14" s="1553"/>
      <c r="G14" s="1565"/>
      <c r="H14" s="1565"/>
      <c r="I14" s="1565"/>
      <c r="J14" s="1553"/>
      <c r="K14" s="1565"/>
      <c r="L14" s="1565"/>
      <c r="M14" s="1565"/>
      <c r="N14" s="1553"/>
      <c r="O14" s="1565"/>
      <c r="P14" s="1565"/>
      <c r="Q14" s="1565"/>
    </row>
    <row r="15" spans="1:33" s="1474" customFormat="1" ht="15">
      <c r="A15" s="1473">
        <v>1</v>
      </c>
      <c r="B15" s="1111"/>
      <c r="C15" s="1565"/>
      <c r="D15" s="1565"/>
      <c r="E15" s="2034">
        <v>1625.4</v>
      </c>
      <c r="F15" s="1624"/>
      <c r="G15" s="2035"/>
      <c r="H15" s="2036"/>
      <c r="I15" s="2037">
        <v>2241</v>
      </c>
      <c r="J15" s="1944"/>
      <c r="K15" s="2038"/>
      <c r="L15" s="2038"/>
      <c r="M15" s="2034">
        <v>349.2</v>
      </c>
      <c r="N15" s="1944"/>
      <c r="O15" s="2038"/>
      <c r="P15" s="2038"/>
      <c r="Q15" s="2039">
        <v>509.4</v>
      </c>
    </row>
    <row r="16" spans="1:33" s="125" customFormat="1" ht="15">
      <c r="A16" s="128">
        <v>2</v>
      </c>
      <c r="B16" s="1111"/>
      <c r="C16" s="1565"/>
      <c r="D16" s="1565"/>
      <c r="E16" s="2034">
        <v>1553.4</v>
      </c>
      <c r="F16" s="1624"/>
      <c r="G16" s="2035"/>
      <c r="H16" s="2036"/>
      <c r="I16" s="2037">
        <v>1890</v>
      </c>
      <c r="J16" s="1944"/>
      <c r="K16" s="2038"/>
      <c r="L16" s="2038"/>
      <c r="M16" s="2037">
        <v>342</v>
      </c>
      <c r="N16" s="1944"/>
      <c r="O16" s="2038"/>
      <c r="P16" s="2038"/>
      <c r="Q16" s="2037">
        <v>468</v>
      </c>
    </row>
    <row r="17" spans="1:20" s="125" customFormat="1" ht="15">
      <c r="A17" s="128">
        <v>3</v>
      </c>
      <c r="B17" s="1111"/>
      <c r="C17" s="1565"/>
      <c r="D17" s="1565"/>
      <c r="E17" s="2034">
        <v>1517.4</v>
      </c>
      <c r="F17" s="1624"/>
      <c r="G17" s="2035"/>
      <c r="H17" s="2036"/>
      <c r="I17" s="2039">
        <v>1805.4</v>
      </c>
      <c r="J17" s="1944"/>
      <c r="K17" s="2038"/>
      <c r="L17" s="2038"/>
      <c r="M17" s="2034">
        <v>327.60000000000002</v>
      </c>
      <c r="N17" s="1944"/>
      <c r="O17" s="2038"/>
      <c r="P17" s="2038"/>
      <c r="Q17" s="2039">
        <v>451.8</v>
      </c>
    </row>
    <row r="18" spans="1:20" s="125" customFormat="1" ht="15">
      <c r="A18" s="128">
        <v>4</v>
      </c>
      <c r="B18" s="1111"/>
      <c r="C18" s="1565"/>
      <c r="D18" s="1565"/>
      <c r="E18" s="2034">
        <v>1492.2</v>
      </c>
      <c r="F18" s="1624"/>
      <c r="G18" s="2035"/>
      <c r="H18" s="2036"/>
      <c r="I18" s="2037">
        <v>1791</v>
      </c>
      <c r="J18" s="1944"/>
      <c r="K18" s="2038"/>
      <c r="L18" s="2038"/>
      <c r="M18" s="2034">
        <v>318.60000000000002</v>
      </c>
      <c r="N18" s="1944"/>
      <c r="O18" s="2038"/>
      <c r="P18" s="2038"/>
      <c r="Q18" s="2039">
        <v>451.8</v>
      </c>
    </row>
    <row r="19" spans="1:20" s="125" customFormat="1" ht="15">
      <c r="A19" s="128">
        <v>5</v>
      </c>
      <c r="B19" s="1111"/>
      <c r="C19" s="1565"/>
      <c r="D19" s="1565"/>
      <c r="E19" s="2034">
        <v>1515.6</v>
      </c>
      <c r="F19" s="1624"/>
      <c r="G19" s="2035"/>
      <c r="H19" s="2036"/>
      <c r="I19" s="2037">
        <v>1836</v>
      </c>
      <c r="J19" s="1944"/>
      <c r="K19" s="2038"/>
      <c r="L19" s="2038"/>
      <c r="M19" s="2034">
        <v>327.60000000000002</v>
      </c>
      <c r="N19" s="1944"/>
      <c r="O19" s="2038"/>
      <c r="P19" s="2038"/>
      <c r="Q19" s="2039">
        <v>437.4</v>
      </c>
    </row>
    <row r="20" spans="1:20" s="125" customFormat="1" ht="15">
      <c r="A20" s="128">
        <v>6</v>
      </c>
      <c r="B20" s="1111"/>
      <c r="C20" s="1565"/>
      <c r="D20" s="1565"/>
      <c r="E20" s="2034">
        <v>1634.4</v>
      </c>
      <c r="F20" s="1624"/>
      <c r="G20" s="2035"/>
      <c r="H20" s="2036"/>
      <c r="I20" s="2039">
        <v>1963.8</v>
      </c>
      <c r="J20" s="1944"/>
      <c r="K20" s="2038"/>
      <c r="L20" s="2038"/>
      <c r="M20" s="2034">
        <v>363.6</v>
      </c>
      <c r="N20" s="1944"/>
      <c r="O20" s="2038"/>
      <c r="P20" s="2038"/>
      <c r="Q20" s="2037">
        <v>432</v>
      </c>
    </row>
    <row r="21" spans="1:20" s="125" customFormat="1" ht="15">
      <c r="A21" s="128">
        <v>7</v>
      </c>
      <c r="B21" s="1111"/>
      <c r="C21" s="1565"/>
      <c r="D21" s="1565"/>
      <c r="E21" s="2034">
        <v>1807.2</v>
      </c>
      <c r="F21" s="1624"/>
      <c r="G21" s="2035"/>
      <c r="H21" s="2036"/>
      <c r="I21" s="2037">
        <v>2277</v>
      </c>
      <c r="J21" s="1944"/>
      <c r="K21" s="2038"/>
      <c r="L21" s="2038"/>
      <c r="M21" s="2034">
        <v>372.6</v>
      </c>
      <c r="N21" s="1944"/>
      <c r="O21" s="2038"/>
      <c r="P21" s="2038"/>
      <c r="Q21" s="2037">
        <v>432</v>
      </c>
    </row>
    <row r="22" spans="1:20" s="125" customFormat="1" ht="15">
      <c r="A22" s="128">
        <v>8</v>
      </c>
      <c r="B22" s="1111"/>
      <c r="C22" s="1565"/>
      <c r="D22" s="1565"/>
      <c r="E22" s="2037">
        <v>1980</v>
      </c>
      <c r="F22" s="1624"/>
      <c r="G22" s="2035"/>
      <c r="H22" s="2036"/>
      <c r="I22" s="2039">
        <v>2498.4</v>
      </c>
      <c r="J22" s="1944"/>
      <c r="K22" s="2038"/>
      <c r="L22" s="2038"/>
      <c r="M22" s="2034">
        <v>412.2</v>
      </c>
      <c r="N22" s="1944"/>
      <c r="O22" s="2038"/>
      <c r="P22" s="2038"/>
      <c r="Q22" s="2039">
        <v>424.8</v>
      </c>
    </row>
    <row r="23" spans="1:20" s="125" customFormat="1" ht="15">
      <c r="A23" s="128">
        <v>9</v>
      </c>
      <c r="B23" s="1111"/>
      <c r="C23" s="1565"/>
      <c r="D23" s="1565"/>
      <c r="E23" s="2034">
        <v>2077.1999999999998</v>
      </c>
      <c r="F23" s="1624"/>
      <c r="G23" s="2035"/>
      <c r="H23" s="2036"/>
      <c r="I23" s="2039">
        <v>2910.6</v>
      </c>
      <c r="J23" s="1944"/>
      <c r="K23" s="2038"/>
      <c r="L23" s="2038"/>
      <c r="M23" s="2034">
        <v>410.4</v>
      </c>
      <c r="N23" s="1944"/>
      <c r="O23" s="2038"/>
      <c r="P23" s="2038"/>
      <c r="Q23" s="2039">
        <v>586.79999999999995</v>
      </c>
    </row>
    <row r="24" spans="1:20" s="125" customFormat="1" ht="15">
      <c r="A24" s="128">
        <v>10</v>
      </c>
      <c r="B24" s="1111"/>
      <c r="C24" s="1565"/>
      <c r="D24" s="1565"/>
      <c r="E24" s="2034">
        <v>2122.1999999999998</v>
      </c>
      <c r="F24" s="1624"/>
      <c r="G24" s="2035"/>
      <c r="H24" s="2036"/>
      <c r="I24" s="2039">
        <v>3110.4</v>
      </c>
      <c r="J24" s="1944"/>
      <c r="K24" s="2038"/>
      <c r="L24" s="2038"/>
      <c r="M24" s="2034">
        <v>478.8</v>
      </c>
      <c r="N24" s="1944"/>
      <c r="O24" s="2038"/>
      <c r="P24" s="2038"/>
      <c r="Q24" s="2037">
        <v>630</v>
      </c>
    </row>
    <row r="25" spans="1:20" s="125" customFormat="1" ht="15">
      <c r="A25" s="128">
        <v>11</v>
      </c>
      <c r="B25" s="1111"/>
      <c r="C25" s="1565"/>
      <c r="D25" s="1565"/>
      <c r="E25" s="2034">
        <v>2125.8000000000002</v>
      </c>
      <c r="F25" s="1624"/>
      <c r="G25" s="2035"/>
      <c r="H25" s="2036"/>
      <c r="I25" s="2037">
        <v>3114</v>
      </c>
      <c r="J25" s="1944"/>
      <c r="K25" s="2038"/>
      <c r="L25" s="2038"/>
      <c r="M25" s="2034">
        <v>480.6</v>
      </c>
      <c r="N25" s="1944"/>
      <c r="O25" s="2038"/>
      <c r="P25" s="2038"/>
      <c r="Q25" s="2039">
        <v>601.20000000000005</v>
      </c>
    </row>
    <row r="26" spans="1:20" s="125" customFormat="1" ht="15">
      <c r="A26" s="128">
        <v>12</v>
      </c>
      <c r="B26" s="1111"/>
      <c r="C26" s="1565"/>
      <c r="D26" s="1565"/>
      <c r="E26" s="2034">
        <v>2131.1999999999998</v>
      </c>
      <c r="F26" s="1624"/>
      <c r="G26" s="2035"/>
      <c r="H26" s="2036"/>
      <c r="I26" s="2037">
        <v>3213</v>
      </c>
      <c r="J26" s="1944"/>
      <c r="K26" s="2038"/>
      <c r="L26" s="2038"/>
      <c r="M26" s="2037">
        <v>468</v>
      </c>
      <c r="N26" s="1944"/>
      <c r="O26" s="2038"/>
      <c r="P26" s="2038"/>
      <c r="Q26" s="2039">
        <v>673.2</v>
      </c>
    </row>
    <row r="27" spans="1:20" s="125" customFormat="1" ht="15">
      <c r="A27" s="128">
        <v>13</v>
      </c>
      <c r="B27" s="1111"/>
      <c r="C27" s="1565"/>
      <c r="D27" s="1565"/>
      <c r="E27" s="2037">
        <v>2151</v>
      </c>
      <c r="F27" s="1624"/>
      <c r="G27" s="2035"/>
      <c r="H27" s="2036"/>
      <c r="I27" s="2039">
        <v>3049.2</v>
      </c>
      <c r="J27" s="1944"/>
      <c r="K27" s="2038"/>
      <c r="L27" s="2038"/>
      <c r="M27" s="2034">
        <v>469.8</v>
      </c>
      <c r="N27" s="1944"/>
      <c r="O27" s="2038"/>
      <c r="P27" s="2038"/>
      <c r="Q27" s="2039">
        <v>583.20000000000005</v>
      </c>
    </row>
    <row r="28" spans="1:20" s="125" customFormat="1" ht="15">
      <c r="A28" s="128">
        <v>14</v>
      </c>
      <c r="B28" s="1111"/>
      <c r="C28" s="1565"/>
      <c r="D28" s="1565"/>
      <c r="E28" s="2037">
        <v>2070</v>
      </c>
      <c r="F28" s="1624"/>
      <c r="G28" s="2035"/>
      <c r="H28" s="2036"/>
      <c r="I28" s="2039">
        <v>3110.4</v>
      </c>
      <c r="J28" s="1944"/>
      <c r="K28" s="2038"/>
      <c r="L28" s="2038"/>
      <c r="M28" s="2034">
        <v>430.2</v>
      </c>
      <c r="N28" s="1944"/>
      <c r="O28" s="2038"/>
      <c r="P28" s="2038"/>
      <c r="Q28" s="2039">
        <v>662.4</v>
      </c>
    </row>
    <row r="29" spans="1:20" s="125" customFormat="1" ht="15">
      <c r="A29" s="128">
        <v>15</v>
      </c>
      <c r="B29" s="1111"/>
      <c r="C29" s="1565"/>
      <c r="D29" s="1565"/>
      <c r="E29" s="2037">
        <v>2097</v>
      </c>
      <c r="F29" s="1624"/>
      <c r="G29" s="2035"/>
      <c r="H29" s="2036"/>
      <c r="I29" s="2039">
        <v>3061.8</v>
      </c>
      <c r="J29" s="1944"/>
      <c r="K29" s="2038"/>
      <c r="L29" s="2038"/>
      <c r="M29" s="2034">
        <v>435.6</v>
      </c>
      <c r="N29" s="1944"/>
      <c r="O29" s="2038"/>
      <c r="P29" s="2038"/>
      <c r="Q29" s="2039">
        <v>619.20000000000005</v>
      </c>
      <c r="T29" s="801"/>
    </row>
    <row r="30" spans="1:20" s="125" customFormat="1" ht="15">
      <c r="A30" s="128">
        <v>16</v>
      </c>
      <c r="B30" s="1111"/>
      <c r="C30" s="1565"/>
      <c r="D30" s="1565"/>
      <c r="E30" s="2034">
        <v>2127.6</v>
      </c>
      <c r="F30" s="1624"/>
      <c r="G30" s="2035"/>
      <c r="H30" s="2036"/>
      <c r="I30" s="2037">
        <v>3132</v>
      </c>
      <c r="J30" s="1944"/>
      <c r="K30" s="2038"/>
      <c r="L30" s="2038"/>
      <c r="M30" s="2034">
        <v>403.2</v>
      </c>
      <c r="N30" s="1944"/>
      <c r="O30" s="2038"/>
      <c r="P30" s="2038"/>
      <c r="Q30" s="2039">
        <v>610.20000000000005</v>
      </c>
    </row>
    <row r="31" spans="1:20" s="129" customFormat="1" ht="15">
      <c r="A31" s="128">
        <v>17</v>
      </c>
      <c r="B31" s="1111"/>
      <c r="C31" s="1565"/>
      <c r="D31" s="1565"/>
      <c r="E31" s="2037">
        <v>2214</v>
      </c>
      <c r="F31" s="1624"/>
      <c r="G31" s="2035"/>
      <c r="H31" s="2036"/>
      <c r="I31" s="2039">
        <v>3130.2</v>
      </c>
      <c r="J31" s="1944"/>
      <c r="K31" s="2038"/>
      <c r="L31" s="2038"/>
      <c r="M31" s="2034">
        <v>424.8</v>
      </c>
      <c r="N31" s="1944"/>
      <c r="O31" s="2038"/>
      <c r="P31" s="2038"/>
      <c r="Q31" s="2039">
        <v>574.20000000000005</v>
      </c>
    </row>
    <row r="32" spans="1:20" s="129" customFormat="1" ht="15">
      <c r="A32" s="128">
        <v>18</v>
      </c>
      <c r="B32" s="1111"/>
      <c r="C32" s="1565"/>
      <c r="D32" s="1565"/>
      <c r="E32" s="2034">
        <v>2192.4</v>
      </c>
      <c r="F32" s="1624"/>
      <c r="G32" s="2035"/>
      <c r="H32" s="2036"/>
      <c r="I32" s="2039">
        <v>3043.8</v>
      </c>
      <c r="J32" s="1944"/>
      <c r="K32" s="2038"/>
      <c r="L32" s="2038"/>
      <c r="M32" s="2034">
        <v>437.4</v>
      </c>
      <c r="N32" s="1944"/>
      <c r="O32" s="2038"/>
      <c r="P32" s="2038"/>
      <c r="Q32" s="2039">
        <v>547.20000000000005</v>
      </c>
    </row>
    <row r="33" spans="1:33" s="129" customFormat="1" ht="15">
      <c r="A33" s="128">
        <v>19</v>
      </c>
      <c r="B33" s="1111"/>
      <c r="C33" s="1565"/>
      <c r="D33" s="1565"/>
      <c r="E33" s="2037">
        <v>2196</v>
      </c>
      <c r="F33" s="1624"/>
      <c r="G33" s="2035"/>
      <c r="H33" s="2036"/>
      <c r="I33" s="2039">
        <v>3031.2</v>
      </c>
      <c r="J33" s="1944"/>
      <c r="K33" s="2038"/>
      <c r="L33" s="2038"/>
      <c r="M33" s="2034">
        <v>406.8</v>
      </c>
      <c r="N33" s="1944"/>
      <c r="O33" s="2038"/>
      <c r="P33" s="2038"/>
      <c r="Q33" s="2039">
        <v>480.6</v>
      </c>
    </row>
    <row r="34" spans="1:33" s="129" customFormat="1" ht="15">
      <c r="A34" s="128">
        <v>20</v>
      </c>
      <c r="B34" s="1111"/>
      <c r="C34" s="1565"/>
      <c r="D34" s="1565"/>
      <c r="E34" s="2034">
        <v>2149.1999999999998</v>
      </c>
      <c r="F34" s="1624"/>
      <c r="G34" s="2035"/>
      <c r="H34" s="2036"/>
      <c r="I34" s="2039">
        <v>2980.8</v>
      </c>
      <c r="J34" s="1944"/>
      <c r="K34" s="2038"/>
      <c r="L34" s="2038"/>
      <c r="M34" s="2037">
        <v>387</v>
      </c>
      <c r="N34" s="1944"/>
      <c r="O34" s="2038"/>
      <c r="P34" s="2038"/>
      <c r="Q34" s="2039">
        <v>484.2</v>
      </c>
    </row>
    <row r="35" spans="1:33" s="129" customFormat="1" ht="15">
      <c r="A35" s="128">
        <v>21</v>
      </c>
      <c r="B35" s="1111"/>
      <c r="C35" s="1565"/>
      <c r="D35" s="1565"/>
      <c r="E35" s="2037">
        <v>2025</v>
      </c>
      <c r="F35" s="1624"/>
      <c r="G35" s="2035"/>
      <c r="H35" s="2036"/>
      <c r="I35" s="2037">
        <v>2772</v>
      </c>
      <c r="J35" s="1944"/>
      <c r="K35" s="2038"/>
      <c r="L35" s="2038"/>
      <c r="M35" s="2034">
        <v>338.4</v>
      </c>
      <c r="N35" s="1944"/>
      <c r="O35" s="2038"/>
      <c r="P35" s="2038"/>
      <c r="Q35" s="2039">
        <v>419.4</v>
      </c>
    </row>
    <row r="36" spans="1:33" s="129" customFormat="1" ht="15">
      <c r="A36" s="128">
        <v>22</v>
      </c>
      <c r="B36" s="1111"/>
      <c r="C36" s="1565"/>
      <c r="D36" s="1565"/>
      <c r="E36" s="2037">
        <v>1908</v>
      </c>
      <c r="F36" s="1624"/>
      <c r="G36" s="2035"/>
      <c r="H36" s="2036"/>
      <c r="I36" s="2039">
        <v>2615.4</v>
      </c>
      <c r="J36" s="1944"/>
      <c r="K36" s="2038"/>
      <c r="L36" s="2038"/>
      <c r="M36" s="2034">
        <v>329.4</v>
      </c>
      <c r="N36" s="1944"/>
      <c r="O36" s="2038"/>
      <c r="P36" s="2038"/>
      <c r="Q36" s="2039">
        <v>419.4</v>
      </c>
    </row>
    <row r="37" spans="1:33" s="129" customFormat="1" ht="15">
      <c r="A37" s="128">
        <v>23</v>
      </c>
      <c r="B37" s="1111"/>
      <c r="C37" s="1565"/>
      <c r="D37" s="1565"/>
      <c r="E37" s="2034">
        <v>1798.2</v>
      </c>
      <c r="F37" s="1624"/>
      <c r="G37" s="2036"/>
      <c r="H37" s="2036"/>
      <c r="I37" s="2039">
        <v>2350.8000000000002</v>
      </c>
      <c r="J37" s="1944"/>
      <c r="K37" s="2038"/>
      <c r="L37" s="2038"/>
      <c r="M37" s="2034">
        <v>311.39999999999998</v>
      </c>
      <c r="N37" s="1944"/>
      <c r="O37" s="2038"/>
      <c r="P37" s="2038"/>
      <c r="Q37" s="2039">
        <v>403.2</v>
      </c>
    </row>
    <row r="38" spans="1:33" s="129" customFormat="1" ht="15">
      <c r="A38" s="128">
        <v>24</v>
      </c>
      <c r="B38" s="1111"/>
      <c r="C38" s="1565"/>
      <c r="D38" s="1565"/>
      <c r="E38" s="2037">
        <v>1656</v>
      </c>
      <c r="F38" s="1624"/>
      <c r="G38" s="2036"/>
      <c r="H38" s="2036"/>
      <c r="I38" s="2039">
        <v>2113.1999999999998</v>
      </c>
      <c r="J38" s="1944"/>
      <c r="K38" s="2038"/>
      <c r="L38" s="2038"/>
      <c r="M38" s="2034">
        <v>298.8</v>
      </c>
      <c r="N38" s="1944"/>
      <c r="O38" s="2038"/>
      <c r="P38" s="2038"/>
      <c r="Q38" s="2039">
        <v>412.2</v>
      </c>
    </row>
    <row r="39" spans="1:33" s="129" customFormat="1" ht="15">
      <c r="A39" s="128" t="s">
        <v>19</v>
      </c>
      <c r="B39" s="1190"/>
      <c r="C39" s="1566"/>
      <c r="D39" s="1566"/>
      <c r="E39" s="1605">
        <f>SUM(E15:E38)</f>
        <v>46166.399999999994</v>
      </c>
      <c r="F39" s="1606"/>
      <c r="G39" s="1606"/>
      <c r="H39" s="1606"/>
      <c r="I39" s="1605">
        <f>SUM(I15:I38)</f>
        <v>63041.4</v>
      </c>
      <c r="J39" s="1606"/>
      <c r="K39" s="1606"/>
      <c r="L39" s="1606"/>
      <c r="M39" s="1605">
        <f>SUM(M15:M38)</f>
        <v>9323.9999999999982</v>
      </c>
      <c r="N39" s="1606"/>
      <c r="O39" s="1606"/>
      <c r="P39" s="1606"/>
      <c r="Q39" s="1605">
        <f>SUM(Q15:Q38)</f>
        <v>12313.800000000003</v>
      </c>
    </row>
    <row r="40" spans="1:33" s="118" customFormat="1" ht="12.75" customHeight="1">
      <c r="A40" s="118" t="s">
        <v>20</v>
      </c>
      <c r="R40" s="1030"/>
      <c r="S40" s="1030"/>
      <c r="T40" s="1030"/>
      <c r="U40" s="1030"/>
      <c r="V40" s="1030"/>
      <c r="W40" s="1030"/>
      <c r="X40" s="1030"/>
      <c r="Y40" s="1030"/>
      <c r="Z40" s="1030"/>
      <c r="AA40" s="1030"/>
      <c r="AB40" s="1030"/>
      <c r="AC40" s="1030"/>
      <c r="AD40" s="1030"/>
      <c r="AE40" s="1030"/>
      <c r="AF40" s="1030"/>
      <c r="AG40" s="1030"/>
    </row>
    <row r="41" spans="1:33" s="118" customFormat="1" ht="12.75" customHeight="1">
      <c r="A41" s="118" t="s">
        <v>21</v>
      </c>
      <c r="R41" s="1030"/>
      <c r="S41" s="1030"/>
      <c r="T41" s="1030"/>
      <c r="U41" s="1030"/>
      <c r="V41" s="1030"/>
      <c r="W41" s="1030"/>
      <c r="X41" s="1030"/>
      <c r="Y41" s="1030"/>
      <c r="Z41" s="1030"/>
      <c r="AA41" s="1030"/>
      <c r="AB41" s="1030"/>
      <c r="AC41" s="1030"/>
      <c r="AD41" s="1030"/>
      <c r="AE41" s="1030"/>
      <c r="AF41" s="1030"/>
      <c r="AG41" s="1030"/>
    </row>
    <row r="42" spans="1:33">
      <c r="A42" s="118" t="s">
        <v>571</v>
      </c>
      <c r="K42" s="118"/>
      <c r="L42" s="118"/>
      <c r="M42" s="118"/>
      <c r="N42" s="118"/>
      <c r="O42" s="118"/>
      <c r="P42" s="118"/>
      <c r="Q42" s="118"/>
      <c r="R42" s="1031"/>
      <c r="S42" s="1031"/>
      <c r="T42" s="1031"/>
      <c r="U42" s="1031"/>
      <c r="V42" s="1031"/>
      <c r="W42" s="1031"/>
      <c r="X42" s="1031"/>
      <c r="Y42" s="1031"/>
      <c r="Z42" s="1031"/>
      <c r="AA42" s="1031"/>
      <c r="AB42" s="1031"/>
      <c r="AC42" s="1031"/>
      <c r="AD42" s="1031"/>
      <c r="AE42" s="1031"/>
      <c r="AF42" s="1031"/>
      <c r="AG42" s="1031"/>
    </row>
    <row r="43" spans="1:33">
      <c r="A43" s="118" t="s">
        <v>23</v>
      </c>
      <c r="R43" s="1031"/>
      <c r="S43" s="1031"/>
      <c r="T43" s="1031"/>
      <c r="U43" s="1031"/>
      <c r="V43" s="1031"/>
      <c r="W43" s="1031"/>
      <c r="X43" s="1031"/>
      <c r="Y43" s="1031"/>
      <c r="Z43" s="1031"/>
      <c r="AA43" s="1031"/>
      <c r="AB43" s="1031"/>
      <c r="AC43" s="1031"/>
      <c r="AD43" s="1031"/>
      <c r="AE43" s="1031"/>
      <c r="AF43" s="1031"/>
      <c r="AG43" s="1031"/>
    </row>
    <row r="44" spans="1:33">
      <c r="R44" s="1031"/>
      <c r="S44" s="1031"/>
      <c r="T44" s="1031"/>
      <c r="U44" s="1031"/>
      <c r="V44" s="1031"/>
      <c r="W44" s="1031"/>
      <c r="X44" s="1031"/>
      <c r="Y44" s="1031"/>
      <c r="Z44" s="1031"/>
      <c r="AA44" s="1031"/>
      <c r="AB44" s="1031"/>
      <c r="AC44" s="1031"/>
      <c r="AD44" s="1031"/>
      <c r="AE44" s="1031"/>
      <c r="AF44" s="1031"/>
      <c r="AG44" s="1031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>
    <tabColor rgb="FF92D050"/>
  </sheetPr>
  <dimension ref="A1:S43"/>
  <sheetViews>
    <sheetView zoomScale="85" zoomScaleNormal="85" workbookViewId="0">
      <selection activeCell="K46" sqref="K46"/>
    </sheetView>
  </sheetViews>
  <sheetFormatPr defaultRowHeight="12.75"/>
  <cols>
    <col min="1" max="1" width="5.42578125" style="143" customWidth="1"/>
    <col min="2" max="3" width="11.28515625" style="143" customWidth="1"/>
    <col min="4" max="4" width="11.28515625" style="143" hidden="1" customWidth="1"/>
    <col min="5" max="7" width="11.28515625" style="143" customWidth="1"/>
    <col min="8" max="8" width="11.28515625" style="143" hidden="1" customWidth="1"/>
    <col min="9" max="11" width="11.28515625" style="143" customWidth="1"/>
    <col min="12" max="12" width="11.28515625" style="143" hidden="1" customWidth="1"/>
    <col min="13" max="15" width="11.28515625" style="143" customWidth="1"/>
    <col min="16" max="16" width="11.28515625" style="143" hidden="1" customWidth="1"/>
    <col min="17" max="17" width="11.28515625" style="143" customWidth="1"/>
    <col min="18" max="16384" width="9.140625" style="143"/>
  </cols>
  <sheetData>
    <row r="1" spans="1:19" s="131" customFormat="1" ht="18.75" customHeight="1">
      <c r="B1" s="2239" t="s">
        <v>408</v>
      </c>
      <c r="C1" s="2066"/>
      <c r="D1" s="2066"/>
      <c r="E1" s="2066"/>
      <c r="F1" s="2066"/>
      <c r="G1" s="801" t="s">
        <v>171</v>
      </c>
      <c r="I1" s="2238" t="s">
        <v>294</v>
      </c>
      <c r="J1" s="2238"/>
      <c r="K1" s="2238"/>
      <c r="L1" s="2238"/>
      <c r="M1" s="2238"/>
      <c r="N1" s="2238"/>
      <c r="O1" s="2238"/>
      <c r="P1" s="2238"/>
      <c r="Q1" s="2238"/>
      <c r="R1" s="1266"/>
      <c r="S1" s="1266"/>
    </row>
    <row r="2" spans="1:19" s="131" customFormat="1" ht="10.5" customHeight="1">
      <c r="B2" s="2230" t="s">
        <v>1</v>
      </c>
      <c r="C2" s="2052"/>
      <c r="D2" s="2052"/>
      <c r="E2" s="2052"/>
      <c r="F2" s="2052"/>
      <c r="N2" s="2230" t="s">
        <v>2</v>
      </c>
      <c r="O2" s="2231"/>
      <c r="P2" s="2231"/>
      <c r="Q2" s="2231"/>
    </row>
    <row r="3" spans="1:19" s="131" customFormat="1" ht="13.5" customHeight="1">
      <c r="N3" s="131" t="s">
        <v>3</v>
      </c>
    </row>
    <row r="4" spans="1:19" s="131" customFormat="1" ht="15" customHeight="1">
      <c r="B4" s="2229" t="s">
        <v>4</v>
      </c>
      <c r="C4" s="2066"/>
      <c r="D4" s="133"/>
      <c r="E4" s="1052"/>
      <c r="F4" s="1052"/>
      <c r="G4" s="1052"/>
      <c r="H4" s="1052"/>
      <c r="I4" s="842" t="s">
        <v>5</v>
      </c>
      <c r="J4" s="132"/>
      <c r="K4" s="132"/>
      <c r="L4" s="132"/>
      <c r="O4" s="134" t="s">
        <v>43</v>
      </c>
    </row>
    <row r="5" spans="1:19" s="131" customFormat="1" ht="9.75" customHeight="1">
      <c r="B5" s="2234" t="s">
        <v>7</v>
      </c>
      <c r="C5" s="2064"/>
      <c r="D5" s="132"/>
      <c r="E5" s="132"/>
    </row>
    <row r="6" spans="1:19" s="131" customFormat="1" ht="12" customHeight="1">
      <c r="A6" s="2232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</row>
    <row r="7" spans="1:19" s="131" customFormat="1" ht="15.75">
      <c r="A7" s="2233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</row>
    <row r="8" spans="1:19" s="131" customFormat="1" ht="9" customHeight="1">
      <c r="A8" s="1276" t="s">
        <v>309</v>
      </c>
      <c r="B8" s="1276" t="s">
        <v>310</v>
      </c>
    </row>
    <row r="9" spans="1:19" s="131" customFormat="1">
      <c r="A9" s="2223" t="s">
        <v>9</v>
      </c>
      <c r="B9" s="2226" t="s">
        <v>10</v>
      </c>
      <c r="C9" s="2227"/>
      <c r="D9" s="2227"/>
      <c r="E9" s="2227"/>
      <c r="F9" s="2227"/>
      <c r="G9" s="2227"/>
      <c r="H9" s="2227"/>
      <c r="I9" s="2228"/>
      <c r="J9" s="2226" t="s">
        <v>11</v>
      </c>
      <c r="K9" s="2227"/>
      <c r="L9" s="2227"/>
      <c r="M9" s="2227"/>
      <c r="N9" s="2227"/>
      <c r="O9" s="2227"/>
      <c r="P9" s="2227"/>
      <c r="Q9" s="2228"/>
    </row>
    <row r="10" spans="1:19" s="131" customFormat="1">
      <c r="A10" s="2224"/>
      <c r="B10" s="2235" t="s">
        <v>44</v>
      </c>
      <c r="C10" s="2236"/>
      <c r="D10" s="2236"/>
      <c r="E10" s="2237"/>
      <c r="F10" s="2235" t="s">
        <v>45</v>
      </c>
      <c r="G10" s="2059"/>
      <c r="H10" s="2059"/>
      <c r="I10" s="2060"/>
      <c r="J10" s="2235" t="s">
        <v>44</v>
      </c>
      <c r="K10" s="2236"/>
      <c r="L10" s="2236"/>
      <c r="M10" s="2237"/>
      <c r="N10" s="2235" t="s">
        <v>45</v>
      </c>
      <c r="O10" s="2236"/>
      <c r="P10" s="2236"/>
      <c r="Q10" s="2237"/>
    </row>
    <row r="11" spans="1:19" s="131" customFormat="1">
      <c r="A11" s="2224"/>
      <c r="B11" s="2235" t="s">
        <v>14</v>
      </c>
      <c r="C11" s="2236"/>
      <c r="E11" s="136">
        <v>3600</v>
      </c>
      <c r="F11" s="2235" t="s">
        <v>14</v>
      </c>
      <c r="G11" s="2236"/>
      <c r="H11" s="135"/>
      <c r="I11" s="136">
        <v>3600</v>
      </c>
      <c r="J11" s="2235" t="s">
        <v>14</v>
      </c>
      <c r="K11" s="2236"/>
      <c r="L11" s="135"/>
      <c r="M11" s="136">
        <f>E11</f>
        <v>3600</v>
      </c>
      <c r="N11" s="2235" t="s">
        <v>14</v>
      </c>
      <c r="O11" s="2236"/>
      <c r="P11" s="135"/>
      <c r="Q11" s="136">
        <f>I11</f>
        <v>3600</v>
      </c>
    </row>
    <row r="12" spans="1:19" s="138" customFormat="1" ht="35.25" customHeight="1">
      <c r="A12" s="2225"/>
      <c r="B12" s="137" t="s">
        <v>16</v>
      </c>
      <c r="C12" s="137" t="s">
        <v>17</v>
      </c>
      <c r="D12" s="137"/>
      <c r="E12" s="137" t="s">
        <v>18</v>
      </c>
      <c r="F12" s="137" t="s">
        <v>16</v>
      </c>
      <c r="G12" s="137" t="s">
        <v>17</v>
      </c>
      <c r="H12" s="137"/>
      <c r="I12" s="137" t="s">
        <v>18</v>
      </c>
      <c r="J12" s="137" t="s">
        <v>16</v>
      </c>
      <c r="K12" s="137" t="s">
        <v>17</v>
      </c>
      <c r="L12" s="137"/>
      <c r="M12" s="137" t="s">
        <v>18</v>
      </c>
      <c r="N12" s="137" t="s">
        <v>16</v>
      </c>
      <c r="O12" s="137" t="s">
        <v>17</v>
      </c>
      <c r="P12" s="137"/>
      <c r="Q12" s="137" t="s">
        <v>18</v>
      </c>
    </row>
    <row r="13" spans="1:19" s="140" customFormat="1" ht="11.25">
      <c r="A13" s="139">
        <v>1</v>
      </c>
      <c r="B13" s="139">
        <v>2</v>
      </c>
      <c r="C13" s="139">
        <v>3</v>
      </c>
      <c r="D13" s="139"/>
      <c r="E13" s="139">
        <v>4</v>
      </c>
      <c r="F13" s="139">
        <v>5</v>
      </c>
      <c r="G13" s="139">
        <v>6</v>
      </c>
      <c r="H13" s="139"/>
      <c r="I13" s="139">
        <v>7</v>
      </c>
      <c r="J13" s="139">
        <v>8</v>
      </c>
      <c r="K13" s="139">
        <v>9</v>
      </c>
      <c r="L13" s="139"/>
      <c r="M13" s="139">
        <v>10</v>
      </c>
      <c r="N13" s="139">
        <v>11</v>
      </c>
      <c r="O13" s="139">
        <v>12</v>
      </c>
      <c r="P13" s="139"/>
      <c r="Q13" s="139">
        <v>13</v>
      </c>
    </row>
    <row r="14" spans="1:19" s="138" customFormat="1">
      <c r="A14" s="141">
        <v>0</v>
      </c>
      <c r="B14" s="1113"/>
      <c r="C14" s="1567"/>
      <c r="D14" s="1567"/>
      <c r="E14" s="1567"/>
      <c r="F14" s="1567"/>
      <c r="G14" s="1567"/>
      <c r="H14" s="1567"/>
      <c r="I14" s="1567"/>
      <c r="J14" s="1568"/>
      <c r="K14" s="1567"/>
      <c r="L14" s="1567"/>
      <c r="M14" s="1567"/>
      <c r="N14" s="1567"/>
      <c r="O14" s="1567"/>
      <c r="P14" s="1567"/>
      <c r="Q14" s="1567"/>
    </row>
    <row r="15" spans="1:19" s="1472" customFormat="1" ht="14.25">
      <c r="A15" s="1471">
        <v>1</v>
      </c>
      <c r="B15" s="1113"/>
      <c r="C15" s="1567"/>
      <c r="D15" s="1567"/>
      <c r="E15" s="2015">
        <v>116.28</v>
      </c>
      <c r="F15" s="1571"/>
      <c r="G15" s="1567"/>
      <c r="H15" s="1571"/>
      <c r="I15" s="2015">
        <v>144</v>
      </c>
      <c r="J15" s="1572"/>
      <c r="K15" s="1571"/>
      <c r="L15" s="1571"/>
      <c r="M15" s="2015">
        <v>43.92</v>
      </c>
      <c r="N15" s="1571"/>
      <c r="O15" s="1571"/>
      <c r="P15" s="1571"/>
      <c r="Q15" s="2015">
        <v>47.88</v>
      </c>
    </row>
    <row r="16" spans="1:19" s="138" customFormat="1" ht="14.25">
      <c r="A16" s="141">
        <v>2</v>
      </c>
      <c r="B16" s="1113"/>
      <c r="C16" s="1567"/>
      <c r="D16" s="1567"/>
      <c r="E16" s="2015">
        <v>108.72</v>
      </c>
      <c r="F16" s="1571"/>
      <c r="G16" s="1567"/>
      <c r="H16" s="1571"/>
      <c r="I16" s="2015">
        <v>131.39999999999998</v>
      </c>
      <c r="J16" s="1572"/>
      <c r="K16" s="1571"/>
      <c r="L16" s="1571"/>
      <c r="M16" s="2015">
        <v>44.28</v>
      </c>
      <c r="N16" s="1571"/>
      <c r="O16" s="1571"/>
      <c r="P16" s="1571"/>
      <c r="Q16" s="2015">
        <v>49.319999999999993</v>
      </c>
    </row>
    <row r="17" spans="1:17" s="138" customFormat="1" ht="14.25">
      <c r="A17" s="141">
        <v>3</v>
      </c>
      <c r="B17" s="1113"/>
      <c r="C17" s="1567"/>
      <c r="D17" s="1567"/>
      <c r="E17" s="2015">
        <v>101.88</v>
      </c>
      <c r="F17" s="1571"/>
      <c r="G17" s="1567"/>
      <c r="H17" s="1571"/>
      <c r="I17" s="2015">
        <v>127.08</v>
      </c>
      <c r="J17" s="1572"/>
      <c r="K17" s="1571"/>
      <c r="L17" s="1571"/>
      <c r="M17" s="2015">
        <v>43.2</v>
      </c>
      <c r="N17" s="1571"/>
      <c r="O17" s="1571"/>
      <c r="P17" s="1571"/>
      <c r="Q17" s="2015">
        <v>48.24</v>
      </c>
    </row>
    <row r="18" spans="1:17" s="138" customFormat="1" ht="14.25">
      <c r="A18" s="141">
        <v>4</v>
      </c>
      <c r="B18" s="1113"/>
      <c r="C18" s="1567"/>
      <c r="D18" s="1567"/>
      <c r="E18" s="2015">
        <v>100.44</v>
      </c>
      <c r="F18" s="1571"/>
      <c r="G18" s="1567"/>
      <c r="H18" s="1571"/>
      <c r="I18" s="2015">
        <v>127.80000000000001</v>
      </c>
      <c r="J18" s="1572"/>
      <c r="K18" s="1571"/>
      <c r="L18" s="1571"/>
      <c r="M18" s="2015">
        <v>43.56</v>
      </c>
      <c r="N18" s="1571"/>
      <c r="O18" s="1571"/>
      <c r="P18" s="1571"/>
      <c r="Q18" s="2015">
        <v>48.96</v>
      </c>
    </row>
    <row r="19" spans="1:17" s="138" customFormat="1" ht="14.25">
      <c r="A19" s="141">
        <v>5</v>
      </c>
      <c r="B19" s="1113"/>
      <c r="C19" s="1567"/>
      <c r="D19" s="1567"/>
      <c r="E19" s="2015">
        <v>104.03999999999999</v>
      </c>
      <c r="F19" s="1571"/>
      <c r="G19" s="1567"/>
      <c r="H19" s="1571"/>
      <c r="I19" s="2015">
        <v>148.68</v>
      </c>
      <c r="J19" s="1572"/>
      <c r="K19" s="1571"/>
      <c r="L19" s="1571"/>
      <c r="M19" s="2015">
        <v>48.24</v>
      </c>
      <c r="N19" s="1571"/>
      <c r="O19" s="1571"/>
      <c r="P19" s="1571"/>
      <c r="Q19" s="2015">
        <v>50.76</v>
      </c>
    </row>
    <row r="20" spans="1:17" s="138" customFormat="1" ht="14.25">
      <c r="A20" s="141">
        <v>6</v>
      </c>
      <c r="B20" s="1113"/>
      <c r="C20" s="1567"/>
      <c r="D20" s="1567"/>
      <c r="E20" s="2015">
        <v>118.08</v>
      </c>
      <c r="F20" s="1571"/>
      <c r="G20" s="1567"/>
      <c r="H20" s="1571"/>
      <c r="I20" s="2015">
        <v>168.12</v>
      </c>
      <c r="J20" s="1572"/>
      <c r="K20" s="1571"/>
      <c r="L20" s="1571"/>
      <c r="M20" s="2015">
        <v>46.08</v>
      </c>
      <c r="N20" s="1571"/>
      <c r="O20" s="1571"/>
      <c r="P20" s="1571"/>
      <c r="Q20" s="2015">
        <v>52.56</v>
      </c>
    </row>
    <row r="21" spans="1:17" s="138" customFormat="1" ht="14.25">
      <c r="A21" s="141">
        <v>7</v>
      </c>
      <c r="B21" s="1113"/>
      <c r="C21" s="1567"/>
      <c r="D21" s="1567"/>
      <c r="E21" s="2015">
        <v>158.39999999999998</v>
      </c>
      <c r="F21" s="1571"/>
      <c r="G21" s="1567"/>
      <c r="H21" s="1571"/>
      <c r="I21" s="2015">
        <v>186.48000000000002</v>
      </c>
      <c r="J21" s="1572"/>
      <c r="K21" s="1571"/>
      <c r="L21" s="1571"/>
      <c r="M21" s="2015">
        <v>43.56</v>
      </c>
      <c r="N21" s="1571"/>
      <c r="O21" s="1571"/>
      <c r="P21" s="1571"/>
      <c r="Q21" s="2015">
        <v>50.04</v>
      </c>
    </row>
    <row r="22" spans="1:17" s="138" customFormat="1" ht="14.25">
      <c r="A22" s="141">
        <v>8</v>
      </c>
      <c r="B22" s="1113"/>
      <c r="C22" s="1567"/>
      <c r="D22" s="1567"/>
      <c r="E22" s="2015">
        <v>191.88</v>
      </c>
      <c r="F22" s="1571"/>
      <c r="G22" s="1567"/>
      <c r="H22" s="1571"/>
      <c r="I22" s="2015">
        <v>202.32</v>
      </c>
      <c r="J22" s="1572"/>
      <c r="K22" s="1571"/>
      <c r="L22" s="1571"/>
      <c r="M22" s="2015">
        <v>48.239999999999995</v>
      </c>
      <c r="N22" s="1571"/>
      <c r="O22" s="1571"/>
      <c r="P22" s="1571"/>
      <c r="Q22" s="2015">
        <v>51.12</v>
      </c>
    </row>
    <row r="23" spans="1:17" s="138" customFormat="1" ht="14.25">
      <c r="A23" s="141">
        <v>9</v>
      </c>
      <c r="B23" s="1113"/>
      <c r="C23" s="1567"/>
      <c r="D23" s="1567"/>
      <c r="E23" s="2015">
        <v>208.8</v>
      </c>
      <c r="F23" s="1571"/>
      <c r="G23" s="1567"/>
      <c r="H23" s="1571"/>
      <c r="I23" s="2015">
        <v>231.48</v>
      </c>
      <c r="J23" s="1572"/>
      <c r="K23" s="1571"/>
      <c r="L23" s="1571"/>
      <c r="M23" s="2015">
        <v>56.879999999999995</v>
      </c>
      <c r="N23" s="1571"/>
      <c r="O23" s="1571"/>
      <c r="P23" s="1571"/>
      <c r="Q23" s="2015">
        <v>50.76</v>
      </c>
    </row>
    <row r="24" spans="1:17" s="138" customFormat="1" ht="14.25">
      <c r="A24" s="141">
        <v>10</v>
      </c>
      <c r="B24" s="1113"/>
      <c r="C24" s="1567"/>
      <c r="D24" s="1567"/>
      <c r="E24" s="2015">
        <v>210.24</v>
      </c>
      <c r="F24" s="1571"/>
      <c r="G24" s="1567"/>
      <c r="H24" s="1571"/>
      <c r="I24" s="2015">
        <v>252.72</v>
      </c>
      <c r="J24" s="1572"/>
      <c r="K24" s="1571"/>
      <c r="L24" s="1571"/>
      <c r="M24" s="2015">
        <v>57.6</v>
      </c>
      <c r="N24" s="1571"/>
      <c r="O24" s="1571"/>
      <c r="P24" s="1571"/>
      <c r="Q24" s="2015">
        <v>47.52</v>
      </c>
    </row>
    <row r="25" spans="1:17" s="138" customFormat="1" ht="14.25">
      <c r="A25" s="141">
        <v>11</v>
      </c>
      <c r="B25" s="1113"/>
      <c r="C25" s="1567"/>
      <c r="D25" s="1567"/>
      <c r="E25" s="2015">
        <v>209.88</v>
      </c>
      <c r="F25" s="1571"/>
      <c r="G25" s="1567"/>
      <c r="H25" s="1571"/>
      <c r="I25" s="2015">
        <v>256.32</v>
      </c>
      <c r="J25" s="1572"/>
      <c r="K25" s="1571"/>
      <c r="L25" s="1571"/>
      <c r="M25" s="2015">
        <v>52.56</v>
      </c>
      <c r="N25" s="1571"/>
      <c r="O25" s="1571"/>
      <c r="P25" s="1571"/>
      <c r="Q25" s="2015">
        <v>46.08</v>
      </c>
    </row>
    <row r="26" spans="1:17" s="138" customFormat="1" ht="14.25">
      <c r="A26" s="141">
        <v>12</v>
      </c>
      <c r="B26" s="1113"/>
      <c r="C26" s="1567"/>
      <c r="D26" s="1567"/>
      <c r="E26" s="2015">
        <v>217.07999999999998</v>
      </c>
      <c r="F26" s="1571"/>
      <c r="G26" s="1567"/>
      <c r="H26" s="1571"/>
      <c r="I26" s="2015">
        <v>253.08</v>
      </c>
      <c r="J26" s="1572"/>
      <c r="K26" s="1571"/>
      <c r="L26" s="1571"/>
      <c r="M26" s="2015">
        <v>55.08</v>
      </c>
      <c r="N26" s="1571"/>
      <c r="O26" s="1571"/>
      <c r="P26" s="1571"/>
      <c r="Q26" s="2015">
        <v>47.52</v>
      </c>
    </row>
    <row r="27" spans="1:17" s="138" customFormat="1" ht="14.25">
      <c r="A27" s="141">
        <v>13</v>
      </c>
      <c r="B27" s="1113"/>
      <c r="C27" s="1567"/>
      <c r="D27" s="1567"/>
      <c r="E27" s="2015">
        <v>220.68</v>
      </c>
      <c r="F27" s="1571"/>
      <c r="G27" s="1567"/>
      <c r="H27" s="1571"/>
      <c r="I27" s="2015">
        <v>240.12</v>
      </c>
      <c r="J27" s="1572"/>
      <c r="K27" s="1571"/>
      <c r="L27" s="1571"/>
      <c r="M27" s="2015">
        <v>56.88</v>
      </c>
      <c r="N27" s="1571"/>
      <c r="O27" s="1571"/>
      <c r="P27" s="1571"/>
      <c r="Q27" s="2015">
        <v>45.720000000000006</v>
      </c>
    </row>
    <row r="28" spans="1:17" s="138" customFormat="1" ht="14.25">
      <c r="A28" s="141">
        <v>14</v>
      </c>
      <c r="B28" s="1113"/>
      <c r="C28" s="1567"/>
      <c r="D28" s="1567"/>
      <c r="E28" s="2015">
        <v>221.04</v>
      </c>
      <c r="F28" s="1571"/>
      <c r="G28" s="1567"/>
      <c r="H28" s="1571"/>
      <c r="I28" s="2015">
        <v>220.32</v>
      </c>
      <c r="J28" s="1572"/>
      <c r="K28" s="1571"/>
      <c r="L28" s="1571"/>
      <c r="M28" s="2015">
        <v>52.92</v>
      </c>
      <c r="N28" s="1571"/>
      <c r="O28" s="1571"/>
      <c r="P28" s="1571"/>
      <c r="Q28" s="2015">
        <v>42.12</v>
      </c>
    </row>
    <row r="29" spans="1:17" s="138" customFormat="1" ht="14.25">
      <c r="A29" s="141">
        <v>15</v>
      </c>
      <c r="B29" s="1113"/>
      <c r="C29" s="1567"/>
      <c r="D29" s="1567"/>
      <c r="E29" s="2015">
        <v>201.6</v>
      </c>
      <c r="F29" s="1571"/>
      <c r="G29" s="1567"/>
      <c r="H29" s="1571"/>
      <c r="I29" s="2015">
        <v>208.07999999999998</v>
      </c>
      <c r="J29" s="1572"/>
      <c r="K29" s="1571"/>
      <c r="L29" s="1571"/>
      <c r="M29" s="2015">
        <v>51.84</v>
      </c>
      <c r="N29" s="1571"/>
      <c r="O29" s="1571"/>
      <c r="P29" s="1571"/>
      <c r="Q29" s="2015">
        <v>40.679999999999993</v>
      </c>
    </row>
    <row r="30" spans="1:17" s="138" customFormat="1" ht="14.25">
      <c r="A30" s="141">
        <v>16</v>
      </c>
      <c r="B30" s="1113"/>
      <c r="C30" s="1567"/>
      <c r="D30" s="1567"/>
      <c r="E30" s="2015">
        <v>203.4</v>
      </c>
      <c r="F30" s="1571"/>
      <c r="G30" s="1567"/>
      <c r="H30" s="1571"/>
      <c r="I30" s="2015">
        <v>227.16</v>
      </c>
      <c r="J30" s="1572"/>
      <c r="K30" s="1571"/>
      <c r="L30" s="1571"/>
      <c r="M30" s="2015">
        <v>51.84</v>
      </c>
      <c r="N30" s="1571"/>
      <c r="O30" s="1571"/>
      <c r="P30" s="1571"/>
      <c r="Q30" s="2015">
        <v>42.84</v>
      </c>
    </row>
    <row r="31" spans="1:17" s="142" customFormat="1" ht="14.25">
      <c r="A31" s="141">
        <v>17</v>
      </c>
      <c r="B31" s="1113"/>
      <c r="C31" s="1567"/>
      <c r="D31" s="1567"/>
      <c r="E31" s="2015">
        <v>212.4</v>
      </c>
      <c r="F31" s="1571"/>
      <c r="G31" s="1567"/>
      <c r="H31" s="1571"/>
      <c r="I31" s="2015">
        <v>246.96</v>
      </c>
      <c r="J31" s="1572"/>
      <c r="K31" s="1571"/>
      <c r="L31" s="1571"/>
      <c r="M31" s="2015">
        <v>54</v>
      </c>
      <c r="N31" s="1571"/>
      <c r="O31" s="1571"/>
      <c r="P31" s="1571"/>
      <c r="Q31" s="2015">
        <v>48.96</v>
      </c>
    </row>
    <row r="32" spans="1:17" s="142" customFormat="1" ht="14.25">
      <c r="A32" s="141">
        <v>18</v>
      </c>
      <c r="B32" s="1113"/>
      <c r="C32" s="1567"/>
      <c r="D32" s="1567"/>
      <c r="E32" s="2015">
        <v>200.51999999999998</v>
      </c>
      <c r="F32" s="1571"/>
      <c r="G32" s="1567"/>
      <c r="H32" s="1571"/>
      <c r="I32" s="2015">
        <v>260.64</v>
      </c>
      <c r="J32" s="1572"/>
      <c r="K32" s="1571"/>
      <c r="L32" s="1571"/>
      <c r="M32" s="2015">
        <v>51.480000000000004</v>
      </c>
      <c r="N32" s="1571"/>
      <c r="O32" s="1571"/>
      <c r="P32" s="1571"/>
      <c r="Q32" s="2015">
        <v>54</v>
      </c>
    </row>
    <row r="33" spans="1:17" s="142" customFormat="1" ht="14.25">
      <c r="A33" s="141">
        <v>19</v>
      </c>
      <c r="B33" s="1113"/>
      <c r="C33" s="1567"/>
      <c r="D33" s="1567"/>
      <c r="E33" s="2015">
        <v>206.64</v>
      </c>
      <c r="F33" s="1571"/>
      <c r="G33" s="1567"/>
      <c r="H33" s="1571"/>
      <c r="I33" s="2015">
        <v>270.71999999999997</v>
      </c>
      <c r="J33" s="1572"/>
      <c r="K33" s="1571"/>
      <c r="L33" s="1571"/>
      <c r="M33" s="2015">
        <v>54</v>
      </c>
      <c r="N33" s="1571"/>
      <c r="O33" s="1571"/>
      <c r="P33" s="1571"/>
      <c r="Q33" s="2015">
        <v>52.56</v>
      </c>
    </row>
    <row r="34" spans="1:17" s="142" customFormat="1" ht="14.25">
      <c r="A34" s="141">
        <v>20</v>
      </c>
      <c r="B34" s="1113"/>
      <c r="C34" s="1567"/>
      <c r="D34" s="1567"/>
      <c r="E34" s="2015">
        <v>206.64000000000001</v>
      </c>
      <c r="F34" s="1571"/>
      <c r="G34" s="1567"/>
      <c r="H34" s="1571"/>
      <c r="I34" s="2015">
        <v>279</v>
      </c>
      <c r="J34" s="1572"/>
      <c r="K34" s="1571"/>
      <c r="L34" s="1571"/>
      <c r="M34" s="2015">
        <v>54</v>
      </c>
      <c r="N34" s="1571"/>
      <c r="O34" s="1571"/>
      <c r="P34" s="1571"/>
      <c r="Q34" s="2015">
        <v>55.44</v>
      </c>
    </row>
    <row r="35" spans="1:17" s="142" customFormat="1" ht="14.25">
      <c r="A35" s="141">
        <v>21</v>
      </c>
      <c r="B35" s="1113"/>
      <c r="C35" s="1567"/>
      <c r="D35" s="1567"/>
      <c r="E35" s="2015">
        <v>210.96</v>
      </c>
      <c r="F35" s="1571"/>
      <c r="G35" s="1567"/>
      <c r="H35" s="1571"/>
      <c r="I35" s="2015">
        <v>272.15999999999997</v>
      </c>
      <c r="J35" s="1572"/>
      <c r="K35" s="1571"/>
      <c r="L35" s="1571"/>
      <c r="M35" s="2015">
        <v>55.8</v>
      </c>
      <c r="N35" s="1571"/>
      <c r="O35" s="1571"/>
      <c r="P35" s="1571"/>
      <c r="Q35" s="2015">
        <v>55.8</v>
      </c>
    </row>
    <row r="36" spans="1:17" s="142" customFormat="1" ht="14.25">
      <c r="A36" s="141">
        <v>22</v>
      </c>
      <c r="B36" s="1113"/>
      <c r="C36" s="1567"/>
      <c r="D36" s="1567"/>
      <c r="E36" s="2015">
        <v>180.36</v>
      </c>
      <c r="F36" s="1571"/>
      <c r="G36" s="1567"/>
      <c r="H36" s="1571"/>
      <c r="I36" s="2015">
        <v>253.8</v>
      </c>
      <c r="J36" s="1572"/>
      <c r="K36" s="1571"/>
      <c r="L36" s="1571"/>
      <c r="M36" s="2015">
        <v>49.680000000000007</v>
      </c>
      <c r="N36" s="1571"/>
      <c r="O36" s="1571"/>
      <c r="P36" s="1571"/>
      <c r="Q36" s="2015">
        <v>54.36</v>
      </c>
    </row>
    <row r="37" spans="1:17" s="142" customFormat="1" ht="14.25">
      <c r="A37" s="141">
        <v>23</v>
      </c>
      <c r="B37" s="1113"/>
      <c r="C37" s="1567"/>
      <c r="D37" s="1567"/>
      <c r="E37" s="2015">
        <v>149.76</v>
      </c>
      <c r="F37" s="1571"/>
      <c r="G37" s="1571"/>
      <c r="H37" s="1571"/>
      <c r="I37" s="2015">
        <v>211.68</v>
      </c>
      <c r="J37" s="1572"/>
      <c r="K37" s="1571"/>
      <c r="L37" s="1571"/>
      <c r="M37" s="2015">
        <v>45.72</v>
      </c>
      <c r="N37" s="1571"/>
      <c r="O37" s="1571"/>
      <c r="P37" s="1571"/>
      <c r="Q37" s="2015">
        <v>48.599999999999994</v>
      </c>
    </row>
    <row r="38" spans="1:17" s="142" customFormat="1" ht="14.25">
      <c r="A38" s="141">
        <v>24</v>
      </c>
      <c r="B38" s="1113"/>
      <c r="C38" s="1567"/>
      <c r="D38" s="1567"/>
      <c r="E38" s="2015">
        <v>131.03999999999996</v>
      </c>
      <c r="F38" s="1571"/>
      <c r="G38" s="1571"/>
      <c r="H38" s="1571"/>
      <c r="I38" s="2015">
        <v>175.68</v>
      </c>
      <c r="J38" s="1572"/>
      <c r="K38" s="1571"/>
      <c r="L38" s="1571"/>
      <c r="M38" s="2015">
        <v>41.760000000000005</v>
      </c>
      <c r="N38" s="1571"/>
      <c r="O38" s="1571"/>
      <c r="P38" s="1571"/>
      <c r="Q38" s="2015">
        <v>43.92</v>
      </c>
    </row>
    <row r="39" spans="1:17" s="142" customFormat="1" ht="15">
      <c r="A39" s="141" t="s">
        <v>19</v>
      </c>
      <c r="B39" s="1189"/>
      <c r="C39" s="1569"/>
      <c r="D39" s="1569"/>
      <c r="E39" s="1607">
        <f>SUM(E15:E38)</f>
        <v>4190.7599999999993</v>
      </c>
      <c r="F39" s="1608"/>
      <c r="G39" s="1608"/>
      <c r="H39" s="1608"/>
      <c r="I39" s="1607">
        <f>SUM(I15:I38)</f>
        <v>5095.8</v>
      </c>
      <c r="J39" s="1608"/>
      <c r="K39" s="1608"/>
      <c r="L39" s="1608"/>
      <c r="M39" s="1607">
        <f>SUM(M15:M38)</f>
        <v>1203.1200000000003</v>
      </c>
      <c r="N39" s="1608"/>
      <c r="O39" s="1608"/>
      <c r="P39" s="1608"/>
      <c r="Q39" s="1607">
        <f>SUM(Q15:Q38)</f>
        <v>1175.76</v>
      </c>
    </row>
    <row r="40" spans="1:17" s="131" customFormat="1" ht="12.75" customHeight="1">
      <c r="A40" s="131" t="s">
        <v>20</v>
      </c>
    </row>
    <row r="41" spans="1:17" s="131" customFormat="1" ht="12.75" customHeight="1">
      <c r="A41" s="131" t="s">
        <v>21</v>
      </c>
    </row>
    <row r="42" spans="1:17">
      <c r="A42" s="131" t="s">
        <v>571</v>
      </c>
      <c r="K42" s="131"/>
      <c r="L42" s="131"/>
      <c r="M42" s="131"/>
      <c r="N42" s="131"/>
      <c r="O42" s="131"/>
      <c r="P42" s="131"/>
      <c r="Q42" s="131"/>
    </row>
    <row r="43" spans="1:17">
      <c r="A43" s="131" t="s">
        <v>23</v>
      </c>
    </row>
  </sheetData>
  <mergeCells count="19">
    <mergeCell ref="I1:Q1"/>
    <mergeCell ref="B1:F1"/>
    <mergeCell ref="B2:F2"/>
    <mergeCell ref="A9:A12"/>
    <mergeCell ref="B9:I9"/>
    <mergeCell ref="J9:Q9"/>
    <mergeCell ref="B4:C4"/>
    <mergeCell ref="N2:Q2"/>
    <mergeCell ref="A6:Q6"/>
    <mergeCell ref="A7:Q7"/>
    <mergeCell ref="B5:C5"/>
    <mergeCell ref="N10:Q10"/>
    <mergeCell ref="F11:G11"/>
    <mergeCell ref="J11:K11"/>
    <mergeCell ref="N11:O11"/>
    <mergeCell ref="B11:C11"/>
    <mergeCell ref="B10:E10"/>
    <mergeCell ref="F10:I10"/>
    <mergeCell ref="J10:M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92D050"/>
  </sheetPr>
  <dimension ref="A1:AG44"/>
  <sheetViews>
    <sheetView zoomScale="85" zoomScaleNormal="85" workbookViewId="0">
      <selection activeCell="M44" sqref="M44"/>
    </sheetView>
  </sheetViews>
  <sheetFormatPr defaultRowHeight="12.75"/>
  <cols>
    <col min="1" max="1" width="5.42578125" style="156" customWidth="1"/>
    <col min="2" max="3" width="11.28515625" style="156" customWidth="1"/>
    <col min="4" max="4" width="11.28515625" style="156" hidden="1" customWidth="1"/>
    <col min="5" max="7" width="11.28515625" style="156" customWidth="1"/>
    <col min="8" max="8" width="11.28515625" style="156" hidden="1" customWidth="1"/>
    <col min="9" max="11" width="11.28515625" style="156" customWidth="1"/>
    <col min="12" max="12" width="11.28515625" style="156" hidden="1" customWidth="1"/>
    <col min="13" max="15" width="11.28515625" style="156" customWidth="1"/>
    <col min="16" max="16" width="11.28515625" style="156" hidden="1" customWidth="1"/>
    <col min="17" max="17" width="11.28515625" style="156" customWidth="1"/>
    <col min="18" max="16384" width="9.140625" style="156"/>
  </cols>
  <sheetData>
    <row r="1" spans="1:33" s="144" customFormat="1" ht="18.75" customHeight="1">
      <c r="B1" s="2256" t="s">
        <v>408</v>
      </c>
      <c r="C1" s="2066"/>
      <c r="D1" s="2066"/>
      <c r="E1" s="2066"/>
      <c r="F1" s="2066"/>
      <c r="J1" s="801" t="s">
        <v>171</v>
      </c>
      <c r="N1" s="2250" t="s">
        <v>46</v>
      </c>
      <c r="O1" s="2250"/>
      <c r="P1" s="2250"/>
      <c r="Q1" s="2250"/>
      <c r="R1" s="1028"/>
      <c r="S1" s="1028"/>
      <c r="T1" s="1028"/>
      <c r="U1" s="1028"/>
      <c r="V1" s="1028"/>
      <c r="W1" s="1028"/>
      <c r="X1" s="1028"/>
      <c r="Y1" s="1028"/>
      <c r="Z1" s="1028"/>
      <c r="AA1" s="1028"/>
      <c r="AB1" s="1028"/>
      <c r="AC1" s="1028"/>
      <c r="AD1" s="1028"/>
      <c r="AE1" s="1028"/>
      <c r="AF1" s="1028"/>
      <c r="AG1" s="1028"/>
    </row>
    <row r="2" spans="1:33" s="144" customFormat="1" ht="10.5" customHeight="1">
      <c r="B2" s="2251" t="s">
        <v>1</v>
      </c>
      <c r="C2" s="2052"/>
      <c r="D2" s="2052"/>
      <c r="E2" s="2052"/>
      <c r="F2" s="2052"/>
      <c r="N2" s="2251" t="s">
        <v>2</v>
      </c>
      <c r="O2" s="2252"/>
      <c r="P2" s="2252"/>
      <c r="Q2" s="2252"/>
      <c r="R2" s="1028"/>
      <c r="S2" s="1028"/>
      <c r="T2" s="1028"/>
      <c r="U2" s="1028"/>
      <c r="V2" s="1028"/>
      <c r="W2" s="1028"/>
      <c r="X2" s="1028"/>
      <c r="Y2" s="1028"/>
      <c r="Z2" s="1028"/>
      <c r="AA2" s="1028"/>
      <c r="AB2" s="1028"/>
      <c r="AC2" s="1028"/>
      <c r="AD2" s="1028"/>
      <c r="AE2" s="1028"/>
      <c r="AF2" s="1028"/>
      <c r="AG2" s="1028"/>
    </row>
    <row r="3" spans="1:33" s="144" customFormat="1" ht="13.5" customHeight="1">
      <c r="N3" s="144" t="s">
        <v>3</v>
      </c>
      <c r="R3" s="1028"/>
      <c r="S3" s="1028"/>
      <c r="T3" s="1028"/>
      <c r="U3" s="1028"/>
      <c r="V3" s="1028"/>
      <c r="W3" s="1028"/>
      <c r="X3" s="1028"/>
      <c r="Y3" s="1028"/>
      <c r="Z3" s="1028"/>
      <c r="AA3" s="1028"/>
      <c r="AB3" s="1028"/>
      <c r="AC3" s="1028"/>
      <c r="AD3" s="1028"/>
      <c r="AE3" s="1028"/>
      <c r="AF3" s="1028"/>
      <c r="AG3" s="1028"/>
    </row>
    <row r="4" spans="1:33" s="144" customFormat="1" ht="15" customHeight="1">
      <c r="B4" s="2255" t="s">
        <v>4</v>
      </c>
      <c r="C4" s="2066"/>
      <c r="D4" s="146"/>
      <c r="E4" s="1028"/>
      <c r="F4" s="1028"/>
      <c r="G4" s="1028"/>
      <c r="H4" s="1028"/>
      <c r="I4" s="822" t="s">
        <v>5</v>
      </c>
      <c r="J4" s="145"/>
      <c r="K4" s="145"/>
      <c r="L4" s="145"/>
      <c r="O4" s="147" t="s">
        <v>47</v>
      </c>
      <c r="R4" s="1028"/>
      <c r="S4" s="1028"/>
      <c r="T4" s="1028"/>
      <c r="U4" s="1028"/>
      <c r="V4" s="1028"/>
      <c r="W4" s="1028"/>
      <c r="X4" s="1028"/>
      <c r="Y4" s="1028"/>
      <c r="Z4" s="1028"/>
      <c r="AA4" s="1028"/>
      <c r="AB4" s="1028"/>
      <c r="AC4" s="1028"/>
      <c r="AD4" s="1028"/>
      <c r="AE4" s="1028"/>
      <c r="AF4" s="1028"/>
      <c r="AG4" s="1028"/>
    </row>
    <row r="5" spans="1:33" s="144" customFormat="1" ht="9.75" customHeight="1">
      <c r="B5" s="2246" t="s">
        <v>7</v>
      </c>
      <c r="C5" s="2064"/>
      <c r="D5" s="145"/>
      <c r="E5" s="145"/>
      <c r="R5" s="1028"/>
      <c r="S5" s="1028"/>
      <c r="T5" s="1028"/>
      <c r="U5" s="1028"/>
      <c r="V5" s="1028"/>
      <c r="W5" s="1028"/>
      <c r="X5" s="1028"/>
      <c r="Y5" s="1028"/>
      <c r="Z5" s="1028"/>
      <c r="AA5" s="1028"/>
      <c r="AB5" s="1028"/>
      <c r="AC5" s="1028"/>
      <c r="AD5" s="1028"/>
      <c r="AE5" s="1028"/>
      <c r="AF5" s="1028"/>
      <c r="AG5" s="1028"/>
    </row>
    <row r="6" spans="1:33" s="144" customFormat="1" ht="12" customHeight="1">
      <c r="A6" s="2253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28"/>
      <c r="S6" s="1028"/>
      <c r="T6" s="1028"/>
      <c r="U6" s="1028"/>
      <c r="V6" s="1028"/>
      <c r="W6" s="1028"/>
      <c r="X6" s="1028"/>
      <c r="Y6" s="1028"/>
      <c r="Z6" s="1028"/>
      <c r="AA6" s="1028"/>
      <c r="AB6" s="1028"/>
      <c r="AC6" s="1028"/>
      <c r="AD6" s="1028"/>
      <c r="AE6" s="1028"/>
      <c r="AF6" s="1028"/>
      <c r="AG6" s="1028"/>
    </row>
    <row r="7" spans="1:33" s="144" customFormat="1" ht="15.75">
      <c r="A7" s="2254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28"/>
      <c r="S7" s="1028"/>
      <c r="T7" s="1028"/>
      <c r="U7" s="1028"/>
      <c r="V7" s="1028"/>
      <c r="W7" s="1028"/>
      <c r="X7" s="1028"/>
      <c r="Y7" s="1028"/>
      <c r="Z7" s="1028"/>
      <c r="AA7" s="1028"/>
      <c r="AB7" s="1028"/>
      <c r="AC7" s="1028"/>
      <c r="AD7" s="1028"/>
      <c r="AE7" s="1028"/>
      <c r="AF7" s="1028"/>
      <c r="AG7" s="1028"/>
    </row>
    <row r="8" spans="1:33" s="144" customFormat="1" ht="9" customHeight="1">
      <c r="A8" s="1276" t="s">
        <v>311</v>
      </c>
      <c r="B8" s="1276" t="s">
        <v>312</v>
      </c>
      <c r="R8" s="1028"/>
      <c r="S8" s="1028"/>
      <c r="T8" s="1028"/>
      <c r="U8" s="1028"/>
      <c r="V8" s="1028"/>
      <c r="W8" s="1028"/>
      <c r="X8" s="1028"/>
      <c r="Y8" s="1028"/>
      <c r="Z8" s="1028"/>
      <c r="AA8" s="1028"/>
      <c r="AB8" s="1028"/>
      <c r="AC8" s="1028"/>
      <c r="AD8" s="1028"/>
      <c r="AE8" s="1028"/>
      <c r="AF8" s="1028"/>
      <c r="AG8" s="1028"/>
    </row>
    <row r="9" spans="1:33" s="144" customFormat="1">
      <c r="A9" s="2240" t="s">
        <v>9</v>
      </c>
      <c r="B9" s="2247" t="s">
        <v>10</v>
      </c>
      <c r="C9" s="2248"/>
      <c r="D9" s="2248"/>
      <c r="E9" s="2248"/>
      <c r="F9" s="2248"/>
      <c r="G9" s="2248"/>
      <c r="H9" s="2248"/>
      <c r="I9" s="2249"/>
      <c r="J9" s="2247" t="s">
        <v>11</v>
      </c>
      <c r="K9" s="2248"/>
      <c r="L9" s="2248"/>
      <c r="M9" s="2248"/>
      <c r="N9" s="2248"/>
      <c r="O9" s="2248"/>
      <c r="P9" s="2248"/>
      <c r="Q9" s="2249"/>
      <c r="R9" s="1028"/>
      <c r="S9" s="1028"/>
      <c r="T9" s="1028"/>
      <c r="U9" s="1028"/>
      <c r="V9" s="1028"/>
      <c r="W9" s="1028"/>
      <c r="X9" s="1028"/>
      <c r="Y9" s="1028"/>
      <c r="Z9" s="1028"/>
      <c r="AA9" s="1028"/>
      <c r="AB9" s="1028"/>
      <c r="AC9" s="1028"/>
      <c r="AD9" s="1028"/>
      <c r="AE9" s="1028"/>
      <c r="AF9" s="1028"/>
      <c r="AG9" s="1028"/>
    </row>
    <row r="10" spans="1:33" s="144" customFormat="1">
      <c r="A10" s="2241"/>
      <c r="B10" s="2243" t="s">
        <v>48</v>
      </c>
      <c r="C10" s="2244"/>
      <c r="D10" s="2244"/>
      <c r="E10" s="2245"/>
      <c r="F10" s="2243" t="s">
        <v>49</v>
      </c>
      <c r="G10" s="2059"/>
      <c r="H10" s="2059"/>
      <c r="I10" s="2060"/>
      <c r="J10" s="2243" t="s">
        <v>48</v>
      </c>
      <c r="K10" s="2244"/>
      <c r="L10" s="2244"/>
      <c r="M10" s="2245"/>
      <c r="N10" s="2243" t="s">
        <v>49</v>
      </c>
      <c r="O10" s="2244"/>
      <c r="P10" s="2244"/>
      <c r="Q10" s="2245"/>
      <c r="R10" s="1028"/>
      <c r="S10" s="1028"/>
      <c r="T10" s="1028"/>
      <c r="U10" s="1028"/>
      <c r="V10" s="1028"/>
      <c r="W10" s="1028"/>
      <c r="X10" s="1028"/>
      <c r="Y10" s="1028"/>
      <c r="Z10" s="1028"/>
      <c r="AA10" s="1028"/>
      <c r="AB10" s="1028"/>
      <c r="AC10" s="1028"/>
      <c r="AD10" s="1028"/>
      <c r="AE10" s="1028"/>
      <c r="AF10" s="1028"/>
      <c r="AG10" s="1028"/>
    </row>
    <row r="11" spans="1:33" s="144" customFormat="1">
      <c r="A11" s="2241"/>
      <c r="B11" s="2243" t="s">
        <v>14</v>
      </c>
      <c r="C11" s="2244"/>
      <c r="E11" s="149">
        <v>12000</v>
      </c>
      <c r="F11" s="2243" t="s">
        <v>14</v>
      </c>
      <c r="G11" s="2244"/>
      <c r="H11" s="148"/>
      <c r="I11" s="149">
        <v>20000</v>
      </c>
      <c r="J11" s="2243" t="s">
        <v>14</v>
      </c>
      <c r="K11" s="2244"/>
      <c r="L11" s="148"/>
      <c r="M11" s="149">
        <f>E11</f>
        <v>12000</v>
      </c>
      <c r="N11" s="2243" t="s">
        <v>14</v>
      </c>
      <c r="O11" s="2244"/>
      <c r="P11" s="148"/>
      <c r="Q11" s="149">
        <f>I11</f>
        <v>20000</v>
      </c>
      <c r="R11" s="1028"/>
      <c r="S11" s="1028"/>
      <c r="T11" s="1028"/>
      <c r="U11" s="1028"/>
      <c r="V11" s="1028"/>
      <c r="W11" s="1028"/>
      <c r="X11" s="1028"/>
      <c r="Y11" s="1028"/>
      <c r="Z11" s="1028"/>
      <c r="AA11" s="1028"/>
      <c r="AB11" s="1028"/>
      <c r="AC11" s="1028"/>
      <c r="AD11" s="1028"/>
      <c r="AE11" s="1028"/>
      <c r="AF11" s="1028"/>
      <c r="AG11" s="1028"/>
    </row>
    <row r="12" spans="1:33" s="151" customFormat="1" ht="35.25" customHeight="1">
      <c r="A12" s="2242"/>
      <c r="B12" s="150" t="s">
        <v>16</v>
      </c>
      <c r="C12" s="150" t="s">
        <v>17</v>
      </c>
      <c r="D12" s="150"/>
      <c r="E12" s="150" t="s">
        <v>18</v>
      </c>
      <c r="F12" s="150" t="s">
        <v>16</v>
      </c>
      <c r="G12" s="150" t="s">
        <v>17</v>
      </c>
      <c r="H12" s="150"/>
      <c r="I12" s="150" t="s">
        <v>18</v>
      </c>
      <c r="J12" s="150" t="s">
        <v>16</v>
      </c>
      <c r="K12" s="150" t="s">
        <v>17</v>
      </c>
      <c r="L12" s="150"/>
      <c r="M12" s="150" t="s">
        <v>18</v>
      </c>
      <c r="N12" s="150" t="s">
        <v>16</v>
      </c>
      <c r="O12" s="150" t="s">
        <v>17</v>
      </c>
      <c r="P12" s="150"/>
      <c r="Q12" s="150" t="s">
        <v>18</v>
      </c>
    </row>
    <row r="13" spans="1:33" s="153" customFormat="1" ht="11.25">
      <c r="A13" s="152">
        <v>1</v>
      </c>
      <c r="B13" s="152">
        <v>2</v>
      </c>
      <c r="C13" s="152">
        <v>3</v>
      </c>
      <c r="D13" s="152"/>
      <c r="E13" s="152">
        <v>4</v>
      </c>
      <c r="F13" s="152">
        <v>5</v>
      </c>
      <c r="G13" s="152">
        <v>6</v>
      </c>
      <c r="H13" s="152"/>
      <c r="I13" s="152">
        <v>7</v>
      </c>
      <c r="J13" s="152">
        <v>8</v>
      </c>
      <c r="K13" s="152">
        <v>9</v>
      </c>
      <c r="L13" s="152"/>
      <c r="M13" s="152">
        <v>10</v>
      </c>
      <c r="N13" s="152">
        <v>11</v>
      </c>
      <c r="O13" s="152">
        <v>12</v>
      </c>
      <c r="P13" s="152"/>
      <c r="Q13" s="152">
        <v>13</v>
      </c>
    </row>
    <row r="14" spans="1:33" s="151" customFormat="1" ht="15">
      <c r="A14" s="154">
        <v>0</v>
      </c>
      <c r="B14" s="1113"/>
      <c r="C14" s="1609"/>
      <c r="D14" s="1609"/>
      <c r="E14" s="1609"/>
      <c r="F14" s="1610"/>
      <c r="G14" s="1609"/>
      <c r="H14" s="1609"/>
      <c r="I14" s="1609"/>
      <c r="J14" s="1610"/>
      <c r="K14" s="1609"/>
      <c r="L14" s="1609"/>
      <c r="M14" s="1609"/>
      <c r="N14" s="1610"/>
      <c r="O14" s="1609"/>
      <c r="P14" s="1609"/>
      <c r="Q14" s="1609"/>
    </row>
    <row r="15" spans="1:33" s="1470" customFormat="1" ht="15">
      <c r="A15" s="1469">
        <v>1</v>
      </c>
      <c r="B15" s="1113"/>
      <c r="C15" s="1609"/>
      <c r="D15" s="1609"/>
      <c r="E15" s="2015">
        <v>986</v>
      </c>
      <c r="F15" s="1610"/>
      <c r="G15" s="1609"/>
      <c r="H15" s="1609"/>
      <c r="I15" s="2015">
        <v>736</v>
      </c>
      <c r="J15" s="1610"/>
      <c r="K15" s="1609"/>
      <c r="L15" s="1609"/>
      <c r="M15" s="2015">
        <v>273</v>
      </c>
      <c r="N15" s="1610"/>
      <c r="O15" s="1609"/>
      <c r="P15" s="1609"/>
      <c r="Q15" s="2015">
        <v>118</v>
      </c>
    </row>
    <row r="16" spans="1:33" s="151" customFormat="1" ht="15">
      <c r="A16" s="154">
        <v>2</v>
      </c>
      <c r="B16" s="1113"/>
      <c r="C16" s="1609"/>
      <c r="D16" s="1609"/>
      <c r="E16" s="2015">
        <v>896</v>
      </c>
      <c r="F16" s="1610"/>
      <c r="G16" s="1609"/>
      <c r="H16" s="1609"/>
      <c r="I16" s="2015">
        <v>674</v>
      </c>
      <c r="J16" s="1610"/>
      <c r="K16" s="1609"/>
      <c r="L16" s="1609"/>
      <c r="M16" s="2015">
        <v>268</v>
      </c>
      <c r="N16" s="1610"/>
      <c r="O16" s="1609"/>
      <c r="P16" s="1609"/>
      <c r="Q16" s="2015">
        <v>108</v>
      </c>
    </row>
    <row r="17" spans="1:17" s="151" customFormat="1" ht="15">
      <c r="A17" s="154">
        <v>3</v>
      </c>
      <c r="B17" s="1113"/>
      <c r="C17" s="1609"/>
      <c r="D17" s="1609"/>
      <c r="E17" s="2015">
        <v>846</v>
      </c>
      <c r="F17" s="1610"/>
      <c r="G17" s="1609"/>
      <c r="H17" s="1609"/>
      <c r="I17" s="2015">
        <v>650</v>
      </c>
      <c r="J17" s="1610"/>
      <c r="K17" s="1609"/>
      <c r="L17" s="1609"/>
      <c r="M17" s="2015">
        <v>263</v>
      </c>
      <c r="N17" s="1610"/>
      <c r="O17" s="1609"/>
      <c r="P17" s="1609"/>
      <c r="Q17" s="2015">
        <v>110</v>
      </c>
    </row>
    <row r="18" spans="1:17" s="151" customFormat="1" ht="15">
      <c r="A18" s="154">
        <v>4</v>
      </c>
      <c r="B18" s="1113"/>
      <c r="C18" s="1609"/>
      <c r="D18" s="1609"/>
      <c r="E18" s="2015">
        <v>837</v>
      </c>
      <c r="F18" s="1610"/>
      <c r="G18" s="1609"/>
      <c r="H18" s="1609"/>
      <c r="I18" s="2015">
        <v>642</v>
      </c>
      <c r="J18" s="1610"/>
      <c r="K18" s="1609"/>
      <c r="L18" s="1609"/>
      <c r="M18" s="2015">
        <v>261</v>
      </c>
      <c r="N18" s="1610"/>
      <c r="O18" s="1609"/>
      <c r="P18" s="1609"/>
      <c r="Q18" s="2015">
        <v>108</v>
      </c>
    </row>
    <row r="19" spans="1:17" s="151" customFormat="1" ht="15">
      <c r="A19" s="154">
        <v>5</v>
      </c>
      <c r="B19" s="1113"/>
      <c r="C19" s="1609"/>
      <c r="D19" s="1609"/>
      <c r="E19" s="2015">
        <v>856</v>
      </c>
      <c r="F19" s="1610"/>
      <c r="G19" s="1609"/>
      <c r="H19" s="1609"/>
      <c r="I19" s="2015">
        <v>668</v>
      </c>
      <c r="J19" s="1610"/>
      <c r="K19" s="1609"/>
      <c r="L19" s="1609"/>
      <c r="M19" s="2015">
        <v>254</v>
      </c>
      <c r="N19" s="1610"/>
      <c r="O19" s="1609"/>
      <c r="P19" s="1609"/>
      <c r="Q19" s="2015">
        <v>106</v>
      </c>
    </row>
    <row r="20" spans="1:17" s="151" customFormat="1" ht="15">
      <c r="A20" s="154">
        <v>6</v>
      </c>
      <c r="B20" s="1113"/>
      <c r="C20" s="1609"/>
      <c r="D20" s="1609"/>
      <c r="E20" s="2015">
        <v>975</v>
      </c>
      <c r="F20" s="1610"/>
      <c r="G20" s="1609"/>
      <c r="H20" s="1609"/>
      <c r="I20" s="2015">
        <v>750</v>
      </c>
      <c r="J20" s="1610"/>
      <c r="K20" s="1609"/>
      <c r="L20" s="1609"/>
      <c r="M20" s="2015">
        <v>260</v>
      </c>
      <c r="N20" s="1610"/>
      <c r="O20" s="1609"/>
      <c r="P20" s="1609"/>
      <c r="Q20" s="2015">
        <v>110</v>
      </c>
    </row>
    <row r="21" spans="1:17" s="151" customFormat="1" ht="15">
      <c r="A21" s="154">
        <v>7</v>
      </c>
      <c r="B21" s="1113"/>
      <c r="C21" s="1609"/>
      <c r="D21" s="1609"/>
      <c r="E21" s="2015">
        <v>1275</v>
      </c>
      <c r="F21" s="1610"/>
      <c r="G21" s="1609"/>
      <c r="H21" s="1609"/>
      <c r="I21" s="2015">
        <v>994</v>
      </c>
      <c r="J21" s="1610"/>
      <c r="K21" s="1609"/>
      <c r="L21" s="1609"/>
      <c r="M21" s="2015">
        <v>270</v>
      </c>
      <c r="N21" s="1610"/>
      <c r="O21" s="1609"/>
      <c r="P21" s="1609"/>
      <c r="Q21" s="2015">
        <v>120</v>
      </c>
    </row>
    <row r="22" spans="1:17" s="151" customFormat="1" ht="15">
      <c r="A22" s="154">
        <v>8</v>
      </c>
      <c r="B22" s="1113"/>
      <c r="C22" s="1609"/>
      <c r="D22" s="1609"/>
      <c r="E22" s="2015">
        <v>1586</v>
      </c>
      <c r="F22" s="1610"/>
      <c r="G22" s="1609"/>
      <c r="H22" s="1609"/>
      <c r="I22" s="2015">
        <v>1244</v>
      </c>
      <c r="J22" s="1610"/>
      <c r="K22" s="1609"/>
      <c r="L22" s="1609"/>
      <c r="M22" s="2015">
        <v>323</v>
      </c>
      <c r="N22" s="1610"/>
      <c r="O22" s="1609"/>
      <c r="P22" s="1609"/>
      <c r="Q22" s="2015">
        <v>152</v>
      </c>
    </row>
    <row r="23" spans="1:17" s="151" customFormat="1" ht="15">
      <c r="A23" s="154">
        <v>9</v>
      </c>
      <c r="B23" s="1113"/>
      <c r="C23" s="1609"/>
      <c r="D23" s="1609"/>
      <c r="E23" s="2015">
        <v>1867</v>
      </c>
      <c r="F23" s="1610"/>
      <c r="G23" s="1609"/>
      <c r="H23" s="1609"/>
      <c r="I23" s="2015">
        <v>1528</v>
      </c>
      <c r="J23" s="1610"/>
      <c r="K23" s="1609"/>
      <c r="L23" s="1609"/>
      <c r="M23" s="2015">
        <v>334</v>
      </c>
      <c r="N23" s="1610"/>
      <c r="O23" s="1609"/>
      <c r="P23" s="1609"/>
      <c r="Q23" s="2015">
        <v>182</v>
      </c>
    </row>
    <row r="24" spans="1:17" s="151" customFormat="1" ht="15">
      <c r="A24" s="154">
        <v>10</v>
      </c>
      <c r="B24" s="1113"/>
      <c r="C24" s="1609"/>
      <c r="D24" s="1609"/>
      <c r="E24" s="2015">
        <v>2055</v>
      </c>
      <c r="F24" s="1610"/>
      <c r="G24" s="1609"/>
      <c r="H24" s="1609"/>
      <c r="I24" s="2015">
        <v>1590</v>
      </c>
      <c r="J24" s="1610"/>
      <c r="K24" s="1609"/>
      <c r="L24" s="1609"/>
      <c r="M24" s="2015">
        <v>301</v>
      </c>
      <c r="N24" s="1610"/>
      <c r="O24" s="1609"/>
      <c r="P24" s="1609"/>
      <c r="Q24" s="2015">
        <v>168</v>
      </c>
    </row>
    <row r="25" spans="1:17" s="151" customFormat="1" ht="15">
      <c r="A25" s="154">
        <v>11</v>
      </c>
      <c r="B25" s="1113"/>
      <c r="C25" s="1609"/>
      <c r="D25" s="1609"/>
      <c r="E25" s="2015">
        <v>2180</v>
      </c>
      <c r="F25" s="1610"/>
      <c r="G25" s="1609"/>
      <c r="H25" s="1609"/>
      <c r="I25" s="2015">
        <v>1604</v>
      </c>
      <c r="J25" s="1610"/>
      <c r="K25" s="1609"/>
      <c r="L25" s="1609"/>
      <c r="M25" s="2015">
        <v>302</v>
      </c>
      <c r="N25" s="1610"/>
      <c r="O25" s="1609"/>
      <c r="P25" s="1609"/>
      <c r="Q25" s="2015">
        <v>174</v>
      </c>
    </row>
    <row r="26" spans="1:17" s="151" customFormat="1" ht="15">
      <c r="A26" s="154">
        <v>12</v>
      </c>
      <c r="B26" s="1113"/>
      <c r="C26" s="1609"/>
      <c r="D26" s="1609"/>
      <c r="E26" s="2015">
        <v>2183</v>
      </c>
      <c r="F26" s="1610"/>
      <c r="G26" s="1609"/>
      <c r="H26" s="1609"/>
      <c r="I26" s="2015">
        <v>1642</v>
      </c>
      <c r="J26" s="1610"/>
      <c r="K26" s="1609"/>
      <c r="L26" s="1609"/>
      <c r="M26" s="2015">
        <v>309</v>
      </c>
      <c r="N26" s="1610"/>
      <c r="O26" s="1609"/>
      <c r="P26" s="1609"/>
      <c r="Q26" s="2015">
        <v>180</v>
      </c>
    </row>
    <row r="27" spans="1:17" s="151" customFormat="1" ht="15">
      <c r="A27" s="154">
        <v>13</v>
      </c>
      <c r="B27" s="1113"/>
      <c r="C27" s="1609"/>
      <c r="D27" s="1609"/>
      <c r="E27" s="2015">
        <v>2098</v>
      </c>
      <c r="F27" s="1610"/>
      <c r="G27" s="1609"/>
      <c r="H27" s="1609"/>
      <c r="I27" s="2015">
        <v>1640</v>
      </c>
      <c r="J27" s="1610"/>
      <c r="K27" s="1609"/>
      <c r="L27" s="1609"/>
      <c r="M27" s="2015">
        <v>329</v>
      </c>
      <c r="N27" s="1610"/>
      <c r="O27" s="1609"/>
      <c r="P27" s="1609"/>
      <c r="Q27" s="2015">
        <v>186</v>
      </c>
    </row>
    <row r="28" spans="1:17" s="151" customFormat="1" ht="15">
      <c r="A28" s="154">
        <v>14</v>
      </c>
      <c r="B28" s="1113"/>
      <c r="C28" s="1609"/>
      <c r="D28" s="1609"/>
      <c r="E28" s="2015">
        <v>2090</v>
      </c>
      <c r="F28" s="1610"/>
      <c r="G28" s="1609"/>
      <c r="H28" s="1609"/>
      <c r="I28" s="2015">
        <v>1580</v>
      </c>
      <c r="J28" s="1610"/>
      <c r="K28" s="1609"/>
      <c r="L28" s="1609"/>
      <c r="M28" s="2015">
        <v>300</v>
      </c>
      <c r="N28" s="1610"/>
      <c r="O28" s="1609"/>
      <c r="P28" s="1609"/>
      <c r="Q28" s="2015">
        <v>166</v>
      </c>
    </row>
    <row r="29" spans="1:17" s="151" customFormat="1" ht="15">
      <c r="A29" s="154">
        <v>15</v>
      </c>
      <c r="B29" s="1113"/>
      <c r="C29" s="1609"/>
      <c r="D29" s="1609"/>
      <c r="E29" s="2015">
        <v>2092</v>
      </c>
      <c r="F29" s="1610"/>
      <c r="G29" s="1609"/>
      <c r="H29" s="1609"/>
      <c r="I29" s="2015">
        <v>1602</v>
      </c>
      <c r="J29" s="1610"/>
      <c r="K29" s="1609"/>
      <c r="L29" s="1609"/>
      <c r="M29" s="2015">
        <v>290</v>
      </c>
      <c r="N29" s="1610"/>
      <c r="O29" s="1609"/>
      <c r="P29" s="1609"/>
      <c r="Q29" s="2015">
        <v>152</v>
      </c>
    </row>
    <row r="30" spans="1:17" s="151" customFormat="1" ht="15">
      <c r="A30" s="154">
        <v>16</v>
      </c>
      <c r="B30" s="1113"/>
      <c r="C30" s="1609"/>
      <c r="D30" s="1609"/>
      <c r="E30" s="2015">
        <v>2101</v>
      </c>
      <c r="F30" s="1610"/>
      <c r="G30" s="1609"/>
      <c r="H30" s="1609"/>
      <c r="I30" s="2015">
        <v>1582</v>
      </c>
      <c r="J30" s="1610"/>
      <c r="K30" s="1609"/>
      <c r="L30" s="1609"/>
      <c r="M30" s="2015">
        <v>314</v>
      </c>
      <c r="N30" s="1610"/>
      <c r="O30" s="1609"/>
      <c r="P30" s="1609"/>
      <c r="Q30" s="2015">
        <v>152</v>
      </c>
    </row>
    <row r="31" spans="1:17" s="155" customFormat="1" ht="15">
      <c r="A31" s="154">
        <v>17</v>
      </c>
      <c r="B31" s="1113"/>
      <c r="C31" s="1609"/>
      <c r="D31" s="1609"/>
      <c r="E31" s="2015">
        <v>2105</v>
      </c>
      <c r="F31" s="1610"/>
      <c r="G31" s="1609"/>
      <c r="H31" s="1609"/>
      <c r="I31" s="2015">
        <v>1620</v>
      </c>
      <c r="J31" s="1610"/>
      <c r="K31" s="1609"/>
      <c r="L31" s="1609"/>
      <c r="M31" s="2015">
        <v>327</v>
      </c>
      <c r="N31" s="1610"/>
      <c r="O31" s="1609"/>
      <c r="P31" s="1609"/>
      <c r="Q31" s="2015">
        <v>150</v>
      </c>
    </row>
    <row r="32" spans="1:17" s="155" customFormat="1" ht="15">
      <c r="A32" s="154">
        <v>18</v>
      </c>
      <c r="B32" s="1113"/>
      <c r="C32" s="1609"/>
      <c r="D32" s="1609"/>
      <c r="E32" s="2015">
        <v>2048</v>
      </c>
      <c r="F32" s="1610"/>
      <c r="G32" s="1609"/>
      <c r="H32" s="1609"/>
      <c r="I32" s="2015">
        <v>1516</v>
      </c>
      <c r="J32" s="1610"/>
      <c r="K32" s="1609"/>
      <c r="L32" s="1609"/>
      <c r="M32" s="2015">
        <v>319</v>
      </c>
      <c r="N32" s="1610"/>
      <c r="O32" s="1609"/>
      <c r="P32" s="1609"/>
      <c r="Q32" s="2015">
        <v>160</v>
      </c>
    </row>
    <row r="33" spans="1:33" s="155" customFormat="1" ht="15">
      <c r="A33" s="154">
        <v>19</v>
      </c>
      <c r="B33" s="1113"/>
      <c r="C33" s="1609"/>
      <c r="D33" s="1609"/>
      <c r="E33" s="2015">
        <v>2077</v>
      </c>
      <c r="F33" s="1610"/>
      <c r="G33" s="1609"/>
      <c r="H33" s="1609"/>
      <c r="I33" s="2015">
        <v>1432</v>
      </c>
      <c r="J33" s="1610"/>
      <c r="K33" s="1609"/>
      <c r="L33" s="1609"/>
      <c r="M33" s="2015">
        <v>314</v>
      </c>
      <c r="N33" s="1610"/>
      <c r="O33" s="1609"/>
      <c r="P33" s="1609"/>
      <c r="Q33" s="2015">
        <v>140</v>
      </c>
    </row>
    <row r="34" spans="1:33" s="155" customFormat="1" ht="15">
      <c r="A34" s="154">
        <v>20</v>
      </c>
      <c r="B34" s="1113"/>
      <c r="C34" s="1609"/>
      <c r="D34" s="1609"/>
      <c r="E34" s="2015">
        <v>1980</v>
      </c>
      <c r="F34" s="1610"/>
      <c r="G34" s="1609"/>
      <c r="H34" s="1609"/>
      <c r="I34" s="2015">
        <v>1328</v>
      </c>
      <c r="J34" s="1610"/>
      <c r="K34" s="1609"/>
      <c r="L34" s="1609"/>
      <c r="M34" s="2015">
        <v>304</v>
      </c>
      <c r="N34" s="1610"/>
      <c r="O34" s="1609"/>
      <c r="P34" s="1609"/>
      <c r="Q34" s="2015">
        <v>140</v>
      </c>
    </row>
    <row r="35" spans="1:33" s="155" customFormat="1" ht="15">
      <c r="A35" s="154">
        <v>21</v>
      </c>
      <c r="B35" s="1113"/>
      <c r="C35" s="1609"/>
      <c r="D35" s="1609"/>
      <c r="E35" s="2015">
        <v>1857</v>
      </c>
      <c r="F35" s="1610"/>
      <c r="G35" s="1609"/>
      <c r="H35" s="1609"/>
      <c r="I35" s="2015">
        <v>1214</v>
      </c>
      <c r="J35" s="1610"/>
      <c r="K35" s="1609"/>
      <c r="L35" s="1609"/>
      <c r="M35" s="2015">
        <v>280</v>
      </c>
      <c r="N35" s="1610"/>
      <c r="O35" s="1609"/>
      <c r="P35" s="1609"/>
      <c r="Q35" s="2015">
        <v>128</v>
      </c>
    </row>
    <row r="36" spans="1:33" s="155" customFormat="1" ht="15">
      <c r="A36" s="154">
        <v>22</v>
      </c>
      <c r="B36" s="1113"/>
      <c r="C36" s="1609"/>
      <c r="D36" s="1609"/>
      <c r="E36" s="2015">
        <v>1627</v>
      </c>
      <c r="F36" s="1610"/>
      <c r="G36" s="1609"/>
      <c r="H36" s="1609"/>
      <c r="I36" s="2015">
        <v>1104</v>
      </c>
      <c r="J36" s="1610"/>
      <c r="K36" s="1609"/>
      <c r="L36" s="1609"/>
      <c r="M36" s="2015">
        <v>294</v>
      </c>
      <c r="N36" s="1610"/>
      <c r="O36" s="1609"/>
      <c r="P36" s="1609"/>
      <c r="Q36" s="2015">
        <v>130</v>
      </c>
    </row>
    <row r="37" spans="1:33" s="155" customFormat="1" ht="15">
      <c r="A37" s="154">
        <v>23</v>
      </c>
      <c r="B37" s="1113"/>
      <c r="C37" s="1609"/>
      <c r="D37" s="1609"/>
      <c r="E37" s="2015">
        <v>1379</v>
      </c>
      <c r="F37" s="1610"/>
      <c r="G37" s="1609"/>
      <c r="H37" s="1609"/>
      <c r="I37" s="2015">
        <v>964</v>
      </c>
      <c r="J37" s="1610"/>
      <c r="K37" s="1609"/>
      <c r="L37" s="1609"/>
      <c r="M37" s="2015">
        <v>262</v>
      </c>
      <c r="N37" s="1610"/>
      <c r="O37" s="1609"/>
      <c r="P37" s="1609"/>
      <c r="Q37" s="2015">
        <v>112</v>
      </c>
    </row>
    <row r="38" spans="1:33" s="155" customFormat="1" ht="15">
      <c r="A38" s="154">
        <v>24</v>
      </c>
      <c r="B38" s="1113"/>
      <c r="C38" s="1609"/>
      <c r="D38" s="1609"/>
      <c r="E38" s="2015">
        <v>1104</v>
      </c>
      <c r="F38" s="1610"/>
      <c r="G38" s="1609"/>
      <c r="H38" s="1609"/>
      <c r="I38" s="2015">
        <v>824</v>
      </c>
      <c r="J38" s="1610"/>
      <c r="K38" s="1609"/>
      <c r="L38" s="1609"/>
      <c r="M38" s="2015">
        <v>233</v>
      </c>
      <c r="N38" s="1610"/>
      <c r="O38" s="1609"/>
      <c r="P38" s="1609"/>
      <c r="Q38" s="2015">
        <v>88</v>
      </c>
    </row>
    <row r="39" spans="1:33" s="155" customFormat="1" ht="15">
      <c r="A39" s="154" t="s">
        <v>19</v>
      </c>
      <c r="B39" s="1188"/>
      <c r="C39" s="1611"/>
      <c r="D39" s="1611"/>
      <c r="E39" s="1612">
        <f>SUM(E15:E38)</f>
        <v>39100</v>
      </c>
      <c r="F39" s="1611"/>
      <c r="G39" s="1611"/>
      <c r="H39" s="1611"/>
      <c r="I39" s="1612">
        <f>SUM(I15:I38)</f>
        <v>29128</v>
      </c>
      <c r="J39" s="1611"/>
      <c r="K39" s="1611"/>
      <c r="L39" s="1611"/>
      <c r="M39" s="1612">
        <f>SUM(M15:M38)</f>
        <v>6984</v>
      </c>
      <c r="N39" s="1611"/>
      <c r="O39" s="1611"/>
      <c r="P39" s="1611"/>
      <c r="Q39" s="1612">
        <f>SUM(Q15:Q38)</f>
        <v>3340</v>
      </c>
    </row>
    <row r="40" spans="1:33" s="144" customFormat="1" ht="12.75" customHeight="1">
      <c r="A40" s="144" t="s">
        <v>20</v>
      </c>
      <c r="R40" s="1028"/>
      <c r="S40" s="1028"/>
      <c r="T40" s="1028"/>
      <c r="U40" s="1028"/>
      <c r="V40" s="1028"/>
      <c r="W40" s="1028"/>
      <c r="X40" s="1028"/>
      <c r="Y40" s="1028"/>
      <c r="Z40" s="1028"/>
      <c r="AA40" s="1028"/>
      <c r="AB40" s="1028"/>
      <c r="AC40" s="1028"/>
      <c r="AD40" s="1028"/>
      <c r="AE40" s="1028"/>
      <c r="AF40" s="1028"/>
      <c r="AG40" s="1028"/>
    </row>
    <row r="41" spans="1:33" s="144" customFormat="1" ht="12.75" customHeight="1">
      <c r="A41" s="144" t="s">
        <v>21</v>
      </c>
      <c r="R41" s="1028"/>
      <c r="S41" s="1028"/>
      <c r="T41" s="1028"/>
      <c r="U41" s="1028"/>
      <c r="V41" s="1028"/>
      <c r="W41" s="1028"/>
      <c r="X41" s="1028"/>
      <c r="Y41" s="1028"/>
      <c r="Z41" s="1028"/>
      <c r="AA41" s="1028"/>
      <c r="AB41" s="1028"/>
      <c r="AC41" s="1028"/>
      <c r="AD41" s="1028"/>
      <c r="AE41" s="1028"/>
      <c r="AF41" s="1028"/>
      <c r="AG41" s="1028"/>
    </row>
    <row r="42" spans="1:33">
      <c r="A42" s="144" t="s">
        <v>571</v>
      </c>
      <c r="K42" s="144"/>
      <c r="L42" s="144"/>
      <c r="M42" s="144"/>
      <c r="N42" s="144"/>
      <c r="O42" s="144"/>
      <c r="P42" s="144"/>
      <c r="Q42" s="144"/>
      <c r="R42" s="1029"/>
      <c r="S42" s="1029"/>
      <c r="T42" s="1029"/>
      <c r="U42" s="1029"/>
      <c r="V42" s="1029"/>
      <c r="W42" s="1029"/>
      <c r="X42" s="1029"/>
      <c r="Y42" s="1029"/>
      <c r="Z42" s="1029"/>
      <c r="AA42" s="1029"/>
      <c r="AB42" s="1029"/>
      <c r="AC42" s="1029"/>
      <c r="AD42" s="1029"/>
      <c r="AE42" s="1029"/>
      <c r="AF42" s="1029"/>
      <c r="AG42" s="1029"/>
    </row>
    <row r="43" spans="1:33">
      <c r="A43" s="144" t="s">
        <v>23</v>
      </c>
      <c r="R43" s="1029"/>
      <c r="S43" s="1029"/>
      <c r="T43" s="1029"/>
      <c r="U43" s="1029"/>
      <c r="V43" s="1029"/>
      <c r="W43" s="1029"/>
      <c r="X43" s="1029"/>
      <c r="Y43" s="1029"/>
      <c r="Z43" s="1029"/>
      <c r="AA43" s="1029"/>
      <c r="AB43" s="1029"/>
      <c r="AC43" s="1029"/>
      <c r="AD43" s="1029"/>
      <c r="AE43" s="1029"/>
      <c r="AF43" s="1029"/>
      <c r="AG43" s="1029"/>
    </row>
    <row r="44" spans="1:33">
      <c r="R44" s="1029"/>
      <c r="S44" s="1029"/>
      <c r="T44" s="1029"/>
      <c r="U44" s="1029"/>
      <c r="V44" s="1029"/>
      <c r="W44" s="1029"/>
      <c r="X44" s="1029"/>
      <c r="Y44" s="1029"/>
      <c r="Z44" s="1029"/>
      <c r="AA44" s="1029"/>
      <c r="AB44" s="1029"/>
      <c r="AC44" s="1029"/>
      <c r="AD44" s="1029"/>
      <c r="AE44" s="1029"/>
      <c r="AF44" s="1029"/>
      <c r="AG44" s="1029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92D050"/>
  </sheetPr>
  <dimension ref="A1:AG44"/>
  <sheetViews>
    <sheetView zoomScale="85" zoomScaleNormal="85" workbookViewId="0">
      <selection activeCell="T26" sqref="T26"/>
    </sheetView>
  </sheetViews>
  <sheetFormatPr defaultRowHeight="12.75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>
      <c r="B1" s="2273" t="s">
        <v>408</v>
      </c>
      <c r="C1" s="2066"/>
      <c r="D1" s="2066"/>
      <c r="E1" s="2066"/>
      <c r="F1" s="2066"/>
      <c r="J1" s="801" t="s">
        <v>171</v>
      </c>
      <c r="N1" s="2267" t="s">
        <v>50</v>
      </c>
      <c r="O1" s="2267"/>
      <c r="P1" s="2267"/>
      <c r="Q1" s="2267"/>
      <c r="R1" s="1026"/>
      <c r="S1" s="1026"/>
      <c r="T1" s="1026"/>
      <c r="U1" s="1026"/>
      <c r="V1" s="1026"/>
      <c r="W1" s="1026"/>
      <c r="X1" s="1026"/>
      <c r="Y1" s="1026"/>
      <c r="Z1" s="1026"/>
      <c r="AA1" s="1026"/>
      <c r="AB1" s="1026"/>
      <c r="AC1" s="1026"/>
      <c r="AD1" s="1026"/>
      <c r="AE1" s="1026"/>
      <c r="AF1" s="1026"/>
      <c r="AG1" s="1026"/>
    </row>
    <row r="2" spans="1:33" s="157" customFormat="1" ht="10.5" customHeight="1">
      <c r="B2" s="2268" t="s">
        <v>1</v>
      </c>
      <c r="C2" s="2052"/>
      <c r="D2" s="2052"/>
      <c r="E2" s="2052"/>
      <c r="F2" s="2052"/>
      <c r="N2" s="2268" t="s">
        <v>2</v>
      </c>
      <c r="O2" s="2269"/>
      <c r="P2" s="2269"/>
      <c r="Q2" s="2269"/>
      <c r="R2" s="1026"/>
      <c r="S2" s="1026"/>
      <c r="T2" s="1026"/>
      <c r="U2" s="1026"/>
      <c r="V2" s="1026"/>
      <c r="W2" s="1026"/>
      <c r="X2" s="1026"/>
      <c r="Y2" s="1026"/>
      <c r="Z2" s="1026"/>
      <c r="AA2" s="1026"/>
      <c r="AB2" s="1026"/>
      <c r="AC2" s="1026"/>
      <c r="AD2" s="1026"/>
      <c r="AE2" s="1026"/>
      <c r="AF2" s="1026"/>
      <c r="AG2" s="1026"/>
    </row>
    <row r="3" spans="1:33" s="157" customFormat="1" ht="13.5" customHeight="1">
      <c r="N3" s="157" t="s">
        <v>3</v>
      </c>
      <c r="R3" s="1026"/>
      <c r="S3" s="1026"/>
      <c r="T3" s="1026"/>
      <c r="U3" s="1026"/>
      <c r="V3" s="1026"/>
      <c r="W3" s="1026"/>
      <c r="X3" s="1026"/>
      <c r="Y3" s="1026"/>
      <c r="Z3" s="1026"/>
      <c r="AA3" s="1026"/>
      <c r="AB3" s="1026"/>
      <c r="AC3" s="1026"/>
      <c r="AD3" s="1026"/>
      <c r="AE3" s="1026"/>
      <c r="AF3" s="1026"/>
      <c r="AG3" s="1026"/>
    </row>
    <row r="4" spans="1:33" s="157" customFormat="1" ht="15" customHeight="1">
      <c r="B4" s="2272" t="s">
        <v>4</v>
      </c>
      <c r="C4" s="2066"/>
      <c r="D4" s="159"/>
      <c r="E4" s="1026"/>
      <c r="F4" s="1026"/>
      <c r="G4" s="1026"/>
      <c r="H4" s="1026"/>
      <c r="I4" s="821" t="s">
        <v>5</v>
      </c>
      <c r="J4" s="158"/>
      <c r="K4" s="158"/>
      <c r="L4" s="158"/>
      <c r="O4" s="160" t="s">
        <v>51</v>
      </c>
      <c r="R4" s="1026"/>
      <c r="S4" s="1026"/>
      <c r="T4" s="1026"/>
      <c r="U4" s="1026"/>
      <c r="V4" s="1026"/>
      <c r="W4" s="1026"/>
      <c r="X4" s="1026"/>
      <c r="Y4" s="1026"/>
      <c r="Z4" s="1026"/>
      <c r="AA4" s="1026"/>
      <c r="AB4" s="1026"/>
      <c r="AC4" s="1026"/>
      <c r="AD4" s="1026"/>
      <c r="AE4" s="1026"/>
      <c r="AF4" s="1026"/>
      <c r="AG4" s="1026"/>
    </row>
    <row r="5" spans="1:33" s="157" customFormat="1" ht="9.75" customHeight="1">
      <c r="B5" s="2263" t="s">
        <v>7</v>
      </c>
      <c r="C5" s="2064"/>
      <c r="D5" s="158"/>
      <c r="E5" s="158"/>
      <c r="R5" s="1026"/>
      <c r="S5" s="1026"/>
      <c r="T5" s="1026"/>
      <c r="U5" s="1026"/>
      <c r="V5" s="1026"/>
      <c r="W5" s="1026"/>
      <c r="X5" s="1026"/>
      <c r="Y5" s="1026"/>
      <c r="Z5" s="1026"/>
      <c r="AA5" s="1026"/>
      <c r="AB5" s="1026"/>
      <c r="AC5" s="1026"/>
      <c r="AD5" s="1026"/>
      <c r="AE5" s="1026"/>
      <c r="AF5" s="1026"/>
      <c r="AG5" s="1026"/>
    </row>
    <row r="6" spans="1:33" s="157" customFormat="1" ht="12" customHeight="1">
      <c r="A6" s="2270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26"/>
      <c r="S6" s="1026"/>
      <c r="T6" s="1026"/>
      <c r="U6" s="1026"/>
      <c r="V6" s="1026"/>
      <c r="W6" s="1026"/>
      <c r="X6" s="1026"/>
      <c r="Y6" s="1026"/>
      <c r="Z6" s="1026"/>
      <c r="AA6" s="1026"/>
      <c r="AB6" s="1026"/>
      <c r="AC6" s="1026"/>
      <c r="AD6" s="1026"/>
      <c r="AE6" s="1026"/>
      <c r="AF6" s="1026"/>
      <c r="AG6" s="1026"/>
    </row>
    <row r="7" spans="1:33" s="157" customFormat="1" ht="15.75">
      <c r="A7" s="2271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26"/>
      <c r="S7" s="1026"/>
      <c r="T7" s="1026"/>
      <c r="U7" s="1026"/>
      <c r="V7" s="1026"/>
      <c r="W7" s="1026"/>
      <c r="X7" s="1026"/>
      <c r="Y7" s="1026"/>
      <c r="Z7" s="1026"/>
      <c r="AA7" s="1026"/>
      <c r="AB7" s="1026"/>
      <c r="AC7" s="1026"/>
      <c r="AD7" s="1026"/>
      <c r="AE7" s="1026"/>
      <c r="AF7" s="1026"/>
      <c r="AG7" s="1026"/>
    </row>
    <row r="8" spans="1:33" s="157" customFormat="1" ht="9" customHeight="1">
      <c r="A8" s="1276" t="s">
        <v>313</v>
      </c>
      <c r="B8" s="1276" t="s">
        <v>314</v>
      </c>
      <c r="R8" s="1026"/>
      <c r="S8" s="1026"/>
      <c r="T8" s="1026"/>
      <c r="U8" s="1026"/>
      <c r="V8" s="1026"/>
      <c r="W8" s="1026"/>
      <c r="X8" s="1026"/>
      <c r="Y8" s="1026"/>
      <c r="Z8" s="1026"/>
      <c r="AA8" s="1026"/>
      <c r="AB8" s="1026"/>
      <c r="AC8" s="1026"/>
      <c r="AD8" s="1026"/>
      <c r="AE8" s="1026"/>
      <c r="AF8" s="1026"/>
      <c r="AG8" s="1026"/>
    </row>
    <row r="9" spans="1:33" s="157" customFormat="1">
      <c r="A9" s="2257" t="s">
        <v>9</v>
      </c>
      <c r="B9" s="2264" t="s">
        <v>10</v>
      </c>
      <c r="C9" s="2265"/>
      <c r="D9" s="2265"/>
      <c r="E9" s="2265"/>
      <c r="F9" s="2265"/>
      <c r="G9" s="2265"/>
      <c r="H9" s="2265"/>
      <c r="I9" s="2266"/>
      <c r="J9" s="2264" t="s">
        <v>11</v>
      </c>
      <c r="K9" s="2265"/>
      <c r="L9" s="2265"/>
      <c r="M9" s="2265"/>
      <c r="N9" s="2265"/>
      <c r="O9" s="2265"/>
      <c r="P9" s="2265"/>
      <c r="Q9" s="2266"/>
      <c r="R9" s="1026"/>
      <c r="S9" s="1026"/>
      <c r="T9" s="1026"/>
      <c r="U9" s="1026"/>
      <c r="V9" s="1026"/>
      <c r="W9" s="1026"/>
      <c r="X9" s="1026"/>
      <c r="Y9" s="1026"/>
      <c r="Z9" s="1026"/>
      <c r="AA9" s="1026"/>
      <c r="AB9" s="1026"/>
      <c r="AC9" s="1026"/>
      <c r="AD9" s="1026"/>
      <c r="AE9" s="1026"/>
      <c r="AF9" s="1026"/>
      <c r="AG9" s="1026"/>
    </row>
    <row r="10" spans="1:33" s="157" customFormat="1">
      <c r="A10" s="2258"/>
      <c r="B10" s="2260" t="s">
        <v>174</v>
      </c>
      <c r="C10" s="2261"/>
      <c r="D10" s="2261"/>
      <c r="E10" s="2262"/>
      <c r="F10" s="2260" t="s">
        <v>175</v>
      </c>
      <c r="G10" s="2059"/>
      <c r="H10" s="2059"/>
      <c r="I10" s="2060"/>
      <c r="J10" s="2260" t="s">
        <v>176</v>
      </c>
      <c r="K10" s="2261"/>
      <c r="L10" s="2261"/>
      <c r="M10" s="2262"/>
      <c r="N10" s="2260" t="s">
        <v>177</v>
      </c>
      <c r="O10" s="2261"/>
      <c r="P10" s="2261"/>
      <c r="Q10" s="2262"/>
      <c r="R10" s="1026"/>
      <c r="S10" s="1026"/>
      <c r="T10" s="1026"/>
      <c r="U10" s="1026"/>
      <c r="V10" s="1026"/>
      <c r="W10" s="1026"/>
      <c r="X10" s="1026"/>
      <c r="Y10" s="1026"/>
      <c r="Z10" s="1026"/>
      <c r="AA10" s="1026"/>
      <c r="AB10" s="1026"/>
      <c r="AC10" s="1026"/>
      <c r="AD10" s="1026"/>
      <c r="AE10" s="1026"/>
      <c r="AF10" s="1026"/>
      <c r="AG10" s="1026"/>
    </row>
    <row r="11" spans="1:33" s="157" customFormat="1">
      <c r="A11" s="2258"/>
      <c r="B11" s="2260" t="s">
        <v>14</v>
      </c>
      <c r="C11" s="2261"/>
      <c r="E11" s="162">
        <v>12000</v>
      </c>
      <c r="F11" s="2260" t="s">
        <v>14</v>
      </c>
      <c r="G11" s="2261"/>
      <c r="H11" s="161"/>
      <c r="I11" s="162">
        <v>12000</v>
      </c>
      <c r="J11" s="2260" t="s">
        <v>14</v>
      </c>
      <c r="K11" s="2261"/>
      <c r="L11" s="161"/>
      <c r="M11" s="162">
        <f>E11</f>
        <v>12000</v>
      </c>
      <c r="N11" s="2260" t="s">
        <v>14</v>
      </c>
      <c r="O11" s="2261"/>
      <c r="P11" s="161"/>
      <c r="Q11" s="162">
        <f>I11</f>
        <v>12000</v>
      </c>
      <c r="R11" s="1026"/>
      <c r="S11" s="1026"/>
      <c r="T11" s="1026"/>
      <c r="U11" s="1026"/>
      <c r="V11" s="1026"/>
      <c r="W11" s="1026"/>
      <c r="X11" s="1026"/>
      <c r="Y11" s="1026"/>
      <c r="Z11" s="1026"/>
      <c r="AA11" s="1026"/>
      <c r="AB11" s="1026"/>
      <c r="AC11" s="1026"/>
      <c r="AD11" s="1026"/>
      <c r="AE11" s="1026"/>
      <c r="AF11" s="1026"/>
      <c r="AG11" s="1026"/>
    </row>
    <row r="12" spans="1:33" s="164" customFormat="1" ht="35.25" customHeight="1">
      <c r="A12" s="2259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>
      <c r="A14" s="167">
        <v>0</v>
      </c>
      <c r="B14" s="1113"/>
      <c r="C14" s="1615"/>
      <c r="D14" s="1615"/>
      <c r="E14" s="1615"/>
      <c r="F14" s="1610"/>
      <c r="G14" s="1615"/>
      <c r="H14" s="1615"/>
      <c r="I14" s="1615"/>
      <c r="J14" s="1610"/>
      <c r="K14" s="1615"/>
      <c r="L14" s="1615"/>
      <c r="M14" s="1615"/>
      <c r="N14" s="1610"/>
      <c r="O14" s="1615"/>
      <c r="P14" s="1615"/>
      <c r="Q14" s="1615"/>
    </row>
    <row r="15" spans="1:33" s="1468" customFormat="1" ht="15">
      <c r="A15" s="1467">
        <v>1</v>
      </c>
      <c r="B15" s="1113"/>
      <c r="C15" s="1615"/>
      <c r="D15" s="1615"/>
      <c r="E15" s="2015">
        <v>2068</v>
      </c>
      <c r="F15" s="1568"/>
      <c r="G15" s="1934"/>
      <c r="H15" s="1934"/>
      <c r="I15" s="2015">
        <v>2066</v>
      </c>
      <c r="J15" s="1568"/>
      <c r="K15" s="1934"/>
      <c r="L15" s="1934"/>
      <c r="M15" s="2015">
        <v>9</v>
      </c>
      <c r="N15" s="1568"/>
      <c r="O15" s="1934"/>
      <c r="P15" s="1934"/>
      <c r="Q15" s="2015">
        <v>145</v>
      </c>
    </row>
    <row r="16" spans="1:33" s="164" customFormat="1" ht="15">
      <c r="A16" s="167">
        <v>2</v>
      </c>
      <c r="B16" s="1113"/>
      <c r="C16" s="1615"/>
      <c r="D16" s="1615"/>
      <c r="E16" s="2015">
        <v>1907</v>
      </c>
      <c r="F16" s="1568"/>
      <c r="G16" s="1934"/>
      <c r="H16" s="1934"/>
      <c r="I16" s="2015">
        <v>1928</v>
      </c>
      <c r="J16" s="1568"/>
      <c r="K16" s="1934"/>
      <c r="L16" s="1934"/>
      <c r="M16" s="2015">
        <v>15</v>
      </c>
      <c r="N16" s="1568"/>
      <c r="O16" s="1934"/>
      <c r="P16" s="1934"/>
      <c r="Q16" s="2015">
        <v>72</v>
      </c>
    </row>
    <row r="17" spans="1:19" s="164" customFormat="1" ht="15">
      <c r="A17" s="167">
        <v>3</v>
      </c>
      <c r="B17" s="1113"/>
      <c r="C17" s="1615"/>
      <c r="D17" s="1615"/>
      <c r="E17" s="2015">
        <v>1824</v>
      </c>
      <c r="F17" s="1568"/>
      <c r="G17" s="1934"/>
      <c r="H17" s="1934"/>
      <c r="I17" s="2015">
        <v>1859</v>
      </c>
      <c r="J17" s="1568"/>
      <c r="K17" s="1934"/>
      <c r="L17" s="1934"/>
      <c r="M17" s="2015">
        <v>13</v>
      </c>
      <c r="N17" s="1568"/>
      <c r="O17" s="1934"/>
      <c r="P17" s="1934"/>
      <c r="Q17" s="2015">
        <v>70</v>
      </c>
    </row>
    <row r="18" spans="1:19" s="164" customFormat="1" ht="15">
      <c r="A18" s="167">
        <v>4</v>
      </c>
      <c r="B18" s="1113"/>
      <c r="C18" s="1615"/>
      <c r="D18" s="1615"/>
      <c r="E18" s="2015">
        <v>1819</v>
      </c>
      <c r="F18" s="1568"/>
      <c r="G18" s="1934"/>
      <c r="H18" s="1934"/>
      <c r="I18" s="2015">
        <v>1849</v>
      </c>
      <c r="J18" s="1568"/>
      <c r="K18" s="1934"/>
      <c r="L18" s="1934"/>
      <c r="M18" s="2015">
        <v>17</v>
      </c>
      <c r="N18" s="1568"/>
      <c r="O18" s="1934"/>
      <c r="P18" s="1934"/>
      <c r="Q18" s="2015">
        <v>96</v>
      </c>
    </row>
    <row r="19" spans="1:19" s="164" customFormat="1" ht="15">
      <c r="A19" s="167">
        <v>5</v>
      </c>
      <c r="B19" s="1113"/>
      <c r="C19" s="1615"/>
      <c r="D19" s="1615"/>
      <c r="E19" s="2015">
        <v>1829</v>
      </c>
      <c r="F19" s="1568"/>
      <c r="G19" s="1934"/>
      <c r="H19" s="1934"/>
      <c r="I19" s="2015">
        <v>1858</v>
      </c>
      <c r="J19" s="1568"/>
      <c r="K19" s="1934"/>
      <c r="L19" s="1934"/>
      <c r="M19" s="2015">
        <v>14</v>
      </c>
      <c r="N19" s="1568"/>
      <c r="O19" s="1934"/>
      <c r="P19" s="1934"/>
      <c r="Q19" s="2015">
        <v>60</v>
      </c>
    </row>
    <row r="20" spans="1:19" s="164" customFormat="1" ht="15">
      <c r="A20" s="167">
        <v>6</v>
      </c>
      <c r="B20" s="1113"/>
      <c r="C20" s="1615"/>
      <c r="D20" s="1615"/>
      <c r="E20" s="2015">
        <v>1986</v>
      </c>
      <c r="F20" s="1568"/>
      <c r="G20" s="1934"/>
      <c r="H20" s="1934"/>
      <c r="I20" s="2015">
        <v>2014</v>
      </c>
      <c r="J20" s="1568"/>
      <c r="K20" s="1934"/>
      <c r="L20" s="1934"/>
      <c r="M20" s="2015">
        <v>11</v>
      </c>
      <c r="N20" s="1568"/>
      <c r="O20" s="1934"/>
      <c r="P20" s="1934"/>
      <c r="Q20" s="2015">
        <v>91</v>
      </c>
      <c r="S20" s="809"/>
    </row>
    <row r="21" spans="1:19" s="164" customFormat="1" ht="15">
      <c r="A21" s="167">
        <v>7</v>
      </c>
      <c r="B21" s="1113"/>
      <c r="C21" s="1615"/>
      <c r="D21" s="1615"/>
      <c r="E21" s="2015">
        <v>2408</v>
      </c>
      <c r="F21" s="1568"/>
      <c r="G21" s="1934"/>
      <c r="H21" s="1934"/>
      <c r="I21" s="2015">
        <v>2482</v>
      </c>
      <c r="J21" s="1568"/>
      <c r="K21" s="1934"/>
      <c r="L21" s="1934"/>
      <c r="M21" s="2015">
        <v>13</v>
      </c>
      <c r="N21" s="1568"/>
      <c r="O21" s="1934"/>
      <c r="P21" s="1934"/>
      <c r="Q21" s="2015">
        <v>106</v>
      </c>
      <c r="S21" s="809"/>
    </row>
    <row r="22" spans="1:19" s="164" customFormat="1" ht="15">
      <c r="A22" s="167">
        <v>8</v>
      </c>
      <c r="B22" s="1113"/>
      <c r="C22" s="1615"/>
      <c r="D22" s="1615"/>
      <c r="E22" s="2015">
        <v>2716</v>
      </c>
      <c r="F22" s="1568"/>
      <c r="G22" s="1934"/>
      <c r="H22" s="1934"/>
      <c r="I22" s="2015">
        <v>2983</v>
      </c>
      <c r="J22" s="1568"/>
      <c r="K22" s="1934"/>
      <c r="L22" s="1934"/>
      <c r="M22" s="2015">
        <v>54</v>
      </c>
      <c r="N22" s="1568"/>
      <c r="O22" s="1934"/>
      <c r="P22" s="1934"/>
      <c r="Q22" s="2015">
        <v>144</v>
      </c>
      <c r="S22" s="809"/>
    </row>
    <row r="23" spans="1:19" s="164" customFormat="1" ht="15">
      <c r="A23" s="167">
        <v>9</v>
      </c>
      <c r="B23" s="1113"/>
      <c r="C23" s="1615"/>
      <c r="D23" s="1615"/>
      <c r="E23" s="2015">
        <v>3040</v>
      </c>
      <c r="F23" s="1568"/>
      <c r="G23" s="1934"/>
      <c r="H23" s="1934"/>
      <c r="I23" s="2015">
        <v>3427</v>
      </c>
      <c r="J23" s="1568"/>
      <c r="K23" s="1934"/>
      <c r="L23" s="1934"/>
      <c r="M23" s="2015">
        <v>70</v>
      </c>
      <c r="N23" s="1568"/>
      <c r="O23" s="1934"/>
      <c r="P23" s="1934"/>
      <c r="Q23" s="2015">
        <v>274</v>
      </c>
      <c r="S23" s="809"/>
    </row>
    <row r="24" spans="1:19" s="164" customFormat="1" ht="15">
      <c r="A24" s="167">
        <v>10</v>
      </c>
      <c r="B24" s="1113"/>
      <c r="C24" s="1615"/>
      <c r="D24" s="1615"/>
      <c r="E24" s="2015">
        <v>3299</v>
      </c>
      <c r="F24" s="1568"/>
      <c r="G24" s="1934"/>
      <c r="H24" s="1934"/>
      <c r="I24" s="2015">
        <v>3557</v>
      </c>
      <c r="J24" s="1568"/>
      <c r="K24" s="1934"/>
      <c r="L24" s="1934"/>
      <c r="M24" s="2015">
        <v>39</v>
      </c>
      <c r="N24" s="1568"/>
      <c r="O24" s="1934"/>
      <c r="P24" s="1934"/>
      <c r="Q24" s="2015">
        <v>230</v>
      </c>
      <c r="S24" s="809"/>
    </row>
    <row r="25" spans="1:19" s="164" customFormat="1" ht="15">
      <c r="A25" s="167">
        <v>11</v>
      </c>
      <c r="B25" s="1113"/>
      <c r="C25" s="1615"/>
      <c r="D25" s="1615"/>
      <c r="E25" s="2015">
        <v>3372</v>
      </c>
      <c r="F25" s="1568"/>
      <c r="G25" s="1934"/>
      <c r="H25" s="1934"/>
      <c r="I25" s="2015">
        <v>3617</v>
      </c>
      <c r="J25" s="1568"/>
      <c r="K25" s="1934"/>
      <c r="L25" s="1934"/>
      <c r="M25" s="2015">
        <v>66</v>
      </c>
      <c r="N25" s="1568"/>
      <c r="O25" s="1934"/>
      <c r="P25" s="1934"/>
      <c r="Q25" s="2015">
        <v>216</v>
      </c>
      <c r="S25" s="809"/>
    </row>
    <row r="26" spans="1:19" s="164" customFormat="1" ht="15">
      <c r="A26" s="167">
        <v>12</v>
      </c>
      <c r="B26" s="1113"/>
      <c r="C26" s="1615"/>
      <c r="D26" s="1615"/>
      <c r="E26" s="2015">
        <v>3396</v>
      </c>
      <c r="F26" s="1568"/>
      <c r="G26" s="1934"/>
      <c r="H26" s="1934"/>
      <c r="I26" s="2015">
        <v>3797</v>
      </c>
      <c r="J26" s="1568"/>
      <c r="K26" s="1934"/>
      <c r="L26" s="1934"/>
      <c r="M26" s="2015">
        <v>69</v>
      </c>
      <c r="N26" s="1568"/>
      <c r="O26" s="1934"/>
      <c r="P26" s="1934"/>
      <c r="Q26" s="2015">
        <v>291</v>
      </c>
      <c r="S26" s="809"/>
    </row>
    <row r="27" spans="1:19" s="164" customFormat="1" ht="15">
      <c r="A27" s="167">
        <v>13</v>
      </c>
      <c r="B27" s="1113"/>
      <c r="C27" s="1615"/>
      <c r="D27" s="1615"/>
      <c r="E27" s="2015">
        <v>3377</v>
      </c>
      <c r="F27" s="1568"/>
      <c r="G27" s="1934"/>
      <c r="H27" s="1934"/>
      <c r="I27" s="2015">
        <v>3743</v>
      </c>
      <c r="J27" s="1568"/>
      <c r="K27" s="1934"/>
      <c r="L27" s="1934"/>
      <c r="M27" s="2015">
        <v>84</v>
      </c>
      <c r="N27" s="1568"/>
      <c r="O27" s="1934"/>
      <c r="P27" s="1934"/>
      <c r="Q27" s="2015">
        <v>241</v>
      </c>
      <c r="S27" s="809"/>
    </row>
    <row r="28" spans="1:19" s="164" customFormat="1" ht="15">
      <c r="A28" s="167">
        <v>14</v>
      </c>
      <c r="B28" s="1113"/>
      <c r="C28" s="1615"/>
      <c r="D28" s="1615"/>
      <c r="E28" s="2015">
        <v>3359</v>
      </c>
      <c r="F28" s="1568"/>
      <c r="G28" s="1934"/>
      <c r="H28" s="1934"/>
      <c r="I28" s="2015">
        <v>3711</v>
      </c>
      <c r="J28" s="1568"/>
      <c r="K28" s="1934"/>
      <c r="L28" s="1934"/>
      <c r="M28" s="2015">
        <v>75</v>
      </c>
      <c r="N28" s="1568"/>
      <c r="O28" s="1934"/>
      <c r="P28" s="1934"/>
      <c r="Q28" s="2015">
        <v>369</v>
      </c>
      <c r="S28" s="809"/>
    </row>
    <row r="29" spans="1:19" s="164" customFormat="1" ht="15">
      <c r="A29" s="167">
        <v>15</v>
      </c>
      <c r="B29" s="1113"/>
      <c r="C29" s="1615"/>
      <c r="D29" s="1615"/>
      <c r="E29" s="2015">
        <v>3335</v>
      </c>
      <c r="F29" s="1568"/>
      <c r="G29" s="1934"/>
      <c r="H29" s="1934"/>
      <c r="I29" s="2015">
        <v>3660</v>
      </c>
      <c r="J29" s="1568"/>
      <c r="K29" s="1934"/>
      <c r="L29" s="1934"/>
      <c r="M29" s="2015">
        <v>75</v>
      </c>
      <c r="N29" s="1568"/>
      <c r="O29" s="1934"/>
      <c r="P29" s="1934"/>
      <c r="Q29" s="2015">
        <v>314</v>
      </c>
      <c r="S29" s="809"/>
    </row>
    <row r="30" spans="1:19" s="164" customFormat="1" ht="15">
      <c r="A30" s="167">
        <v>16</v>
      </c>
      <c r="B30" s="1113"/>
      <c r="C30" s="1615"/>
      <c r="D30" s="1615"/>
      <c r="E30" s="2015">
        <v>3459</v>
      </c>
      <c r="F30" s="1568"/>
      <c r="G30" s="1934"/>
      <c r="H30" s="1934"/>
      <c r="I30" s="2015">
        <v>3756</v>
      </c>
      <c r="J30" s="1568"/>
      <c r="K30" s="1934"/>
      <c r="L30" s="1934"/>
      <c r="M30" s="2015">
        <v>74</v>
      </c>
      <c r="N30" s="1568"/>
      <c r="O30" s="1934"/>
      <c r="P30" s="1934"/>
      <c r="Q30" s="2015">
        <v>327</v>
      </c>
      <c r="S30" s="809"/>
    </row>
    <row r="31" spans="1:19" s="168" customFormat="1" ht="15">
      <c r="A31" s="167">
        <v>17</v>
      </c>
      <c r="B31" s="1113"/>
      <c r="C31" s="1615"/>
      <c r="D31" s="1615"/>
      <c r="E31" s="2015">
        <v>3545</v>
      </c>
      <c r="F31" s="1568"/>
      <c r="G31" s="1934"/>
      <c r="H31" s="1934"/>
      <c r="I31" s="2015">
        <v>3739</v>
      </c>
      <c r="J31" s="1568"/>
      <c r="K31" s="1934"/>
      <c r="L31" s="1934"/>
      <c r="M31" s="2015">
        <v>24</v>
      </c>
      <c r="N31" s="1568"/>
      <c r="O31" s="1934"/>
      <c r="P31" s="1934"/>
      <c r="Q31" s="2015">
        <v>242</v>
      </c>
      <c r="S31" s="809"/>
    </row>
    <row r="32" spans="1:19" s="168" customFormat="1" ht="15">
      <c r="A32" s="167">
        <v>18</v>
      </c>
      <c r="B32" s="1113"/>
      <c r="C32" s="1615"/>
      <c r="D32" s="1615"/>
      <c r="E32" s="2015">
        <v>3451</v>
      </c>
      <c r="F32" s="1568"/>
      <c r="G32" s="1934"/>
      <c r="H32" s="1934"/>
      <c r="I32" s="2015">
        <v>3761</v>
      </c>
      <c r="J32" s="1568"/>
      <c r="K32" s="1934"/>
      <c r="L32" s="1934"/>
      <c r="M32" s="2015">
        <v>22</v>
      </c>
      <c r="N32" s="1568"/>
      <c r="O32" s="1934"/>
      <c r="P32" s="1934"/>
      <c r="Q32" s="2015">
        <v>104</v>
      </c>
      <c r="S32" s="809"/>
    </row>
    <row r="33" spans="1:33" s="168" customFormat="1" ht="15">
      <c r="A33" s="167">
        <v>19</v>
      </c>
      <c r="B33" s="1113"/>
      <c r="C33" s="1615"/>
      <c r="D33" s="1615"/>
      <c r="E33" s="2015">
        <v>3443</v>
      </c>
      <c r="F33" s="1568"/>
      <c r="G33" s="1934"/>
      <c r="H33" s="1934"/>
      <c r="I33" s="2015">
        <v>3739</v>
      </c>
      <c r="J33" s="1568"/>
      <c r="K33" s="1934"/>
      <c r="L33" s="1934"/>
      <c r="M33" s="2015">
        <v>13</v>
      </c>
      <c r="N33" s="1568"/>
      <c r="O33" s="1934"/>
      <c r="P33" s="1934"/>
      <c r="Q33" s="2015">
        <v>93</v>
      </c>
      <c r="S33" s="809"/>
    </row>
    <row r="34" spans="1:33" s="168" customFormat="1" ht="15">
      <c r="A34" s="167">
        <v>20</v>
      </c>
      <c r="B34" s="1113"/>
      <c r="C34" s="1615"/>
      <c r="D34" s="1615"/>
      <c r="E34" s="2015">
        <v>3350</v>
      </c>
      <c r="F34" s="1568"/>
      <c r="G34" s="1934"/>
      <c r="H34" s="1934"/>
      <c r="I34" s="2015">
        <v>3644</v>
      </c>
      <c r="J34" s="1568"/>
      <c r="K34" s="1934"/>
      <c r="L34" s="1934"/>
      <c r="M34" s="2015">
        <v>11</v>
      </c>
      <c r="N34" s="1568"/>
      <c r="O34" s="1934"/>
      <c r="P34" s="1934"/>
      <c r="Q34" s="2015">
        <v>84</v>
      </c>
      <c r="S34" s="809"/>
    </row>
    <row r="35" spans="1:33" s="168" customFormat="1" ht="15">
      <c r="A35" s="167">
        <v>21</v>
      </c>
      <c r="B35" s="1113"/>
      <c r="C35" s="1615"/>
      <c r="D35" s="1615"/>
      <c r="E35" s="2015">
        <v>3214</v>
      </c>
      <c r="F35" s="1568"/>
      <c r="G35" s="1934"/>
      <c r="H35" s="1934"/>
      <c r="I35" s="2015">
        <v>3482</v>
      </c>
      <c r="J35" s="1568"/>
      <c r="K35" s="1934"/>
      <c r="L35" s="1934"/>
      <c r="M35" s="2015">
        <v>35</v>
      </c>
      <c r="N35" s="1568"/>
      <c r="O35" s="1934"/>
      <c r="P35" s="1934"/>
      <c r="Q35" s="2015">
        <v>109</v>
      </c>
      <c r="S35" s="809"/>
    </row>
    <row r="36" spans="1:33" s="168" customFormat="1" ht="15">
      <c r="A36" s="167">
        <v>22</v>
      </c>
      <c r="B36" s="1113"/>
      <c r="C36" s="1615"/>
      <c r="D36" s="1615"/>
      <c r="E36" s="2015">
        <v>2970</v>
      </c>
      <c r="F36" s="1568"/>
      <c r="G36" s="1934"/>
      <c r="H36" s="1934"/>
      <c r="I36" s="2015">
        <v>3197</v>
      </c>
      <c r="J36" s="1568"/>
      <c r="K36" s="1934"/>
      <c r="L36" s="1934"/>
      <c r="M36" s="2015">
        <v>15</v>
      </c>
      <c r="N36" s="1568"/>
      <c r="O36" s="1934"/>
      <c r="P36" s="1934"/>
      <c r="Q36" s="2015">
        <v>100</v>
      </c>
      <c r="S36" s="809"/>
    </row>
    <row r="37" spans="1:33" s="168" customFormat="1" ht="15">
      <c r="A37" s="167">
        <v>23</v>
      </c>
      <c r="B37" s="1113"/>
      <c r="C37" s="1615"/>
      <c r="D37" s="1615"/>
      <c r="E37" s="2015">
        <v>2624</v>
      </c>
      <c r="F37" s="1568"/>
      <c r="G37" s="1934"/>
      <c r="H37" s="1934"/>
      <c r="I37" s="2015">
        <v>2819</v>
      </c>
      <c r="J37" s="1568"/>
      <c r="K37" s="1934"/>
      <c r="L37" s="1934"/>
      <c r="M37" s="2015">
        <v>11</v>
      </c>
      <c r="N37" s="1568"/>
      <c r="O37" s="1934"/>
      <c r="P37" s="1934"/>
      <c r="Q37" s="2015">
        <v>49</v>
      </c>
    </row>
    <row r="38" spans="1:33" s="168" customFormat="1" ht="15">
      <c r="A38" s="167">
        <v>24</v>
      </c>
      <c r="B38" s="1113"/>
      <c r="C38" s="1615"/>
      <c r="D38" s="1615"/>
      <c r="E38" s="2015">
        <v>2252</v>
      </c>
      <c r="F38" s="1568"/>
      <c r="G38" s="1934"/>
      <c r="H38" s="1934"/>
      <c r="I38" s="2015">
        <v>2349</v>
      </c>
      <c r="J38" s="1568"/>
      <c r="K38" s="1934"/>
      <c r="L38" s="1934"/>
      <c r="M38" s="2015">
        <v>2</v>
      </c>
      <c r="N38" s="1568"/>
      <c r="O38" s="1934"/>
      <c r="P38" s="1934"/>
      <c r="Q38" s="2015">
        <v>6</v>
      </c>
    </row>
    <row r="39" spans="1:33" s="168" customFormat="1" ht="15">
      <c r="A39" s="167" t="s">
        <v>19</v>
      </c>
      <c r="B39" s="1187"/>
      <c r="C39" s="1616"/>
      <c r="D39" s="1616"/>
      <c r="E39" s="1617">
        <f>SUM(E15:E38)</f>
        <v>68043</v>
      </c>
      <c r="F39" s="1616"/>
      <c r="G39" s="1616"/>
      <c r="H39" s="1616"/>
      <c r="I39" s="1617">
        <f>SUM(I15:I38)</f>
        <v>73037</v>
      </c>
      <c r="J39" s="1616"/>
      <c r="K39" s="1616"/>
      <c r="L39" s="1616"/>
      <c r="M39" s="1617">
        <f>SUM(M15:M38)</f>
        <v>831</v>
      </c>
      <c r="N39" s="1616"/>
      <c r="O39" s="1616"/>
      <c r="P39" s="1616"/>
      <c r="Q39" s="1617">
        <f>SUM(Q15:Q38)</f>
        <v>3833</v>
      </c>
    </row>
    <row r="40" spans="1:33" s="157" customFormat="1" ht="12.75" customHeight="1">
      <c r="A40" s="157" t="s">
        <v>20</v>
      </c>
      <c r="R40" s="1026"/>
      <c r="S40" s="1026"/>
      <c r="T40" s="1026"/>
      <c r="U40" s="1026"/>
      <c r="V40" s="1026"/>
      <c r="W40" s="1026"/>
      <c r="X40" s="1026"/>
      <c r="Y40" s="1026"/>
      <c r="Z40" s="1026"/>
      <c r="AA40" s="1026"/>
      <c r="AB40" s="1026"/>
      <c r="AC40" s="1026"/>
      <c r="AD40" s="1026"/>
      <c r="AE40" s="1026"/>
      <c r="AF40" s="1026"/>
      <c r="AG40" s="1026"/>
    </row>
    <row r="41" spans="1:33" s="157" customFormat="1" ht="12.75" customHeight="1">
      <c r="A41" s="157" t="s">
        <v>21</v>
      </c>
      <c r="R41" s="1026"/>
      <c r="S41" s="1026"/>
      <c r="T41" s="1026"/>
      <c r="U41" s="1026"/>
      <c r="V41" s="1026"/>
      <c r="W41" s="1026"/>
      <c r="X41" s="1026"/>
      <c r="Y41" s="1026"/>
      <c r="Z41" s="1026"/>
      <c r="AA41" s="1026"/>
      <c r="AB41" s="1026"/>
      <c r="AC41" s="1026"/>
      <c r="AD41" s="1026"/>
      <c r="AE41" s="1026"/>
      <c r="AF41" s="1026"/>
      <c r="AG41" s="1026"/>
    </row>
    <row r="42" spans="1:33">
      <c r="A42" s="157" t="s">
        <v>571</v>
      </c>
      <c r="K42" s="157"/>
      <c r="L42" s="157"/>
      <c r="M42" s="157"/>
      <c r="N42" s="157"/>
      <c r="O42" s="157"/>
      <c r="P42" s="157"/>
      <c r="Q42" s="157"/>
      <c r="R42" s="1027"/>
      <c r="S42" s="1027"/>
      <c r="T42" s="1027"/>
      <c r="U42" s="1027"/>
      <c r="V42" s="1027"/>
      <c r="W42" s="1027"/>
      <c r="X42" s="1027"/>
      <c r="Y42" s="1027"/>
      <c r="Z42" s="1027"/>
      <c r="AA42" s="1027"/>
      <c r="AB42" s="1027"/>
      <c r="AC42" s="1027"/>
      <c r="AD42" s="1027"/>
      <c r="AE42" s="1027"/>
      <c r="AF42" s="1027"/>
      <c r="AG42" s="1027"/>
    </row>
    <row r="43" spans="1:33">
      <c r="A43" s="157" t="s">
        <v>23</v>
      </c>
      <c r="R43" s="1027"/>
      <c r="S43" s="1027"/>
      <c r="T43" s="1027"/>
      <c r="U43" s="1027"/>
      <c r="V43" s="1027"/>
      <c r="W43" s="1027"/>
      <c r="X43" s="1027"/>
      <c r="Y43" s="1027"/>
      <c r="Z43" s="1027"/>
      <c r="AA43" s="1027"/>
      <c r="AB43" s="1027"/>
      <c r="AC43" s="1027"/>
      <c r="AD43" s="1027"/>
      <c r="AE43" s="1027"/>
      <c r="AF43" s="1027"/>
      <c r="AG43" s="1027"/>
    </row>
    <row r="44" spans="1:33">
      <c r="R44" s="1027"/>
      <c r="S44" s="1027"/>
      <c r="T44" s="1027"/>
      <c r="U44" s="1027"/>
      <c r="V44" s="1027"/>
      <c r="W44" s="1027"/>
      <c r="X44" s="1027"/>
      <c r="Y44" s="1027"/>
      <c r="Z44" s="1027"/>
      <c r="AA44" s="1027"/>
      <c r="AB44" s="1027"/>
      <c r="AC44" s="1027"/>
      <c r="AD44" s="1027"/>
      <c r="AE44" s="1027"/>
      <c r="AF44" s="1027"/>
      <c r="AG44" s="1027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5">
    <tabColor rgb="FF92D050"/>
  </sheetPr>
  <dimension ref="A1:AG44"/>
  <sheetViews>
    <sheetView zoomScale="85" zoomScaleNormal="85" workbookViewId="0">
      <selection activeCell="G32" sqref="G32"/>
    </sheetView>
  </sheetViews>
  <sheetFormatPr defaultRowHeight="12.75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9" width="13.5703125" style="169" customWidth="1"/>
    <col min="10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>
      <c r="B1" s="2273" t="s">
        <v>408</v>
      </c>
      <c r="C1" s="2066"/>
      <c r="D1" s="2066"/>
      <c r="E1" s="2066"/>
      <c r="F1" s="2066"/>
      <c r="J1" s="801" t="s">
        <v>171</v>
      </c>
      <c r="N1" s="2267" t="s">
        <v>50</v>
      </c>
      <c r="O1" s="2267"/>
      <c r="P1" s="2267"/>
      <c r="Q1" s="2267"/>
      <c r="R1" s="1026"/>
      <c r="S1" s="1026"/>
      <c r="T1" s="1026"/>
      <c r="U1" s="1026"/>
      <c r="V1" s="1026"/>
      <c r="W1" s="1026"/>
      <c r="X1" s="1026"/>
      <c r="Y1" s="1026"/>
      <c r="Z1" s="1026"/>
      <c r="AA1" s="1026"/>
      <c r="AB1" s="1026"/>
      <c r="AC1" s="1026"/>
      <c r="AD1" s="1026"/>
      <c r="AE1" s="1026"/>
      <c r="AF1" s="1026"/>
      <c r="AG1" s="1026"/>
    </row>
    <row r="2" spans="1:33" s="157" customFormat="1" ht="10.5" customHeight="1">
      <c r="B2" s="2268" t="s">
        <v>1</v>
      </c>
      <c r="C2" s="2052"/>
      <c r="D2" s="2052"/>
      <c r="E2" s="2052"/>
      <c r="F2" s="2052"/>
      <c r="N2" s="2268" t="s">
        <v>2</v>
      </c>
      <c r="O2" s="2269"/>
      <c r="P2" s="2269"/>
      <c r="Q2" s="2269"/>
      <c r="R2" s="1026"/>
      <c r="S2" s="1026"/>
      <c r="T2" s="1026"/>
      <c r="U2" s="1026"/>
      <c r="V2" s="1026"/>
      <c r="W2" s="1026"/>
      <c r="X2" s="1026"/>
      <c r="Y2" s="1026"/>
      <c r="Z2" s="1026"/>
      <c r="AA2" s="1026"/>
      <c r="AB2" s="1026"/>
      <c r="AC2" s="1026"/>
      <c r="AD2" s="1026"/>
      <c r="AE2" s="1026"/>
      <c r="AF2" s="1026"/>
      <c r="AG2" s="1026"/>
    </row>
    <row r="3" spans="1:33" s="157" customFormat="1" ht="13.5" customHeight="1">
      <c r="N3" s="157" t="s">
        <v>3</v>
      </c>
      <c r="R3" s="1026"/>
      <c r="S3" s="1026"/>
      <c r="T3" s="1026"/>
      <c r="U3" s="1026"/>
      <c r="V3" s="1026"/>
      <c r="W3" s="1026"/>
      <c r="X3" s="1026"/>
      <c r="Y3" s="1026"/>
      <c r="Z3" s="1026"/>
      <c r="AA3" s="1026"/>
      <c r="AB3" s="1026"/>
      <c r="AC3" s="1026"/>
      <c r="AD3" s="1026"/>
      <c r="AE3" s="1026"/>
      <c r="AF3" s="1026"/>
      <c r="AG3" s="1026"/>
    </row>
    <row r="4" spans="1:33" s="157" customFormat="1" ht="15" customHeight="1">
      <c r="B4" s="2272" t="s">
        <v>4</v>
      </c>
      <c r="C4" s="2066"/>
      <c r="D4" s="159"/>
      <c r="E4" s="1026"/>
      <c r="F4" s="1026"/>
      <c r="G4" s="1026"/>
      <c r="H4" s="1026"/>
      <c r="I4" s="821" t="s">
        <v>5</v>
      </c>
      <c r="J4" s="158"/>
      <c r="K4" s="158"/>
      <c r="L4" s="158"/>
      <c r="O4" s="160" t="s">
        <v>185</v>
      </c>
      <c r="R4" s="1026"/>
      <c r="S4" s="1026"/>
      <c r="T4" s="1026"/>
      <c r="U4" s="1026"/>
      <c r="V4" s="1026"/>
      <c r="W4" s="1026"/>
      <c r="X4" s="1026"/>
      <c r="Y4" s="1026"/>
      <c r="Z4" s="1026"/>
      <c r="AA4" s="1026"/>
      <c r="AB4" s="1026"/>
      <c r="AC4" s="1026"/>
      <c r="AD4" s="1026"/>
      <c r="AE4" s="1026"/>
      <c r="AF4" s="1026"/>
      <c r="AG4" s="1026"/>
    </row>
    <row r="5" spans="1:33" s="157" customFormat="1" ht="9.75" customHeight="1">
      <c r="B5" s="2263" t="s">
        <v>7</v>
      </c>
      <c r="C5" s="2064"/>
      <c r="D5" s="158"/>
      <c r="E5" s="158"/>
      <c r="R5" s="1026"/>
      <c r="S5" s="1026"/>
      <c r="T5" s="1026"/>
      <c r="U5" s="1026"/>
      <c r="V5" s="1026"/>
      <c r="W5" s="1026"/>
      <c r="X5" s="1026"/>
      <c r="Y5" s="1026"/>
      <c r="Z5" s="1026"/>
      <c r="AA5" s="1026"/>
      <c r="AB5" s="1026"/>
      <c r="AC5" s="1026"/>
      <c r="AD5" s="1026"/>
      <c r="AE5" s="1026"/>
      <c r="AF5" s="1026"/>
      <c r="AG5" s="1026"/>
    </row>
    <row r="6" spans="1:33" s="157" customFormat="1" ht="12" customHeight="1">
      <c r="A6" s="2270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26"/>
      <c r="S6" s="1026"/>
      <c r="T6" s="1026"/>
      <c r="U6" s="1026"/>
      <c r="V6" s="1026"/>
      <c r="W6" s="1026"/>
      <c r="X6" s="1026"/>
      <c r="Y6" s="1026"/>
      <c r="Z6" s="1026"/>
      <c r="AA6" s="1026"/>
      <c r="AB6" s="1026"/>
      <c r="AC6" s="1026"/>
      <c r="AD6" s="1026"/>
      <c r="AE6" s="1026"/>
      <c r="AF6" s="1026"/>
      <c r="AG6" s="1026"/>
    </row>
    <row r="7" spans="1:33" s="157" customFormat="1" ht="15.75">
      <c r="A7" s="2271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26"/>
      <c r="S7" s="1026"/>
      <c r="T7" s="1026"/>
      <c r="U7" s="1026"/>
      <c r="V7" s="1026"/>
      <c r="W7" s="1026"/>
      <c r="X7" s="1026"/>
      <c r="Y7" s="1026"/>
      <c r="Z7" s="1026"/>
      <c r="AA7" s="1026"/>
      <c r="AB7" s="1026"/>
      <c r="AC7" s="1026"/>
      <c r="AD7" s="1026"/>
      <c r="AE7" s="1026"/>
      <c r="AF7" s="1026"/>
      <c r="AG7" s="1026"/>
    </row>
    <row r="8" spans="1:33" s="157" customFormat="1" ht="9" customHeight="1">
      <c r="A8" s="1276" t="s">
        <v>315</v>
      </c>
      <c r="B8" s="1276" t="s">
        <v>316</v>
      </c>
      <c r="R8" s="1026"/>
      <c r="S8" s="1026"/>
      <c r="T8" s="1026"/>
      <c r="U8" s="1026"/>
      <c r="V8" s="1026"/>
      <c r="W8" s="1026"/>
      <c r="X8" s="1026"/>
      <c r="Y8" s="1026"/>
      <c r="Z8" s="1026"/>
      <c r="AA8" s="1026"/>
      <c r="AB8" s="1026"/>
      <c r="AC8" s="1026"/>
      <c r="AD8" s="1026"/>
      <c r="AE8" s="1026"/>
      <c r="AF8" s="1026"/>
      <c r="AG8" s="1026"/>
    </row>
    <row r="9" spans="1:33" s="157" customFormat="1">
      <c r="A9" s="2257" t="s">
        <v>9</v>
      </c>
      <c r="B9" s="2264" t="s">
        <v>10</v>
      </c>
      <c r="C9" s="2265"/>
      <c r="D9" s="2265"/>
      <c r="E9" s="2265"/>
      <c r="F9" s="2265"/>
      <c r="G9" s="2265"/>
      <c r="H9" s="2265"/>
      <c r="I9" s="2266"/>
      <c r="J9" s="2264" t="s">
        <v>11</v>
      </c>
      <c r="K9" s="2265"/>
      <c r="L9" s="2265"/>
      <c r="M9" s="2265"/>
      <c r="N9" s="2265"/>
      <c r="O9" s="2265"/>
      <c r="P9" s="2265"/>
      <c r="Q9" s="2266"/>
      <c r="R9" s="1026"/>
      <c r="S9" s="1026"/>
      <c r="T9" s="1026"/>
      <c r="U9" s="1026"/>
      <c r="V9" s="1026"/>
      <c r="W9" s="1026"/>
      <c r="X9" s="1026"/>
      <c r="Y9" s="1026"/>
      <c r="Z9" s="1026"/>
      <c r="AA9" s="1026"/>
      <c r="AB9" s="1026"/>
      <c r="AC9" s="1026"/>
      <c r="AD9" s="1026"/>
      <c r="AE9" s="1026"/>
      <c r="AF9" s="1026"/>
      <c r="AG9" s="1026"/>
    </row>
    <row r="10" spans="1:33" s="157" customFormat="1">
      <c r="A10" s="2258"/>
      <c r="B10" s="2260" t="s">
        <v>186</v>
      </c>
      <c r="C10" s="2261"/>
      <c r="D10" s="2261"/>
      <c r="E10" s="2262"/>
      <c r="F10" s="2260" t="s">
        <v>188</v>
      </c>
      <c r="G10" s="2059"/>
      <c r="H10" s="2059"/>
      <c r="I10" s="2060"/>
      <c r="J10" s="2260" t="s">
        <v>187</v>
      </c>
      <c r="K10" s="2261"/>
      <c r="L10" s="2261"/>
      <c r="M10" s="2262"/>
      <c r="N10" s="2260" t="s">
        <v>188</v>
      </c>
      <c r="O10" s="2261"/>
      <c r="P10" s="2261"/>
      <c r="Q10" s="2262"/>
      <c r="R10" s="1026"/>
      <c r="S10" s="1026"/>
      <c r="T10" s="1026"/>
      <c r="U10" s="1026"/>
      <c r="V10" s="1026"/>
      <c r="W10" s="1026"/>
      <c r="X10" s="1026"/>
      <c r="Y10" s="1026"/>
      <c r="Z10" s="1026"/>
      <c r="AA10" s="1026"/>
      <c r="AB10" s="1026"/>
      <c r="AC10" s="1026"/>
      <c r="AD10" s="1026"/>
      <c r="AE10" s="1026"/>
      <c r="AF10" s="1026"/>
      <c r="AG10" s="1026"/>
    </row>
    <row r="11" spans="1:33" s="157" customFormat="1">
      <c r="A11" s="2258"/>
      <c r="B11" s="2260" t="s">
        <v>14</v>
      </c>
      <c r="C11" s="2261"/>
      <c r="E11" s="162">
        <v>12000</v>
      </c>
      <c r="F11" s="2260" t="s">
        <v>14</v>
      </c>
      <c r="G11" s="2261"/>
      <c r="H11" s="161"/>
      <c r="I11" s="162">
        <v>12000</v>
      </c>
      <c r="J11" s="2260" t="s">
        <v>14</v>
      </c>
      <c r="K11" s="2261"/>
      <c r="L11" s="161"/>
      <c r="M11" s="162">
        <f>E11</f>
        <v>12000</v>
      </c>
      <c r="N11" s="2260" t="s">
        <v>14</v>
      </c>
      <c r="O11" s="2261"/>
      <c r="P11" s="161"/>
      <c r="Q11" s="162">
        <f>I11</f>
        <v>12000</v>
      </c>
      <c r="R11" s="1026"/>
      <c r="S11" s="1026"/>
      <c r="T11" s="1026"/>
      <c r="U11" s="1026"/>
      <c r="V11" s="1026"/>
      <c r="W11" s="1026"/>
      <c r="X11" s="1026"/>
      <c r="Y11" s="1026"/>
      <c r="Z11" s="1026"/>
      <c r="AA11" s="1026"/>
      <c r="AB11" s="1026"/>
      <c r="AC11" s="1026"/>
      <c r="AD11" s="1026"/>
      <c r="AE11" s="1026"/>
      <c r="AF11" s="1026"/>
      <c r="AG11" s="1026"/>
    </row>
    <row r="12" spans="1:33" s="164" customFormat="1" ht="35.25" customHeight="1">
      <c r="A12" s="2259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>
      <c r="A14" s="167">
        <v>0</v>
      </c>
      <c r="B14" s="1113"/>
      <c r="C14" s="1615"/>
      <c r="D14" s="1615"/>
      <c r="E14" s="1615"/>
      <c r="F14" s="1610"/>
      <c r="G14" s="1615"/>
      <c r="H14" s="1615"/>
      <c r="I14" s="1615"/>
      <c r="J14" s="1610"/>
      <c r="K14" s="1615"/>
      <c r="L14" s="1615"/>
      <c r="M14" s="1615"/>
      <c r="N14" s="1610"/>
      <c r="O14" s="1615"/>
      <c r="P14" s="1615"/>
      <c r="Q14" s="1615"/>
    </row>
    <row r="15" spans="1:33" s="1468" customFormat="1" ht="15">
      <c r="A15" s="1467">
        <v>1</v>
      </c>
      <c r="B15" s="1113"/>
      <c r="C15" s="1615"/>
      <c r="D15" s="1615"/>
      <c r="E15" s="2015">
        <v>649</v>
      </c>
      <c r="F15" s="1610"/>
      <c r="G15" s="1615"/>
      <c r="H15" s="1615"/>
      <c r="I15" s="2015">
        <v>481</v>
      </c>
      <c r="J15" s="1610"/>
      <c r="K15" s="1615"/>
      <c r="L15" s="1615"/>
      <c r="M15" s="2015">
        <v>17</v>
      </c>
      <c r="N15" s="1610"/>
      <c r="O15" s="1615"/>
      <c r="P15" s="1615"/>
      <c r="Q15" s="2015">
        <v>43</v>
      </c>
    </row>
    <row r="16" spans="1:33" s="164" customFormat="1" ht="15">
      <c r="A16" s="167">
        <v>2</v>
      </c>
      <c r="B16" s="1113"/>
      <c r="C16" s="1615"/>
      <c r="D16" s="1615"/>
      <c r="E16" s="2015">
        <v>600</v>
      </c>
      <c r="F16" s="1610"/>
      <c r="G16" s="1615"/>
      <c r="H16" s="1615"/>
      <c r="I16" s="2015">
        <v>450</v>
      </c>
      <c r="J16" s="1610"/>
      <c r="K16" s="1615"/>
      <c r="L16" s="1615"/>
      <c r="M16" s="2015">
        <v>16</v>
      </c>
      <c r="N16" s="1610"/>
      <c r="O16" s="1615"/>
      <c r="P16" s="1615"/>
      <c r="Q16" s="2015">
        <v>48</v>
      </c>
    </row>
    <row r="17" spans="1:19" s="164" customFormat="1" ht="15">
      <c r="A17" s="167">
        <v>3</v>
      </c>
      <c r="B17" s="1113"/>
      <c r="C17" s="1615"/>
      <c r="D17" s="1615"/>
      <c r="E17" s="2015">
        <v>576</v>
      </c>
      <c r="F17" s="1610"/>
      <c r="G17" s="1615"/>
      <c r="H17" s="1615"/>
      <c r="I17" s="2015">
        <v>433</v>
      </c>
      <c r="J17" s="1610"/>
      <c r="K17" s="1615"/>
      <c r="L17" s="1615"/>
      <c r="M17" s="2015">
        <v>18</v>
      </c>
      <c r="N17" s="1610"/>
      <c r="O17" s="1615"/>
      <c r="P17" s="1615"/>
      <c r="Q17" s="2015">
        <v>43</v>
      </c>
    </row>
    <row r="18" spans="1:19" s="164" customFormat="1" ht="15">
      <c r="A18" s="167">
        <v>4</v>
      </c>
      <c r="B18" s="1113"/>
      <c r="C18" s="1615"/>
      <c r="D18" s="1615"/>
      <c r="E18" s="2015">
        <v>571</v>
      </c>
      <c r="F18" s="1610"/>
      <c r="G18" s="1615"/>
      <c r="H18" s="1615"/>
      <c r="I18" s="2015">
        <v>426</v>
      </c>
      <c r="J18" s="1610"/>
      <c r="K18" s="1615"/>
      <c r="L18" s="1615"/>
      <c r="M18" s="2015">
        <v>17</v>
      </c>
      <c r="N18" s="1610"/>
      <c r="O18" s="1615"/>
      <c r="P18" s="1615"/>
      <c r="Q18" s="2015">
        <v>40</v>
      </c>
    </row>
    <row r="19" spans="1:19" s="164" customFormat="1" ht="15">
      <c r="A19" s="167">
        <v>5</v>
      </c>
      <c r="B19" s="1113"/>
      <c r="C19" s="1615"/>
      <c r="D19" s="1615"/>
      <c r="E19" s="2015">
        <v>566</v>
      </c>
      <c r="F19" s="1610"/>
      <c r="G19" s="1615"/>
      <c r="H19" s="1615"/>
      <c r="I19" s="2015">
        <v>445</v>
      </c>
      <c r="J19" s="1610"/>
      <c r="K19" s="1615"/>
      <c r="L19" s="1615"/>
      <c r="M19" s="2015">
        <v>12</v>
      </c>
      <c r="N19" s="1610"/>
      <c r="O19" s="1615"/>
      <c r="P19" s="1615"/>
      <c r="Q19" s="2015">
        <v>39</v>
      </c>
    </row>
    <row r="20" spans="1:19" s="164" customFormat="1" ht="15">
      <c r="A20" s="167">
        <v>6</v>
      </c>
      <c r="B20" s="1113"/>
      <c r="C20" s="1615"/>
      <c r="D20" s="1615"/>
      <c r="E20" s="2015">
        <v>586</v>
      </c>
      <c r="F20" s="1610"/>
      <c r="G20" s="1615"/>
      <c r="H20" s="1615"/>
      <c r="I20" s="2015">
        <v>485</v>
      </c>
      <c r="J20" s="1610"/>
      <c r="K20" s="1615"/>
      <c r="L20" s="1615"/>
      <c r="M20" s="2015">
        <v>15</v>
      </c>
      <c r="N20" s="1610"/>
      <c r="O20" s="1615"/>
      <c r="P20" s="1615"/>
      <c r="Q20" s="2015">
        <v>42</v>
      </c>
      <c r="S20" s="809"/>
    </row>
    <row r="21" spans="1:19" s="164" customFormat="1" ht="15">
      <c r="A21" s="167">
        <v>7</v>
      </c>
      <c r="B21" s="1113"/>
      <c r="C21" s="1615"/>
      <c r="D21" s="1615"/>
      <c r="E21" s="2015">
        <v>696</v>
      </c>
      <c r="F21" s="1610"/>
      <c r="G21" s="1615"/>
      <c r="H21" s="1615"/>
      <c r="I21" s="2015">
        <v>582</v>
      </c>
      <c r="J21" s="1610"/>
      <c r="K21" s="1615"/>
      <c r="L21" s="1615"/>
      <c r="M21" s="2015">
        <v>35</v>
      </c>
      <c r="N21" s="1610"/>
      <c r="O21" s="1615"/>
      <c r="P21" s="1615"/>
      <c r="Q21" s="2015">
        <v>34</v>
      </c>
      <c r="S21" s="809"/>
    </row>
    <row r="22" spans="1:19" s="164" customFormat="1" ht="15">
      <c r="A22" s="167">
        <v>8</v>
      </c>
      <c r="B22" s="1113"/>
      <c r="C22" s="1615"/>
      <c r="D22" s="1615"/>
      <c r="E22" s="2015">
        <v>857</v>
      </c>
      <c r="F22" s="1610"/>
      <c r="G22" s="1615"/>
      <c r="H22" s="1615"/>
      <c r="I22" s="2015">
        <v>691</v>
      </c>
      <c r="J22" s="1610"/>
      <c r="K22" s="1615"/>
      <c r="L22" s="1615"/>
      <c r="M22" s="2015">
        <v>54</v>
      </c>
      <c r="N22" s="1610"/>
      <c r="O22" s="1615"/>
      <c r="P22" s="1615"/>
      <c r="Q22" s="2015">
        <v>24</v>
      </c>
      <c r="S22" s="809"/>
    </row>
    <row r="23" spans="1:19" s="164" customFormat="1" ht="15">
      <c r="A23" s="167">
        <v>9</v>
      </c>
      <c r="B23" s="1113"/>
      <c r="C23" s="1615"/>
      <c r="D23" s="1615"/>
      <c r="E23" s="2015">
        <v>945</v>
      </c>
      <c r="F23" s="1610"/>
      <c r="G23" s="1615"/>
      <c r="H23" s="1615"/>
      <c r="I23" s="2015">
        <v>784</v>
      </c>
      <c r="J23" s="1610"/>
      <c r="K23" s="1615"/>
      <c r="L23" s="1615"/>
      <c r="M23" s="2015">
        <v>72</v>
      </c>
      <c r="N23" s="1610"/>
      <c r="O23" s="1615"/>
      <c r="P23" s="1615"/>
      <c r="Q23" s="2015">
        <v>28</v>
      </c>
      <c r="S23" s="809"/>
    </row>
    <row r="24" spans="1:19" s="164" customFormat="1" ht="15">
      <c r="A24" s="167">
        <v>10</v>
      </c>
      <c r="B24" s="1113"/>
      <c r="C24" s="1615"/>
      <c r="D24" s="1615"/>
      <c r="E24" s="2015">
        <v>993</v>
      </c>
      <c r="F24" s="1610"/>
      <c r="G24" s="1615"/>
      <c r="H24" s="1615"/>
      <c r="I24" s="2015">
        <v>878</v>
      </c>
      <c r="J24" s="1610"/>
      <c r="K24" s="1615"/>
      <c r="L24" s="1615"/>
      <c r="M24" s="2015">
        <v>79</v>
      </c>
      <c r="N24" s="1610"/>
      <c r="O24" s="1615"/>
      <c r="P24" s="1615"/>
      <c r="Q24" s="2015">
        <v>32</v>
      </c>
      <c r="S24" s="809"/>
    </row>
    <row r="25" spans="1:19" s="164" customFormat="1" ht="15">
      <c r="A25" s="167">
        <v>11</v>
      </c>
      <c r="B25" s="1113"/>
      <c r="C25" s="1615"/>
      <c r="D25" s="1615"/>
      <c r="E25" s="2015">
        <v>1051</v>
      </c>
      <c r="F25" s="1610"/>
      <c r="G25" s="1615"/>
      <c r="H25" s="1615"/>
      <c r="I25" s="2015">
        <v>935</v>
      </c>
      <c r="J25" s="1610"/>
      <c r="K25" s="1615"/>
      <c r="L25" s="1615"/>
      <c r="M25" s="2015">
        <v>83</v>
      </c>
      <c r="N25" s="1610"/>
      <c r="O25" s="1615"/>
      <c r="P25" s="1615"/>
      <c r="Q25" s="2015">
        <v>42</v>
      </c>
      <c r="S25" s="809"/>
    </row>
    <row r="26" spans="1:19" s="164" customFormat="1" ht="15">
      <c r="A26" s="167">
        <v>12</v>
      </c>
      <c r="B26" s="1113"/>
      <c r="C26" s="1615"/>
      <c r="D26" s="1615"/>
      <c r="E26" s="2015">
        <v>1050</v>
      </c>
      <c r="F26" s="1610"/>
      <c r="G26" s="1615"/>
      <c r="H26" s="1615"/>
      <c r="I26" s="2015">
        <v>898</v>
      </c>
      <c r="J26" s="1610"/>
      <c r="K26" s="1615"/>
      <c r="L26" s="1615"/>
      <c r="M26" s="2015">
        <v>89</v>
      </c>
      <c r="N26" s="1610"/>
      <c r="O26" s="1615"/>
      <c r="P26" s="1615"/>
      <c r="Q26" s="2015">
        <v>41</v>
      </c>
      <c r="S26" s="809"/>
    </row>
    <row r="27" spans="1:19" s="164" customFormat="1" ht="15">
      <c r="A27" s="167">
        <v>13</v>
      </c>
      <c r="B27" s="1113"/>
      <c r="C27" s="1615"/>
      <c r="D27" s="1615"/>
      <c r="E27" s="2015">
        <v>1052</v>
      </c>
      <c r="F27" s="1610"/>
      <c r="G27" s="1615"/>
      <c r="H27" s="1615"/>
      <c r="I27" s="2015">
        <v>906</v>
      </c>
      <c r="J27" s="1610"/>
      <c r="K27" s="1615"/>
      <c r="L27" s="1615"/>
      <c r="M27" s="2015">
        <v>89</v>
      </c>
      <c r="N27" s="1610"/>
      <c r="O27" s="1615"/>
      <c r="P27" s="1615"/>
      <c r="Q27" s="2015">
        <v>66</v>
      </c>
      <c r="S27" s="809"/>
    </row>
    <row r="28" spans="1:19" s="164" customFormat="1" ht="15">
      <c r="A28" s="167">
        <v>14</v>
      </c>
      <c r="B28" s="1113"/>
      <c r="C28" s="1615"/>
      <c r="D28" s="1615"/>
      <c r="E28" s="2015">
        <v>1022</v>
      </c>
      <c r="F28" s="1610"/>
      <c r="G28" s="1615"/>
      <c r="H28" s="1615"/>
      <c r="I28" s="2015">
        <v>897</v>
      </c>
      <c r="J28" s="1610"/>
      <c r="K28" s="1615"/>
      <c r="L28" s="1615"/>
      <c r="M28" s="2015">
        <v>63</v>
      </c>
      <c r="N28" s="1610"/>
      <c r="O28" s="1615"/>
      <c r="P28" s="1615"/>
      <c r="Q28" s="2015">
        <v>43</v>
      </c>
      <c r="S28" s="809"/>
    </row>
    <row r="29" spans="1:19" s="164" customFormat="1" ht="15">
      <c r="A29" s="167">
        <v>15</v>
      </c>
      <c r="B29" s="1113"/>
      <c r="C29" s="1615"/>
      <c r="D29" s="1615"/>
      <c r="E29" s="2015">
        <v>1030</v>
      </c>
      <c r="F29" s="1610"/>
      <c r="G29" s="1615"/>
      <c r="H29" s="1615"/>
      <c r="I29" s="2015">
        <v>882</v>
      </c>
      <c r="J29" s="1610"/>
      <c r="K29" s="1615"/>
      <c r="L29" s="1615"/>
      <c r="M29" s="2015">
        <v>58</v>
      </c>
      <c r="N29" s="1610"/>
      <c r="O29" s="1615"/>
      <c r="P29" s="1615"/>
      <c r="Q29" s="2015">
        <v>30</v>
      </c>
      <c r="S29" s="809"/>
    </row>
    <row r="30" spans="1:19" s="164" customFormat="1" ht="15">
      <c r="A30" s="167">
        <v>16</v>
      </c>
      <c r="B30" s="1113"/>
      <c r="C30" s="1615"/>
      <c r="D30" s="1615"/>
      <c r="E30" s="2015">
        <v>1058</v>
      </c>
      <c r="F30" s="1610"/>
      <c r="G30" s="1615"/>
      <c r="H30" s="1615"/>
      <c r="I30" s="2015">
        <v>898</v>
      </c>
      <c r="J30" s="1610"/>
      <c r="K30" s="1615"/>
      <c r="L30" s="1615"/>
      <c r="M30" s="2015">
        <v>56</v>
      </c>
      <c r="N30" s="1610"/>
      <c r="O30" s="1615"/>
      <c r="P30" s="1615"/>
      <c r="Q30" s="2015">
        <v>32</v>
      </c>
      <c r="S30" s="809"/>
    </row>
    <row r="31" spans="1:19" s="168" customFormat="1" ht="15">
      <c r="A31" s="167">
        <v>17</v>
      </c>
      <c r="B31" s="1113"/>
      <c r="C31" s="1615"/>
      <c r="D31" s="1615"/>
      <c r="E31" s="2015">
        <v>1094</v>
      </c>
      <c r="F31" s="1610"/>
      <c r="G31" s="1615"/>
      <c r="H31" s="1615"/>
      <c r="I31" s="2015">
        <v>941</v>
      </c>
      <c r="J31" s="1610"/>
      <c r="K31" s="1615"/>
      <c r="L31" s="1615"/>
      <c r="M31" s="2015">
        <v>65</v>
      </c>
      <c r="N31" s="1610"/>
      <c r="O31" s="1615"/>
      <c r="P31" s="1615"/>
      <c r="Q31" s="2015">
        <v>34</v>
      </c>
      <c r="S31" s="809"/>
    </row>
    <row r="32" spans="1:19" s="168" customFormat="1" ht="15">
      <c r="A32" s="167">
        <v>18</v>
      </c>
      <c r="B32" s="1113"/>
      <c r="C32" s="1615"/>
      <c r="D32" s="1615"/>
      <c r="E32" s="2015">
        <v>1086</v>
      </c>
      <c r="F32" s="1610"/>
      <c r="G32" s="1615"/>
      <c r="H32" s="1615"/>
      <c r="I32" s="2015">
        <v>921</v>
      </c>
      <c r="J32" s="1610"/>
      <c r="K32" s="1615"/>
      <c r="L32" s="1615"/>
      <c r="M32" s="2015">
        <v>54</v>
      </c>
      <c r="N32" s="1610"/>
      <c r="O32" s="1615"/>
      <c r="P32" s="1615"/>
      <c r="Q32" s="2015">
        <v>28</v>
      </c>
      <c r="S32" s="809"/>
    </row>
    <row r="33" spans="1:33" s="168" customFormat="1" ht="15">
      <c r="A33" s="167">
        <v>19</v>
      </c>
      <c r="B33" s="1113"/>
      <c r="C33" s="1615"/>
      <c r="D33" s="1615"/>
      <c r="E33" s="2015">
        <v>1048</v>
      </c>
      <c r="F33" s="1610"/>
      <c r="G33" s="1615"/>
      <c r="H33" s="1615"/>
      <c r="I33" s="2015">
        <v>886</v>
      </c>
      <c r="J33" s="1610"/>
      <c r="K33" s="1615"/>
      <c r="L33" s="1615"/>
      <c r="M33" s="2015">
        <v>47</v>
      </c>
      <c r="N33" s="1610"/>
      <c r="O33" s="1615"/>
      <c r="P33" s="1615"/>
      <c r="Q33" s="2015">
        <v>24</v>
      </c>
      <c r="S33" s="809"/>
    </row>
    <row r="34" spans="1:33" s="168" customFormat="1" ht="15">
      <c r="A34" s="167">
        <v>20</v>
      </c>
      <c r="B34" s="1113"/>
      <c r="C34" s="1615"/>
      <c r="D34" s="1615"/>
      <c r="E34" s="2015">
        <v>1033</v>
      </c>
      <c r="F34" s="1610"/>
      <c r="G34" s="1615"/>
      <c r="H34" s="1615"/>
      <c r="I34" s="2015">
        <v>833</v>
      </c>
      <c r="J34" s="1610"/>
      <c r="K34" s="1615"/>
      <c r="L34" s="1615"/>
      <c r="M34" s="2015">
        <v>32</v>
      </c>
      <c r="N34" s="1610"/>
      <c r="O34" s="1615"/>
      <c r="P34" s="1615"/>
      <c r="Q34" s="2015">
        <v>30</v>
      </c>
      <c r="S34" s="809"/>
    </row>
    <row r="35" spans="1:33" s="168" customFormat="1" ht="15">
      <c r="A35" s="167">
        <v>21</v>
      </c>
      <c r="B35" s="1113"/>
      <c r="C35" s="1615"/>
      <c r="D35" s="1615"/>
      <c r="E35" s="2015">
        <v>990</v>
      </c>
      <c r="F35" s="1610"/>
      <c r="G35" s="1615"/>
      <c r="H35" s="1615"/>
      <c r="I35" s="2015">
        <v>792</v>
      </c>
      <c r="J35" s="1610"/>
      <c r="K35" s="1615"/>
      <c r="L35" s="1615"/>
      <c r="M35" s="2015">
        <v>35</v>
      </c>
      <c r="N35" s="1610"/>
      <c r="O35" s="1615"/>
      <c r="P35" s="1615"/>
      <c r="Q35" s="2015">
        <v>55</v>
      </c>
      <c r="S35" s="809"/>
    </row>
    <row r="36" spans="1:33" s="168" customFormat="1" ht="15">
      <c r="A36" s="167">
        <v>22</v>
      </c>
      <c r="B36" s="1113"/>
      <c r="C36" s="1615"/>
      <c r="D36" s="1615"/>
      <c r="E36" s="2015">
        <v>941</v>
      </c>
      <c r="F36" s="1610"/>
      <c r="G36" s="1615"/>
      <c r="H36" s="1615"/>
      <c r="I36" s="2015">
        <v>705</v>
      </c>
      <c r="J36" s="1610"/>
      <c r="K36" s="1615"/>
      <c r="L36" s="1615"/>
      <c r="M36" s="2015">
        <v>40</v>
      </c>
      <c r="N36" s="1610"/>
      <c r="O36" s="1615"/>
      <c r="P36" s="1615"/>
      <c r="Q36" s="2015">
        <v>54</v>
      </c>
      <c r="S36" s="809"/>
    </row>
    <row r="37" spans="1:33" s="168" customFormat="1" ht="15">
      <c r="A37" s="167">
        <v>23</v>
      </c>
      <c r="B37" s="1113"/>
      <c r="C37" s="1615"/>
      <c r="D37" s="1615"/>
      <c r="E37" s="2015">
        <v>837</v>
      </c>
      <c r="F37" s="1610"/>
      <c r="G37" s="1615"/>
      <c r="H37" s="1615"/>
      <c r="I37" s="2015">
        <v>606</v>
      </c>
      <c r="J37" s="1610"/>
      <c r="K37" s="1615"/>
      <c r="L37" s="1615"/>
      <c r="M37" s="2015">
        <v>13</v>
      </c>
      <c r="N37" s="1610"/>
      <c r="O37" s="1615"/>
      <c r="P37" s="1615"/>
      <c r="Q37" s="2015">
        <v>39</v>
      </c>
    </row>
    <row r="38" spans="1:33" s="168" customFormat="1" ht="15">
      <c r="A38" s="167">
        <v>24</v>
      </c>
      <c r="B38" s="1113"/>
      <c r="C38" s="1615"/>
      <c r="D38" s="1615"/>
      <c r="E38" s="2015">
        <v>724</v>
      </c>
      <c r="F38" s="1610"/>
      <c r="G38" s="1615"/>
      <c r="H38" s="1615"/>
      <c r="I38" s="2015">
        <v>528</v>
      </c>
      <c r="J38" s="1610"/>
      <c r="K38" s="1615"/>
      <c r="L38" s="1615"/>
      <c r="M38" s="2015">
        <v>3</v>
      </c>
      <c r="N38" s="1610"/>
      <c r="O38" s="1615"/>
      <c r="P38" s="1615"/>
      <c r="Q38" s="2015">
        <v>28</v>
      </c>
    </row>
    <row r="39" spans="1:33" s="168" customFormat="1" ht="15">
      <c r="A39" s="167" t="s">
        <v>19</v>
      </c>
      <c r="B39" s="1187"/>
      <c r="C39" s="1618"/>
      <c r="D39" s="1618"/>
      <c r="E39" s="2016">
        <f>SUM(E15:E38)</f>
        <v>21055</v>
      </c>
      <c r="F39" s="2017"/>
      <c r="G39" s="2017"/>
      <c r="H39" s="2017"/>
      <c r="I39" s="2016">
        <f>SUM(I15:I38)</f>
        <v>17283</v>
      </c>
      <c r="J39" s="2017"/>
      <c r="K39" s="2017"/>
      <c r="L39" s="2017"/>
      <c r="M39" s="2016">
        <f>SUM(M15:M38)</f>
        <v>1062</v>
      </c>
      <c r="N39" s="2017"/>
      <c r="O39" s="2017"/>
      <c r="P39" s="2017"/>
      <c r="Q39" s="2016">
        <f>SUM(Q15:Q38)</f>
        <v>919</v>
      </c>
    </row>
    <row r="40" spans="1:33" s="157" customFormat="1" ht="12.75" customHeight="1">
      <c r="A40" s="157" t="s">
        <v>20</v>
      </c>
      <c r="R40" s="1026"/>
      <c r="S40" s="1026"/>
      <c r="T40" s="1026"/>
      <c r="U40" s="1026"/>
      <c r="V40" s="1026"/>
      <c r="W40" s="1026"/>
      <c r="X40" s="1026"/>
      <c r="Y40" s="1026"/>
      <c r="Z40" s="1026"/>
      <c r="AA40" s="1026"/>
      <c r="AB40" s="1026"/>
      <c r="AC40" s="1026"/>
      <c r="AD40" s="1026"/>
      <c r="AE40" s="1026"/>
      <c r="AF40" s="1026"/>
      <c r="AG40" s="1026"/>
    </row>
    <row r="41" spans="1:33" s="157" customFormat="1" ht="12.75" customHeight="1">
      <c r="A41" s="157" t="s">
        <v>21</v>
      </c>
      <c r="R41" s="1026"/>
      <c r="S41" s="1026"/>
      <c r="T41" s="1026"/>
      <c r="U41" s="1026"/>
      <c r="V41" s="1026"/>
      <c r="W41" s="1026"/>
      <c r="X41" s="1026"/>
      <c r="Y41" s="1026"/>
      <c r="Z41" s="1026"/>
      <c r="AA41" s="1026"/>
      <c r="AB41" s="1026"/>
      <c r="AC41" s="1026"/>
      <c r="AD41" s="1026"/>
      <c r="AE41" s="1026"/>
      <c r="AF41" s="1026"/>
      <c r="AG41" s="1026"/>
    </row>
    <row r="42" spans="1:33">
      <c r="A42" s="157" t="s">
        <v>571</v>
      </c>
      <c r="K42" s="157"/>
      <c r="L42" s="157"/>
      <c r="M42" s="157"/>
      <c r="N42" s="157"/>
      <c r="O42" s="157"/>
      <c r="P42" s="157"/>
      <c r="Q42" s="157"/>
      <c r="R42" s="1027"/>
      <c r="S42" s="1027"/>
      <c r="T42" s="1027"/>
      <c r="U42" s="1027"/>
      <c r="V42" s="1027"/>
      <c r="W42" s="1027"/>
      <c r="X42" s="1027"/>
      <c r="Y42" s="1027"/>
      <c r="Z42" s="1027"/>
      <c r="AA42" s="1027"/>
      <c r="AB42" s="1027"/>
      <c r="AC42" s="1027"/>
      <c r="AD42" s="1027"/>
      <c r="AE42" s="1027"/>
      <c r="AF42" s="1027"/>
      <c r="AG42" s="1027"/>
    </row>
    <row r="43" spans="1:33">
      <c r="A43" s="157" t="s">
        <v>23</v>
      </c>
      <c r="R43" s="1027"/>
      <c r="S43" s="1027"/>
      <c r="T43" s="1027"/>
      <c r="U43" s="1027"/>
      <c r="V43" s="1027"/>
      <c r="W43" s="1027"/>
      <c r="X43" s="1027"/>
      <c r="Y43" s="1027"/>
      <c r="Z43" s="1027"/>
      <c r="AA43" s="1027"/>
      <c r="AB43" s="1027"/>
      <c r="AC43" s="1027"/>
      <c r="AD43" s="1027"/>
      <c r="AE43" s="1027"/>
      <c r="AF43" s="1027"/>
      <c r="AG43" s="1027"/>
    </row>
    <row r="44" spans="1:33">
      <c r="R44" s="1027"/>
      <c r="S44" s="1027"/>
      <c r="T44" s="1027"/>
      <c r="U44" s="1027"/>
      <c r="V44" s="1027"/>
      <c r="W44" s="1027"/>
      <c r="X44" s="1027"/>
      <c r="Y44" s="1027"/>
      <c r="Z44" s="1027"/>
      <c r="AA44" s="1027"/>
      <c r="AB44" s="1027"/>
      <c r="AC44" s="1027"/>
      <c r="AD44" s="1027"/>
      <c r="AE44" s="1027"/>
      <c r="AF44" s="1027"/>
      <c r="AG44" s="1027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92D050"/>
  </sheetPr>
  <dimension ref="A1:AG44"/>
  <sheetViews>
    <sheetView zoomScale="85" zoomScaleNormal="85" workbookViewId="0">
      <selection activeCell="G24" sqref="G24"/>
    </sheetView>
  </sheetViews>
  <sheetFormatPr defaultRowHeight="12.75"/>
  <cols>
    <col min="1" max="1" width="5.42578125" style="182" customWidth="1"/>
    <col min="2" max="3" width="11.28515625" style="182" customWidth="1"/>
    <col min="4" max="4" width="11.28515625" style="182" hidden="1" customWidth="1"/>
    <col min="5" max="7" width="11.28515625" style="182" customWidth="1"/>
    <col min="8" max="8" width="11.28515625" style="182" hidden="1" customWidth="1"/>
    <col min="9" max="11" width="11.28515625" style="182" customWidth="1"/>
    <col min="12" max="12" width="11.28515625" style="182" hidden="1" customWidth="1"/>
    <col min="13" max="15" width="11.28515625" style="182" customWidth="1"/>
    <col min="16" max="16" width="11.28515625" style="182" hidden="1" customWidth="1"/>
    <col min="17" max="17" width="11.28515625" style="182" customWidth="1"/>
    <col min="18" max="16384" width="9.140625" style="182"/>
  </cols>
  <sheetData>
    <row r="1" spans="1:33" s="170" customFormat="1" ht="18.75" customHeight="1">
      <c r="B1" s="2292" t="s">
        <v>408</v>
      </c>
      <c r="C1" s="2066"/>
      <c r="D1" s="2066"/>
      <c r="E1" s="2066"/>
      <c r="F1" s="2066"/>
      <c r="J1" s="801" t="s">
        <v>171</v>
      </c>
      <c r="N1" s="2287" t="s">
        <v>52</v>
      </c>
      <c r="O1" s="2287"/>
      <c r="P1" s="2287"/>
      <c r="Q1" s="2287"/>
      <c r="R1" s="1024"/>
      <c r="S1" s="1024"/>
      <c r="T1" s="1024"/>
      <c r="U1" s="1024"/>
      <c r="V1" s="1024"/>
      <c r="W1" s="1024"/>
      <c r="X1" s="1024"/>
      <c r="Y1" s="1024"/>
      <c r="Z1" s="1024"/>
      <c r="AA1" s="1024"/>
      <c r="AB1" s="1024"/>
      <c r="AC1" s="1024"/>
      <c r="AD1" s="1024"/>
      <c r="AE1" s="1024"/>
      <c r="AF1" s="1024"/>
      <c r="AG1" s="1024"/>
    </row>
    <row r="2" spans="1:33" s="170" customFormat="1" ht="10.5" customHeight="1">
      <c r="B2" s="2288" t="s">
        <v>1</v>
      </c>
      <c r="C2" s="2052"/>
      <c r="D2" s="2052"/>
      <c r="E2" s="2052"/>
      <c r="F2" s="2052"/>
      <c r="I2" s="170" t="s">
        <v>28</v>
      </c>
      <c r="N2" s="2288" t="s">
        <v>2</v>
      </c>
      <c r="O2" s="2289"/>
      <c r="P2" s="2289"/>
      <c r="Q2" s="2289"/>
      <c r="R2" s="1024"/>
      <c r="S2" s="1024"/>
      <c r="T2" s="1024"/>
      <c r="U2" s="1024"/>
      <c r="V2" s="1024"/>
      <c r="W2" s="1024"/>
      <c r="X2" s="1024"/>
      <c r="Y2" s="1024"/>
      <c r="Z2" s="1024"/>
      <c r="AA2" s="1024"/>
      <c r="AB2" s="1024"/>
      <c r="AC2" s="1024"/>
      <c r="AD2" s="1024"/>
      <c r="AE2" s="1024"/>
      <c r="AF2" s="1024"/>
      <c r="AG2" s="1024"/>
    </row>
    <row r="3" spans="1:33" s="170" customFormat="1" ht="13.5" customHeight="1">
      <c r="N3" s="170" t="s">
        <v>3</v>
      </c>
      <c r="R3" s="1024"/>
      <c r="S3" s="1024"/>
      <c r="T3" s="1024"/>
      <c r="U3" s="1024"/>
      <c r="V3" s="1024"/>
      <c r="W3" s="1024"/>
      <c r="X3" s="1024"/>
      <c r="Y3" s="1024"/>
      <c r="Z3" s="1024"/>
      <c r="AA3" s="1024"/>
      <c r="AB3" s="1024"/>
      <c r="AC3" s="1024"/>
      <c r="AD3" s="1024"/>
      <c r="AE3" s="1024"/>
      <c r="AF3" s="1024"/>
      <c r="AG3" s="1024"/>
    </row>
    <row r="4" spans="1:33" s="170" customFormat="1" ht="15" customHeight="1">
      <c r="B4" s="2291" t="s">
        <v>4</v>
      </c>
      <c r="C4" s="2066"/>
      <c r="D4" s="172"/>
      <c r="E4" s="1024"/>
      <c r="F4" s="1024"/>
      <c r="G4" s="1024"/>
      <c r="H4" s="1024"/>
      <c r="I4" s="820" t="s">
        <v>5</v>
      </c>
      <c r="J4" s="171"/>
      <c r="K4" s="171"/>
      <c r="L4" s="171"/>
      <c r="N4" s="173" t="s">
        <v>53</v>
      </c>
      <c r="Q4" s="173" t="s">
        <v>167</v>
      </c>
      <c r="R4" s="1024"/>
      <c r="S4" s="1024"/>
      <c r="T4" s="1024"/>
      <c r="U4" s="1024"/>
      <c r="V4" s="1024"/>
      <c r="W4" s="1024"/>
      <c r="X4" s="1024"/>
      <c r="Y4" s="1024"/>
      <c r="Z4" s="1024"/>
      <c r="AA4" s="1024"/>
      <c r="AB4" s="1024"/>
      <c r="AC4" s="1024"/>
      <c r="AD4" s="1024"/>
      <c r="AE4" s="1024"/>
      <c r="AF4" s="1024"/>
      <c r="AG4" s="1024"/>
    </row>
    <row r="5" spans="1:33" s="170" customFormat="1" ht="9.75" customHeight="1">
      <c r="B5" s="2282" t="s">
        <v>7</v>
      </c>
      <c r="C5" s="2064"/>
      <c r="D5" s="171"/>
      <c r="E5" s="171"/>
      <c r="R5" s="1024"/>
      <c r="S5" s="1024"/>
      <c r="T5" s="1024"/>
      <c r="U5" s="1024"/>
      <c r="V5" s="1024"/>
      <c r="W5" s="1024"/>
      <c r="X5" s="1024"/>
      <c r="Y5" s="1024"/>
      <c r="Z5" s="1024"/>
      <c r="AA5" s="1024"/>
      <c r="AB5" s="1024"/>
      <c r="AC5" s="1024"/>
      <c r="AD5" s="1024"/>
      <c r="AE5" s="1024"/>
      <c r="AF5" s="1024"/>
      <c r="AG5" s="1024"/>
    </row>
    <row r="6" spans="1:33" s="170" customFormat="1" ht="12" customHeight="1">
      <c r="A6" s="2290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24"/>
      <c r="S6" s="1024"/>
      <c r="T6" s="1024"/>
      <c r="U6" s="1024"/>
      <c r="V6" s="1024"/>
      <c r="W6" s="1024"/>
      <c r="X6" s="1024"/>
      <c r="Y6" s="1024"/>
      <c r="Z6" s="1024"/>
      <c r="AA6" s="1024"/>
      <c r="AB6" s="1024"/>
      <c r="AC6" s="1024"/>
      <c r="AD6" s="1024"/>
      <c r="AE6" s="1024"/>
      <c r="AF6" s="1024"/>
      <c r="AG6" s="1024"/>
    </row>
    <row r="7" spans="1:33" s="170" customFormat="1" ht="15.75">
      <c r="A7" s="2271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24"/>
      <c r="S7" s="1024"/>
      <c r="T7" s="1024"/>
      <c r="U7" s="1024"/>
      <c r="V7" s="1024"/>
      <c r="W7" s="1024"/>
      <c r="X7" s="1024"/>
      <c r="Y7" s="1024"/>
      <c r="Z7" s="1024"/>
      <c r="AA7" s="1024"/>
      <c r="AB7" s="1024"/>
      <c r="AC7" s="1024"/>
      <c r="AD7" s="1024"/>
      <c r="AE7" s="1024"/>
      <c r="AF7" s="1024"/>
      <c r="AG7" s="1024"/>
    </row>
    <row r="8" spans="1:33" s="170" customFormat="1" ht="9" customHeight="1">
      <c r="A8" s="1267" t="s">
        <v>317</v>
      </c>
      <c r="B8" s="1267" t="s">
        <v>318</v>
      </c>
      <c r="R8" s="1024"/>
      <c r="S8" s="1024"/>
      <c r="T8" s="1024"/>
      <c r="U8" s="1024"/>
      <c r="V8" s="1024"/>
      <c r="W8" s="1024"/>
      <c r="X8" s="1024"/>
      <c r="Y8" s="1024"/>
      <c r="Z8" s="1024"/>
      <c r="AA8" s="1024"/>
      <c r="AB8" s="1024"/>
      <c r="AC8" s="1024"/>
      <c r="AD8" s="1024"/>
      <c r="AE8" s="1024"/>
      <c r="AF8" s="1024"/>
      <c r="AG8" s="1024"/>
    </row>
    <row r="9" spans="1:33" s="170" customFormat="1">
      <c r="A9" s="2274" t="s">
        <v>9</v>
      </c>
      <c r="B9" s="2283" t="s">
        <v>10</v>
      </c>
      <c r="C9" s="2284"/>
      <c r="D9" s="2284"/>
      <c r="E9" s="2284"/>
      <c r="F9" s="2284"/>
      <c r="G9" s="2284"/>
      <c r="H9" s="2284"/>
      <c r="I9" s="2285"/>
      <c r="J9" s="2283" t="s">
        <v>11</v>
      </c>
      <c r="K9" s="2284"/>
      <c r="L9" s="2284"/>
      <c r="M9" s="2284"/>
      <c r="N9" s="2284"/>
      <c r="O9" s="2284"/>
      <c r="P9" s="2284"/>
      <c r="Q9" s="2285"/>
      <c r="R9" s="1024"/>
      <c r="S9" s="1024"/>
      <c r="T9" s="1024"/>
      <c r="U9" s="1024"/>
      <c r="V9" s="1024"/>
      <c r="W9" s="1024"/>
      <c r="X9" s="1024"/>
      <c r="Y9" s="1024"/>
      <c r="Z9" s="1024"/>
      <c r="AA9" s="1024"/>
      <c r="AB9" s="1024"/>
      <c r="AC9" s="1024"/>
      <c r="AD9" s="1024"/>
      <c r="AE9" s="1024"/>
      <c r="AF9" s="1024"/>
      <c r="AG9" s="1024"/>
    </row>
    <row r="10" spans="1:33" s="170" customFormat="1">
      <c r="A10" s="2275"/>
      <c r="B10" s="2277" t="s">
        <v>267</v>
      </c>
      <c r="C10" s="2280"/>
      <c r="D10" s="2280"/>
      <c r="E10" s="2281"/>
      <c r="F10" s="2286" t="s">
        <v>268</v>
      </c>
      <c r="G10" s="2059"/>
      <c r="H10" s="2059"/>
      <c r="I10" s="2060"/>
      <c r="J10" s="2277" t="str">
        <f>B10</f>
        <v>ЯЧ.№ 206 - "ГОРОД-15"</v>
      </c>
      <c r="K10" s="2278"/>
      <c r="L10" s="2278"/>
      <c r="M10" s="2279"/>
      <c r="N10" s="2286" t="str">
        <f>F10</f>
        <v>ЯЧ.№103 - "ТУБДИСПАНСЕР"</v>
      </c>
      <c r="O10" s="2293"/>
      <c r="P10" s="2293"/>
      <c r="Q10" s="2294"/>
      <c r="R10" s="1024"/>
      <c r="S10" s="1024"/>
      <c r="T10" s="1024"/>
      <c r="U10" s="1024"/>
      <c r="V10" s="1024"/>
      <c r="W10" s="1024"/>
      <c r="X10" s="1024"/>
      <c r="Y10" s="1024"/>
      <c r="Z10" s="1024"/>
      <c r="AA10" s="1024"/>
      <c r="AB10" s="1024"/>
      <c r="AC10" s="1024"/>
      <c r="AD10" s="1024"/>
      <c r="AE10" s="1024"/>
      <c r="AF10" s="1024"/>
      <c r="AG10" s="1024"/>
    </row>
    <row r="11" spans="1:33" s="170" customFormat="1">
      <c r="A11" s="2275"/>
      <c r="B11" s="2277" t="s">
        <v>14</v>
      </c>
      <c r="C11" s="2280"/>
      <c r="E11" s="175">
        <v>4800</v>
      </c>
      <c r="F11" s="2277" t="s">
        <v>14</v>
      </c>
      <c r="G11" s="2280"/>
      <c r="H11" s="174"/>
      <c r="I11" s="227">
        <v>2400</v>
      </c>
      <c r="J11" s="2277" t="s">
        <v>14</v>
      </c>
      <c r="K11" s="2280"/>
      <c r="L11" s="174"/>
      <c r="M11" s="175">
        <f>E11</f>
        <v>4800</v>
      </c>
      <c r="N11" s="2277" t="s">
        <v>14</v>
      </c>
      <c r="O11" s="2280"/>
      <c r="P11" s="174"/>
      <c r="Q11" s="175">
        <f>I11</f>
        <v>2400</v>
      </c>
      <c r="R11" s="1024"/>
      <c r="S11" s="1024"/>
      <c r="T11" s="1024"/>
      <c r="U11" s="1024"/>
      <c r="V11" s="1024"/>
      <c r="W11" s="1024"/>
      <c r="X11" s="1024"/>
      <c r="Y11" s="1024"/>
      <c r="Z11" s="1024"/>
      <c r="AA11" s="1024"/>
      <c r="AB11" s="1024"/>
      <c r="AC11" s="1024"/>
      <c r="AD11" s="1024"/>
      <c r="AE11" s="1024"/>
      <c r="AF11" s="1024"/>
      <c r="AG11" s="1024"/>
    </row>
    <row r="12" spans="1:33" s="177" customFormat="1" ht="35.25" customHeight="1">
      <c r="A12" s="2276"/>
      <c r="B12" s="176" t="s">
        <v>16</v>
      </c>
      <c r="C12" s="176" t="s">
        <v>17</v>
      </c>
      <c r="D12" s="176"/>
      <c r="E12" s="176" t="s">
        <v>18</v>
      </c>
      <c r="F12" s="176" t="s">
        <v>16</v>
      </c>
      <c r="G12" s="176" t="s">
        <v>17</v>
      </c>
      <c r="H12" s="176"/>
      <c r="I12" s="176" t="s">
        <v>18</v>
      </c>
      <c r="J12" s="176" t="s">
        <v>16</v>
      </c>
      <c r="K12" s="176" t="s">
        <v>17</v>
      </c>
      <c r="L12" s="176"/>
      <c r="M12" s="176" t="s">
        <v>18</v>
      </c>
      <c r="N12" s="176" t="s">
        <v>16</v>
      </c>
      <c r="O12" s="176" t="s">
        <v>17</v>
      </c>
      <c r="P12" s="176"/>
      <c r="Q12" s="176" t="s">
        <v>18</v>
      </c>
    </row>
    <row r="13" spans="1:33" s="179" customFormat="1" ht="11.25">
      <c r="A13" s="178">
        <v>1</v>
      </c>
      <c r="B13" s="178">
        <v>2</v>
      </c>
      <c r="C13" s="178">
        <v>3</v>
      </c>
      <c r="D13" s="178"/>
      <c r="E13" s="178">
        <v>4</v>
      </c>
      <c r="F13" s="178">
        <v>5</v>
      </c>
      <c r="G13" s="178">
        <v>6</v>
      </c>
      <c r="H13" s="178"/>
      <c r="I13" s="178">
        <v>7</v>
      </c>
      <c r="J13" s="178">
        <v>8</v>
      </c>
      <c r="K13" s="178">
        <v>9</v>
      </c>
      <c r="L13" s="178"/>
      <c r="M13" s="178">
        <v>10</v>
      </c>
      <c r="N13" s="178">
        <v>11</v>
      </c>
      <c r="O13" s="178">
        <v>12</v>
      </c>
      <c r="P13" s="178"/>
      <c r="Q13" s="178">
        <v>13</v>
      </c>
      <c r="S13" s="779"/>
      <c r="T13" s="779"/>
    </row>
    <row r="14" spans="1:33" s="177" customFormat="1">
      <c r="A14" s="180">
        <v>0</v>
      </c>
      <c r="B14" s="1113"/>
      <c r="C14" s="1613"/>
      <c r="D14" s="1613"/>
      <c r="E14" s="1613"/>
      <c r="F14" s="1572"/>
      <c r="G14" s="1613"/>
      <c r="H14" s="1613"/>
      <c r="I14" s="1613"/>
      <c r="J14" s="1572"/>
      <c r="K14" s="1613"/>
      <c r="L14" s="1613"/>
      <c r="M14" s="1613"/>
      <c r="N14" s="1572"/>
      <c r="O14" s="1613"/>
      <c r="P14" s="1613"/>
      <c r="Q14" s="1613"/>
      <c r="S14" s="779"/>
      <c r="T14" s="779"/>
    </row>
    <row r="15" spans="1:33" s="1465" customFormat="1" ht="14.25">
      <c r="A15" s="1464">
        <v>1</v>
      </c>
      <c r="B15" s="1113"/>
      <c r="C15" s="1613"/>
      <c r="D15" s="1613"/>
      <c r="E15" s="1848">
        <v>209</v>
      </c>
      <c r="F15" s="1572"/>
      <c r="G15" s="1613"/>
      <c r="H15" s="1613"/>
      <c r="I15" s="1848">
        <v>255</v>
      </c>
      <c r="J15" s="1572"/>
      <c r="K15" s="1613"/>
      <c r="L15" s="1613"/>
      <c r="M15" s="1848">
        <v>48</v>
      </c>
      <c r="N15" s="1572"/>
      <c r="O15" s="1613"/>
      <c r="P15" s="1613"/>
      <c r="Q15" s="1848">
        <v>29</v>
      </c>
      <c r="S15" s="1466"/>
      <c r="T15" s="1466"/>
    </row>
    <row r="16" spans="1:33" s="177" customFormat="1" ht="14.25">
      <c r="A16" s="180">
        <v>2</v>
      </c>
      <c r="B16" s="1113"/>
      <c r="C16" s="1613"/>
      <c r="D16" s="1613"/>
      <c r="E16" s="1848">
        <v>188</v>
      </c>
      <c r="F16" s="1572"/>
      <c r="G16" s="1613"/>
      <c r="H16" s="1613"/>
      <c r="I16" s="1848">
        <v>242</v>
      </c>
      <c r="J16" s="1572"/>
      <c r="K16" s="1613"/>
      <c r="L16" s="1613"/>
      <c r="M16" s="1848">
        <v>41</v>
      </c>
      <c r="N16" s="1572"/>
      <c r="O16" s="1613"/>
      <c r="P16" s="1613"/>
      <c r="Q16" s="1848">
        <v>29</v>
      </c>
      <c r="S16" s="779"/>
      <c r="T16" s="779"/>
    </row>
    <row r="17" spans="1:20" s="177" customFormat="1" ht="14.25">
      <c r="A17" s="180">
        <v>3</v>
      </c>
      <c r="B17" s="1113"/>
      <c r="C17" s="1613"/>
      <c r="D17" s="1613"/>
      <c r="E17" s="1848">
        <v>188</v>
      </c>
      <c r="F17" s="1572"/>
      <c r="G17" s="1613"/>
      <c r="H17" s="1613"/>
      <c r="I17" s="1848">
        <v>234</v>
      </c>
      <c r="J17" s="1572"/>
      <c r="K17" s="1613"/>
      <c r="L17" s="1613"/>
      <c r="M17" s="1848">
        <v>39</v>
      </c>
      <c r="N17" s="1572"/>
      <c r="O17" s="1613"/>
      <c r="P17" s="1613"/>
      <c r="Q17" s="1848">
        <v>27</v>
      </c>
      <c r="S17" s="779"/>
      <c r="T17" s="779"/>
    </row>
    <row r="18" spans="1:20" s="177" customFormat="1" ht="14.25">
      <c r="A18" s="180">
        <v>4</v>
      </c>
      <c r="B18" s="1113"/>
      <c r="C18" s="1613"/>
      <c r="D18" s="1613"/>
      <c r="E18" s="1848">
        <v>181</v>
      </c>
      <c r="F18" s="1572"/>
      <c r="G18" s="1613"/>
      <c r="H18" s="1613"/>
      <c r="I18" s="1848">
        <v>231</v>
      </c>
      <c r="J18" s="1572"/>
      <c r="K18" s="1613"/>
      <c r="L18" s="1613"/>
      <c r="M18" s="1848">
        <v>38</v>
      </c>
      <c r="N18" s="1572"/>
      <c r="O18" s="1613"/>
      <c r="P18" s="1613"/>
      <c r="Q18" s="1848">
        <v>29</v>
      </c>
      <c r="S18" s="779"/>
      <c r="T18" s="779"/>
    </row>
    <row r="19" spans="1:20" s="177" customFormat="1" ht="14.25">
      <c r="A19" s="180">
        <v>5</v>
      </c>
      <c r="B19" s="1113"/>
      <c r="C19" s="1613"/>
      <c r="D19" s="1613"/>
      <c r="E19" s="1848">
        <v>202</v>
      </c>
      <c r="F19" s="1572"/>
      <c r="G19" s="1613"/>
      <c r="H19" s="1613"/>
      <c r="I19" s="1848">
        <v>231</v>
      </c>
      <c r="J19" s="1572"/>
      <c r="K19" s="1613"/>
      <c r="L19" s="1613"/>
      <c r="M19" s="1848">
        <v>39</v>
      </c>
      <c r="N19" s="1572"/>
      <c r="O19" s="1613"/>
      <c r="P19" s="1613"/>
      <c r="Q19" s="1848">
        <v>26</v>
      </c>
      <c r="S19" s="779"/>
      <c r="T19" s="779"/>
    </row>
    <row r="20" spans="1:20" s="177" customFormat="1" ht="14.25">
      <c r="A20" s="180">
        <v>6</v>
      </c>
      <c r="B20" s="1113"/>
      <c r="C20" s="1613"/>
      <c r="D20" s="1613"/>
      <c r="E20" s="1848">
        <v>208</v>
      </c>
      <c r="F20" s="1572"/>
      <c r="G20" s="1613"/>
      <c r="H20" s="1613"/>
      <c r="I20" s="1848">
        <v>236</v>
      </c>
      <c r="J20" s="1572"/>
      <c r="K20" s="1613"/>
      <c r="L20" s="1613"/>
      <c r="M20" s="1848">
        <v>39</v>
      </c>
      <c r="N20" s="1572"/>
      <c r="O20" s="1613"/>
      <c r="P20" s="1613"/>
      <c r="Q20" s="1848">
        <v>25</v>
      </c>
      <c r="S20" s="779"/>
      <c r="T20" s="779"/>
    </row>
    <row r="21" spans="1:20" s="177" customFormat="1" ht="14.25">
      <c r="A21" s="180">
        <v>7</v>
      </c>
      <c r="B21" s="1113"/>
      <c r="C21" s="1613"/>
      <c r="D21" s="1613"/>
      <c r="E21" s="1848">
        <v>264</v>
      </c>
      <c r="F21" s="1572"/>
      <c r="G21" s="1613"/>
      <c r="H21" s="1613"/>
      <c r="I21" s="1848">
        <v>278</v>
      </c>
      <c r="J21" s="1572"/>
      <c r="K21" s="1613"/>
      <c r="L21" s="1613"/>
      <c r="M21" s="1848">
        <v>54</v>
      </c>
      <c r="N21" s="1572"/>
      <c r="O21" s="1613"/>
      <c r="P21" s="1613"/>
      <c r="Q21" s="1848">
        <v>27</v>
      </c>
      <c r="S21" s="779"/>
      <c r="T21" s="779"/>
    </row>
    <row r="22" spans="1:20" s="177" customFormat="1" ht="14.25">
      <c r="A22" s="180">
        <v>8</v>
      </c>
      <c r="B22" s="1113"/>
      <c r="C22" s="1613"/>
      <c r="D22" s="1613"/>
      <c r="E22" s="1848">
        <v>311</v>
      </c>
      <c r="F22" s="1572"/>
      <c r="G22" s="1613"/>
      <c r="H22" s="1613"/>
      <c r="I22" s="1848">
        <v>341</v>
      </c>
      <c r="J22" s="1572"/>
      <c r="K22" s="1613"/>
      <c r="L22" s="1613"/>
      <c r="M22" s="1848">
        <v>88</v>
      </c>
      <c r="N22" s="1572"/>
      <c r="O22" s="1613"/>
      <c r="P22" s="1613"/>
      <c r="Q22" s="1848">
        <v>38</v>
      </c>
      <c r="S22" s="779"/>
      <c r="T22" s="779"/>
    </row>
    <row r="23" spans="1:20" s="177" customFormat="1" ht="14.25">
      <c r="A23" s="180">
        <v>9</v>
      </c>
      <c r="B23" s="1113"/>
      <c r="C23" s="1613"/>
      <c r="D23" s="1613"/>
      <c r="E23" s="1848">
        <v>382</v>
      </c>
      <c r="F23" s="1572"/>
      <c r="G23" s="1613"/>
      <c r="H23" s="1613"/>
      <c r="I23" s="1848">
        <v>391</v>
      </c>
      <c r="J23" s="1572"/>
      <c r="K23" s="1613"/>
      <c r="L23" s="1613"/>
      <c r="M23" s="1848">
        <v>168</v>
      </c>
      <c r="N23" s="1572"/>
      <c r="O23" s="1613"/>
      <c r="P23" s="1613"/>
      <c r="Q23" s="1848">
        <v>67</v>
      </c>
      <c r="S23" s="779"/>
      <c r="T23" s="779"/>
    </row>
    <row r="24" spans="1:20" s="177" customFormat="1" ht="14.25">
      <c r="A24" s="180">
        <v>10</v>
      </c>
      <c r="B24" s="1113"/>
      <c r="C24" s="1613"/>
      <c r="D24" s="1613"/>
      <c r="E24" s="1848">
        <v>413</v>
      </c>
      <c r="F24" s="1572"/>
      <c r="G24" s="1613"/>
      <c r="H24" s="1613"/>
      <c r="I24" s="1848">
        <v>423</v>
      </c>
      <c r="J24" s="1572"/>
      <c r="K24" s="1613"/>
      <c r="L24" s="1613"/>
      <c r="M24" s="1848">
        <v>206</v>
      </c>
      <c r="N24" s="1572"/>
      <c r="O24" s="1613"/>
      <c r="P24" s="1613"/>
      <c r="Q24" s="1848">
        <v>81</v>
      </c>
      <c r="S24" s="779"/>
      <c r="T24" s="779"/>
    </row>
    <row r="25" spans="1:20" s="177" customFormat="1" ht="14.25">
      <c r="A25" s="180">
        <v>11</v>
      </c>
      <c r="B25" s="1113"/>
      <c r="C25" s="1613"/>
      <c r="D25" s="1613"/>
      <c r="E25" s="1848">
        <v>425</v>
      </c>
      <c r="F25" s="1572"/>
      <c r="G25" s="1613"/>
      <c r="H25" s="1613"/>
      <c r="I25" s="1848">
        <v>409</v>
      </c>
      <c r="J25" s="1572"/>
      <c r="K25" s="1613"/>
      <c r="L25" s="1613"/>
      <c r="M25" s="1848">
        <v>203</v>
      </c>
      <c r="N25" s="1572"/>
      <c r="O25" s="1613"/>
      <c r="P25" s="1613"/>
      <c r="Q25" s="1848">
        <v>69</v>
      </c>
      <c r="S25" s="779"/>
      <c r="T25" s="779"/>
    </row>
    <row r="26" spans="1:20" s="177" customFormat="1" ht="14.25">
      <c r="A26" s="180">
        <v>12</v>
      </c>
      <c r="B26" s="1113"/>
      <c r="C26" s="1613"/>
      <c r="D26" s="1613"/>
      <c r="E26" s="1848">
        <v>439</v>
      </c>
      <c r="F26" s="1572"/>
      <c r="G26" s="1613"/>
      <c r="H26" s="1613"/>
      <c r="I26" s="1848">
        <v>425</v>
      </c>
      <c r="J26" s="1572"/>
      <c r="K26" s="1613"/>
      <c r="L26" s="1613"/>
      <c r="M26" s="1848">
        <v>215</v>
      </c>
      <c r="N26" s="1572"/>
      <c r="O26" s="1613"/>
      <c r="P26" s="1613"/>
      <c r="Q26" s="1848">
        <v>71</v>
      </c>
      <c r="S26" s="779"/>
      <c r="T26" s="779"/>
    </row>
    <row r="27" spans="1:20" s="177" customFormat="1" ht="14.25">
      <c r="A27" s="180">
        <v>13</v>
      </c>
      <c r="B27" s="1113"/>
      <c r="C27" s="1613"/>
      <c r="D27" s="1613"/>
      <c r="E27" s="1848">
        <v>395</v>
      </c>
      <c r="F27" s="1572"/>
      <c r="G27" s="1613"/>
      <c r="H27" s="1613"/>
      <c r="I27" s="1848">
        <v>398</v>
      </c>
      <c r="J27" s="1572"/>
      <c r="K27" s="1613"/>
      <c r="L27" s="1613"/>
      <c r="M27" s="1848">
        <v>180</v>
      </c>
      <c r="N27" s="1572"/>
      <c r="O27" s="1613"/>
      <c r="P27" s="1613"/>
      <c r="Q27" s="1848">
        <v>60</v>
      </c>
      <c r="S27" s="779"/>
      <c r="T27" s="779"/>
    </row>
    <row r="28" spans="1:20" s="177" customFormat="1" ht="14.25">
      <c r="A28" s="180">
        <v>14</v>
      </c>
      <c r="B28" s="1113"/>
      <c r="C28" s="1613"/>
      <c r="D28" s="1613"/>
      <c r="E28" s="1848">
        <v>432</v>
      </c>
      <c r="F28" s="1572"/>
      <c r="G28" s="1613"/>
      <c r="H28" s="1613"/>
      <c r="I28" s="1848">
        <v>405</v>
      </c>
      <c r="J28" s="1572"/>
      <c r="K28" s="1613"/>
      <c r="L28" s="1613"/>
      <c r="M28" s="1848">
        <v>209</v>
      </c>
      <c r="N28" s="1572"/>
      <c r="O28" s="1613"/>
      <c r="P28" s="1613"/>
      <c r="Q28" s="1848">
        <v>72</v>
      </c>
      <c r="S28" s="779"/>
      <c r="T28" s="779"/>
    </row>
    <row r="29" spans="1:20" s="177" customFormat="1" ht="14.25">
      <c r="A29" s="180">
        <v>15</v>
      </c>
      <c r="B29" s="1113"/>
      <c r="C29" s="1613"/>
      <c r="D29" s="1613"/>
      <c r="E29" s="1848">
        <v>436</v>
      </c>
      <c r="F29" s="1572"/>
      <c r="G29" s="1613"/>
      <c r="H29" s="1613"/>
      <c r="I29" s="1848">
        <v>397</v>
      </c>
      <c r="J29" s="1572"/>
      <c r="K29" s="1613"/>
      <c r="L29" s="1613"/>
      <c r="M29" s="1848">
        <v>197</v>
      </c>
      <c r="N29" s="1572"/>
      <c r="O29" s="1613"/>
      <c r="P29" s="1613"/>
      <c r="Q29" s="1848">
        <v>64</v>
      </c>
      <c r="S29" s="779"/>
      <c r="T29" s="779"/>
    </row>
    <row r="30" spans="1:20" s="177" customFormat="1" ht="14.25">
      <c r="A30" s="180">
        <v>16</v>
      </c>
      <c r="B30" s="1113"/>
      <c r="C30" s="1613"/>
      <c r="D30" s="1613"/>
      <c r="E30" s="1848">
        <v>406</v>
      </c>
      <c r="F30" s="1572"/>
      <c r="G30" s="1613"/>
      <c r="H30" s="1613"/>
      <c r="I30" s="1848">
        <v>406</v>
      </c>
      <c r="J30" s="1572"/>
      <c r="K30" s="1613"/>
      <c r="L30" s="1613"/>
      <c r="M30" s="1848">
        <v>165</v>
      </c>
      <c r="N30" s="1572"/>
      <c r="O30" s="1613"/>
      <c r="P30" s="1613"/>
      <c r="Q30" s="1848">
        <v>57</v>
      </c>
      <c r="S30" s="779"/>
      <c r="T30" s="779"/>
    </row>
    <row r="31" spans="1:20" s="181" customFormat="1" ht="14.25">
      <c r="A31" s="180">
        <v>17</v>
      </c>
      <c r="B31" s="1113"/>
      <c r="C31" s="1613"/>
      <c r="D31" s="1613"/>
      <c r="E31" s="1848">
        <v>396</v>
      </c>
      <c r="F31" s="1572"/>
      <c r="G31" s="1613"/>
      <c r="H31" s="1613"/>
      <c r="I31" s="1848">
        <v>424</v>
      </c>
      <c r="J31" s="1572"/>
      <c r="K31" s="1613"/>
      <c r="L31" s="1613"/>
      <c r="M31" s="1848">
        <v>130</v>
      </c>
      <c r="N31" s="1572"/>
      <c r="O31" s="1613"/>
      <c r="P31" s="1613"/>
      <c r="Q31" s="1848">
        <v>42</v>
      </c>
      <c r="R31" s="177"/>
      <c r="S31" s="779"/>
      <c r="T31" s="779"/>
    </row>
    <row r="32" spans="1:20" s="181" customFormat="1" ht="14.25">
      <c r="A32" s="180">
        <v>18</v>
      </c>
      <c r="B32" s="1113"/>
      <c r="C32" s="1613"/>
      <c r="D32" s="1613"/>
      <c r="E32" s="1848">
        <v>347</v>
      </c>
      <c r="F32" s="1572"/>
      <c r="G32" s="1613"/>
      <c r="H32" s="1613"/>
      <c r="I32" s="1848">
        <v>419</v>
      </c>
      <c r="J32" s="1572"/>
      <c r="K32" s="1613"/>
      <c r="L32" s="1613"/>
      <c r="M32" s="1848">
        <v>94</v>
      </c>
      <c r="N32" s="1572"/>
      <c r="O32" s="1613"/>
      <c r="P32" s="1613"/>
      <c r="Q32" s="1848">
        <v>38</v>
      </c>
      <c r="R32" s="177"/>
      <c r="S32" s="779"/>
      <c r="T32" s="779"/>
    </row>
    <row r="33" spans="1:33" s="181" customFormat="1" ht="14.25">
      <c r="A33" s="180">
        <v>19</v>
      </c>
      <c r="B33" s="1113"/>
      <c r="C33" s="1613"/>
      <c r="D33" s="1613"/>
      <c r="E33" s="1848">
        <v>326</v>
      </c>
      <c r="F33" s="1572"/>
      <c r="G33" s="1613"/>
      <c r="H33" s="1613"/>
      <c r="I33" s="1848">
        <v>417</v>
      </c>
      <c r="J33" s="1572"/>
      <c r="K33" s="1613"/>
      <c r="L33" s="1613"/>
      <c r="M33" s="1848">
        <v>65</v>
      </c>
      <c r="N33" s="1572"/>
      <c r="O33" s="1613"/>
      <c r="P33" s="1613"/>
      <c r="Q33" s="1848">
        <v>38</v>
      </c>
      <c r="R33" s="177"/>
      <c r="S33" s="779"/>
      <c r="T33" s="779"/>
    </row>
    <row r="34" spans="1:33" s="181" customFormat="1" ht="14.25">
      <c r="A34" s="180">
        <v>20</v>
      </c>
      <c r="B34" s="1113"/>
      <c r="C34" s="1613"/>
      <c r="D34" s="1613"/>
      <c r="E34" s="1848">
        <v>310</v>
      </c>
      <c r="F34" s="1572"/>
      <c r="G34" s="1613"/>
      <c r="H34" s="1613"/>
      <c r="I34" s="1848">
        <v>411</v>
      </c>
      <c r="J34" s="1572"/>
      <c r="K34" s="1613"/>
      <c r="L34" s="1613"/>
      <c r="M34" s="1848">
        <v>61</v>
      </c>
      <c r="N34" s="1572"/>
      <c r="O34" s="1613"/>
      <c r="P34" s="1613"/>
      <c r="Q34" s="1848">
        <v>38</v>
      </c>
      <c r="R34" s="177"/>
      <c r="S34" s="779"/>
      <c r="T34" s="779"/>
    </row>
    <row r="35" spans="1:33" s="181" customFormat="1" ht="14.25">
      <c r="A35" s="180">
        <v>21</v>
      </c>
      <c r="B35" s="1113"/>
      <c r="C35" s="1613"/>
      <c r="D35" s="1613"/>
      <c r="E35" s="1848">
        <v>301</v>
      </c>
      <c r="F35" s="1572"/>
      <c r="G35" s="1613"/>
      <c r="H35" s="1613"/>
      <c r="I35" s="1848">
        <v>408</v>
      </c>
      <c r="J35" s="1572"/>
      <c r="K35" s="1613"/>
      <c r="L35" s="1613"/>
      <c r="M35" s="1848">
        <v>59</v>
      </c>
      <c r="N35" s="1572"/>
      <c r="O35" s="1613"/>
      <c r="P35" s="1613"/>
      <c r="Q35" s="1848">
        <v>39</v>
      </c>
      <c r="R35" s="177"/>
      <c r="S35" s="779"/>
      <c r="T35" s="779"/>
    </row>
    <row r="36" spans="1:33" s="181" customFormat="1" ht="14.25">
      <c r="A36" s="180">
        <v>22</v>
      </c>
      <c r="B36" s="1113"/>
      <c r="C36" s="1613"/>
      <c r="D36" s="1613"/>
      <c r="E36" s="1848">
        <v>282</v>
      </c>
      <c r="F36" s="1572"/>
      <c r="G36" s="1613"/>
      <c r="H36" s="1613"/>
      <c r="I36" s="1848">
        <v>384</v>
      </c>
      <c r="J36" s="1572"/>
      <c r="K36" s="1613"/>
      <c r="L36" s="1613"/>
      <c r="M36" s="1848">
        <v>51</v>
      </c>
      <c r="N36" s="1572"/>
      <c r="O36" s="1613"/>
      <c r="P36" s="1613"/>
      <c r="Q36" s="1848">
        <v>36</v>
      </c>
      <c r="R36" s="177"/>
      <c r="S36" s="779"/>
      <c r="T36" s="779"/>
    </row>
    <row r="37" spans="1:33" s="181" customFormat="1" ht="14.25">
      <c r="A37" s="180">
        <v>23</v>
      </c>
      <c r="B37" s="1113"/>
      <c r="C37" s="1613"/>
      <c r="D37" s="1613"/>
      <c r="E37" s="1848">
        <v>251</v>
      </c>
      <c r="F37" s="1572"/>
      <c r="G37" s="1613"/>
      <c r="H37" s="1613"/>
      <c r="I37" s="1848">
        <v>335</v>
      </c>
      <c r="J37" s="1572"/>
      <c r="K37" s="1613"/>
      <c r="L37" s="1613"/>
      <c r="M37" s="1848">
        <v>46</v>
      </c>
      <c r="N37" s="1572"/>
      <c r="O37" s="1613"/>
      <c r="P37" s="1613"/>
      <c r="Q37" s="1848">
        <v>29</v>
      </c>
      <c r="R37" s="177"/>
      <c r="S37" s="779"/>
      <c r="T37" s="779"/>
    </row>
    <row r="38" spans="1:33" s="181" customFormat="1" ht="14.25">
      <c r="A38" s="180">
        <v>24</v>
      </c>
      <c r="B38" s="1113"/>
      <c r="C38" s="1613"/>
      <c r="D38" s="1613"/>
      <c r="E38" s="1848">
        <v>222</v>
      </c>
      <c r="F38" s="1572"/>
      <c r="G38" s="1613"/>
      <c r="H38" s="1613"/>
      <c r="I38" s="1848">
        <v>285</v>
      </c>
      <c r="J38" s="1572"/>
      <c r="K38" s="1613"/>
      <c r="L38" s="1613"/>
      <c r="M38" s="1848">
        <v>37</v>
      </c>
      <c r="N38" s="1572"/>
      <c r="O38" s="1613"/>
      <c r="P38" s="1613"/>
      <c r="Q38" s="1848">
        <v>25</v>
      </c>
      <c r="R38" s="177"/>
      <c r="S38" s="779"/>
      <c r="T38" s="779"/>
    </row>
    <row r="39" spans="1:33" s="181" customFormat="1" ht="15">
      <c r="A39" s="180" t="s">
        <v>19</v>
      </c>
      <c r="B39" s="1187"/>
      <c r="C39" s="1614"/>
      <c r="D39" s="1614"/>
      <c r="E39" s="1617">
        <f>SUM(E15:E38)</f>
        <v>7514</v>
      </c>
      <c r="F39" s="1616"/>
      <c r="G39" s="1616"/>
      <c r="H39" s="1616"/>
      <c r="I39" s="1617">
        <f>SUM(I15:I38)</f>
        <v>8385</v>
      </c>
      <c r="J39" s="1616"/>
      <c r="K39" s="1616"/>
      <c r="L39" s="1616"/>
      <c r="M39" s="1617">
        <f>SUM(M15:M38)</f>
        <v>2472</v>
      </c>
      <c r="N39" s="1616"/>
      <c r="O39" s="1616"/>
      <c r="P39" s="1616"/>
      <c r="Q39" s="1617">
        <f>SUM(Q15:Q38)</f>
        <v>1056</v>
      </c>
    </row>
    <row r="40" spans="1:33" s="170" customFormat="1" ht="12.75" customHeight="1">
      <c r="A40" s="170" t="s">
        <v>20</v>
      </c>
      <c r="R40" s="1024"/>
      <c r="S40" s="1024"/>
      <c r="T40" s="1024"/>
      <c r="U40" s="1024"/>
      <c r="V40" s="1024"/>
      <c r="W40" s="1024"/>
      <c r="X40" s="1024"/>
      <c r="Y40" s="1024"/>
      <c r="Z40" s="1024"/>
      <c r="AA40" s="1024"/>
      <c r="AB40" s="1024"/>
      <c r="AC40" s="1024"/>
      <c r="AD40" s="1024"/>
      <c r="AE40" s="1024"/>
      <c r="AF40" s="1024"/>
      <c r="AG40" s="1024"/>
    </row>
    <row r="41" spans="1:33" s="170" customFormat="1" ht="12.75" customHeight="1">
      <c r="A41" s="170" t="s">
        <v>21</v>
      </c>
      <c r="R41" s="1024"/>
      <c r="S41" s="1024"/>
      <c r="T41" s="1024"/>
      <c r="U41" s="1024"/>
      <c r="V41" s="1024"/>
      <c r="W41" s="1024"/>
      <c r="X41" s="1024"/>
      <c r="Y41" s="1024"/>
      <c r="Z41" s="1024"/>
      <c r="AA41" s="1024"/>
      <c r="AB41" s="1024"/>
      <c r="AC41" s="1024"/>
      <c r="AD41" s="1024"/>
      <c r="AE41" s="1024"/>
      <c r="AF41" s="1024"/>
      <c r="AG41" s="1024"/>
    </row>
    <row r="42" spans="1:33">
      <c r="A42" s="170" t="s">
        <v>571</v>
      </c>
      <c r="K42" s="170"/>
      <c r="L42" s="170"/>
      <c r="M42" s="170"/>
      <c r="N42" s="170"/>
      <c r="O42" s="170"/>
      <c r="P42" s="170"/>
      <c r="Q42" s="170"/>
      <c r="R42" s="1025"/>
      <c r="S42" s="1025"/>
      <c r="T42" s="1025"/>
      <c r="U42" s="1025"/>
      <c r="V42" s="1025"/>
      <c r="W42" s="1025"/>
      <c r="X42" s="1025"/>
      <c r="Y42" s="1025"/>
      <c r="Z42" s="1025"/>
      <c r="AA42" s="1025"/>
      <c r="AB42" s="1025"/>
      <c r="AC42" s="1025"/>
      <c r="AD42" s="1025"/>
      <c r="AE42" s="1025"/>
      <c r="AF42" s="1025"/>
      <c r="AG42" s="1025"/>
    </row>
    <row r="43" spans="1:33">
      <c r="A43" s="170" t="s">
        <v>23</v>
      </c>
      <c r="R43" s="1025"/>
      <c r="S43" s="1025"/>
      <c r="T43" s="1025"/>
      <c r="U43" s="1025"/>
      <c r="V43" s="1025"/>
      <c r="W43" s="1025"/>
      <c r="X43" s="1025"/>
      <c r="Y43" s="1025"/>
      <c r="Z43" s="1025"/>
      <c r="AA43" s="1025"/>
      <c r="AB43" s="1025"/>
      <c r="AC43" s="1025"/>
      <c r="AD43" s="1025"/>
      <c r="AE43" s="1025"/>
      <c r="AF43" s="1025"/>
      <c r="AG43" s="1025"/>
    </row>
    <row r="44" spans="1:33">
      <c r="R44" s="1025"/>
      <c r="S44" s="1025"/>
      <c r="T44" s="1025"/>
      <c r="U44" s="1025"/>
      <c r="V44" s="1025"/>
      <c r="W44" s="1025"/>
      <c r="X44" s="1025"/>
      <c r="Y44" s="1025"/>
      <c r="Z44" s="1025"/>
      <c r="AA44" s="1025"/>
      <c r="AB44" s="1025"/>
      <c r="AC44" s="1025"/>
      <c r="AD44" s="1025"/>
      <c r="AE44" s="1025"/>
      <c r="AF44" s="1025"/>
      <c r="AG44" s="102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92D050"/>
  </sheetPr>
  <dimension ref="A1:AG44"/>
  <sheetViews>
    <sheetView zoomScale="85" zoomScaleNormal="85" workbookViewId="0">
      <selection activeCell="C26" sqref="C26"/>
    </sheetView>
  </sheetViews>
  <sheetFormatPr defaultRowHeight="12.75"/>
  <cols>
    <col min="1" max="1" width="5.42578125" style="195" customWidth="1"/>
    <col min="2" max="3" width="11.28515625" style="195" customWidth="1"/>
    <col min="4" max="4" width="11.28515625" style="195" hidden="1" customWidth="1"/>
    <col min="5" max="7" width="11.28515625" style="195" customWidth="1"/>
    <col min="8" max="8" width="11.28515625" style="195" hidden="1" customWidth="1"/>
    <col min="9" max="11" width="11.28515625" style="195" customWidth="1"/>
    <col min="12" max="12" width="11.28515625" style="195" hidden="1" customWidth="1"/>
    <col min="13" max="15" width="11.28515625" style="195" customWidth="1"/>
    <col min="16" max="16" width="11.28515625" style="195" hidden="1" customWidth="1"/>
    <col min="17" max="17" width="11.28515625" style="195" customWidth="1"/>
    <col min="18" max="16384" width="9.140625" style="195"/>
  </cols>
  <sheetData>
    <row r="1" spans="1:33" s="183" customFormat="1" ht="18.75" customHeight="1">
      <c r="B1" s="2313" t="s">
        <v>408</v>
      </c>
      <c r="C1" s="2066"/>
      <c r="D1" s="2066"/>
      <c r="E1" s="2066"/>
      <c r="F1" s="2066"/>
      <c r="J1" s="801" t="s">
        <v>171</v>
      </c>
      <c r="N1" s="2309" t="s">
        <v>54</v>
      </c>
      <c r="O1" s="2309"/>
      <c r="P1" s="2309"/>
      <c r="Q1" s="2309"/>
      <c r="R1" s="1022"/>
      <c r="S1" s="1022"/>
      <c r="T1" s="1022"/>
      <c r="U1" s="1022"/>
      <c r="V1" s="1022"/>
      <c r="W1" s="1022"/>
      <c r="X1" s="1022"/>
      <c r="Y1" s="1022"/>
      <c r="Z1" s="1022"/>
      <c r="AA1" s="1022"/>
      <c r="AB1" s="1022"/>
      <c r="AC1" s="1022"/>
      <c r="AD1" s="1022"/>
      <c r="AE1" s="1022"/>
      <c r="AF1" s="1022"/>
      <c r="AG1" s="1022"/>
    </row>
    <row r="2" spans="1:33" s="183" customFormat="1" ht="10.5" customHeight="1">
      <c r="B2" s="2300" t="s">
        <v>1</v>
      </c>
      <c r="C2" s="2052"/>
      <c r="D2" s="2052"/>
      <c r="E2" s="2052"/>
      <c r="F2" s="2052"/>
      <c r="I2" s="183" t="s">
        <v>36</v>
      </c>
      <c r="N2" s="2300" t="s">
        <v>2</v>
      </c>
      <c r="O2" s="2310"/>
      <c r="P2" s="2310"/>
      <c r="Q2" s="2310"/>
      <c r="R2" s="1022"/>
      <c r="S2" s="1022"/>
      <c r="T2" s="1022"/>
      <c r="U2" s="1022"/>
      <c r="V2" s="1022"/>
      <c r="W2" s="1022"/>
      <c r="X2" s="1022"/>
      <c r="Y2" s="1022"/>
      <c r="Z2" s="1022"/>
      <c r="AA2" s="1022"/>
      <c r="AB2" s="1022"/>
      <c r="AC2" s="1022"/>
      <c r="AD2" s="1022"/>
      <c r="AE2" s="1022"/>
      <c r="AF2" s="1022"/>
      <c r="AG2" s="1022"/>
    </row>
    <row r="3" spans="1:33" s="183" customFormat="1" ht="13.5" customHeight="1">
      <c r="N3" s="183" t="s">
        <v>3</v>
      </c>
      <c r="R3" s="1022"/>
      <c r="S3" s="1022"/>
      <c r="T3" s="1022"/>
      <c r="U3" s="1022"/>
      <c r="V3" s="1022"/>
      <c r="W3" s="1022"/>
      <c r="X3" s="1022"/>
      <c r="Y3" s="1022"/>
      <c r="Z3" s="1022"/>
      <c r="AA3" s="1022"/>
      <c r="AB3" s="1022"/>
      <c r="AC3" s="1022"/>
      <c r="AD3" s="1022"/>
      <c r="AE3" s="1022"/>
      <c r="AF3" s="1022"/>
      <c r="AG3" s="1022"/>
    </row>
    <row r="4" spans="1:33" s="183" customFormat="1" ht="15" customHeight="1">
      <c r="B4" s="2312" t="s">
        <v>4</v>
      </c>
      <c r="C4" s="2066"/>
      <c r="D4" s="185"/>
      <c r="E4" s="1022"/>
      <c r="F4" s="1022"/>
      <c r="G4" s="1022"/>
      <c r="H4" s="1022"/>
      <c r="I4" s="889" t="s">
        <v>5</v>
      </c>
      <c r="J4" s="184"/>
      <c r="K4" s="184"/>
      <c r="L4" s="184"/>
      <c r="O4" s="186" t="s">
        <v>55</v>
      </c>
      <c r="R4" s="1022"/>
      <c r="S4" s="1022"/>
      <c r="T4" s="1022"/>
      <c r="U4" s="1022"/>
      <c r="V4" s="1022"/>
      <c r="W4" s="1022"/>
      <c r="X4" s="1022"/>
      <c r="Y4" s="1022"/>
      <c r="Z4" s="1022"/>
      <c r="AA4" s="1022"/>
      <c r="AB4" s="1022"/>
      <c r="AC4" s="1022"/>
      <c r="AD4" s="1022"/>
      <c r="AE4" s="1022"/>
      <c r="AF4" s="1022"/>
      <c r="AG4" s="1022"/>
    </row>
    <row r="5" spans="1:33" s="183" customFormat="1" ht="9.75" customHeight="1">
      <c r="B5" s="2311" t="s">
        <v>7</v>
      </c>
      <c r="C5" s="2064"/>
      <c r="D5" s="184"/>
      <c r="E5" s="184"/>
      <c r="R5" s="1022"/>
      <c r="S5" s="1022"/>
      <c r="T5" s="1022"/>
      <c r="U5" s="1022"/>
      <c r="V5" s="1022"/>
      <c r="W5" s="1022"/>
      <c r="X5" s="1022"/>
      <c r="Y5" s="1022"/>
      <c r="Z5" s="1022"/>
      <c r="AA5" s="1022"/>
      <c r="AB5" s="1022"/>
      <c r="AC5" s="1022"/>
      <c r="AD5" s="1022"/>
      <c r="AE5" s="1022"/>
      <c r="AF5" s="1022"/>
      <c r="AG5" s="1022"/>
    </row>
    <row r="6" spans="1:33" s="183" customFormat="1" ht="12" customHeight="1">
      <c r="A6" s="2301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22"/>
      <c r="S6" s="1022"/>
      <c r="T6" s="1022"/>
      <c r="U6" s="1022"/>
      <c r="V6" s="1022"/>
      <c r="W6" s="1022"/>
      <c r="X6" s="1022"/>
      <c r="Y6" s="1022"/>
      <c r="Z6" s="1022"/>
      <c r="AA6" s="1022"/>
      <c r="AB6" s="1022"/>
      <c r="AC6" s="1022"/>
      <c r="AD6" s="1022"/>
      <c r="AE6" s="1022"/>
      <c r="AF6" s="1022"/>
      <c r="AG6" s="1022"/>
    </row>
    <row r="7" spans="1:33" s="183" customFormat="1" ht="15.75">
      <c r="A7" s="2302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22"/>
      <c r="S7" s="1022"/>
      <c r="T7" s="1022"/>
      <c r="U7" s="1022"/>
      <c r="V7" s="1022"/>
      <c r="W7" s="1022"/>
      <c r="X7" s="1022"/>
      <c r="Y7" s="1022"/>
      <c r="Z7" s="1022"/>
      <c r="AA7" s="1022"/>
      <c r="AB7" s="1022"/>
      <c r="AC7" s="1022"/>
      <c r="AD7" s="1022"/>
      <c r="AE7" s="1022"/>
      <c r="AF7" s="1022"/>
      <c r="AG7" s="1022"/>
    </row>
    <row r="8" spans="1:33" s="183" customFormat="1" ht="9" customHeight="1">
      <c r="A8" s="1267" t="s">
        <v>319</v>
      </c>
      <c r="B8" s="1267" t="s">
        <v>320</v>
      </c>
      <c r="R8" s="1022"/>
      <c r="S8" s="1022"/>
      <c r="T8" s="1022"/>
      <c r="U8" s="1022"/>
      <c r="V8" s="1022"/>
      <c r="W8" s="1022"/>
      <c r="X8" s="1022"/>
      <c r="Y8" s="1022"/>
      <c r="Z8" s="1022"/>
      <c r="AA8" s="1022"/>
      <c r="AB8" s="1022"/>
      <c r="AC8" s="1022"/>
      <c r="AD8" s="1022"/>
      <c r="AE8" s="1022"/>
      <c r="AF8" s="1022"/>
      <c r="AG8" s="1022"/>
    </row>
    <row r="9" spans="1:33" s="183" customFormat="1">
      <c r="A9" s="2297" t="s">
        <v>9</v>
      </c>
      <c r="B9" s="2303" t="s">
        <v>10</v>
      </c>
      <c r="C9" s="2304"/>
      <c r="D9" s="2304"/>
      <c r="E9" s="2304"/>
      <c r="F9" s="2304"/>
      <c r="G9" s="2304"/>
      <c r="H9" s="2304"/>
      <c r="I9" s="2305"/>
      <c r="J9" s="2303" t="s">
        <v>11</v>
      </c>
      <c r="K9" s="2304"/>
      <c r="L9" s="2304"/>
      <c r="M9" s="2304"/>
      <c r="N9" s="2304"/>
      <c r="O9" s="2304"/>
      <c r="P9" s="2304"/>
      <c r="Q9" s="2305"/>
      <c r="R9" s="1022"/>
      <c r="S9" s="1022"/>
      <c r="T9" s="1022"/>
      <c r="U9" s="1022"/>
      <c r="V9" s="1022"/>
      <c r="W9" s="1022"/>
      <c r="X9" s="1022"/>
      <c r="Y9" s="1022"/>
      <c r="Z9" s="1022"/>
      <c r="AA9" s="1022"/>
      <c r="AB9" s="1022"/>
      <c r="AC9" s="1022"/>
      <c r="AD9" s="1022"/>
      <c r="AE9" s="1022"/>
      <c r="AF9" s="1022"/>
      <c r="AG9" s="1022"/>
    </row>
    <row r="10" spans="1:33" s="183" customFormat="1">
      <c r="A10" s="2298"/>
      <c r="B10" s="2295" t="s">
        <v>269</v>
      </c>
      <c r="C10" s="2296"/>
      <c r="D10" s="2296"/>
      <c r="E10" s="2308"/>
      <c r="F10" s="2295" t="s">
        <v>270</v>
      </c>
      <c r="G10" s="2059"/>
      <c r="H10" s="2059"/>
      <c r="I10" s="2060"/>
      <c r="J10" s="2295" t="str">
        <f>B10</f>
        <v>ЯЧ.№206 - "ГОРОД-10"</v>
      </c>
      <c r="K10" s="2306"/>
      <c r="L10" s="2306"/>
      <c r="M10" s="2307"/>
      <c r="N10" s="2295" t="str">
        <f>F10</f>
        <v>ЯЧ.№404- "ГОРОД-14"</v>
      </c>
      <c r="O10" s="2306"/>
      <c r="P10" s="2306"/>
      <c r="Q10" s="2307"/>
      <c r="R10" s="1022"/>
      <c r="S10" s="1022"/>
      <c r="T10" s="1022"/>
      <c r="U10" s="1022"/>
      <c r="V10" s="1022"/>
      <c r="W10" s="1022"/>
      <c r="X10" s="1022"/>
      <c r="Y10" s="1022"/>
      <c r="Z10" s="1022"/>
      <c r="AA10" s="1022"/>
      <c r="AB10" s="1022"/>
      <c r="AC10" s="1022"/>
      <c r="AD10" s="1022"/>
      <c r="AE10" s="1022"/>
      <c r="AF10" s="1022"/>
      <c r="AG10" s="1022"/>
    </row>
    <row r="11" spans="1:33" s="183" customFormat="1">
      <c r="A11" s="2298"/>
      <c r="B11" s="2295" t="s">
        <v>14</v>
      </c>
      <c r="C11" s="2296"/>
      <c r="E11" s="188">
        <v>6000</v>
      </c>
      <c r="F11" s="2295" t="s">
        <v>14</v>
      </c>
      <c r="G11" s="2296"/>
      <c r="H11" s="187"/>
      <c r="I11" s="188">
        <v>3000</v>
      </c>
      <c r="J11" s="2295" t="s">
        <v>14</v>
      </c>
      <c r="K11" s="2296"/>
      <c r="L11" s="187"/>
      <c r="M11" s="188">
        <f>E11</f>
        <v>6000</v>
      </c>
      <c r="N11" s="2295" t="s">
        <v>14</v>
      </c>
      <c r="O11" s="2296"/>
      <c r="P11" s="187"/>
      <c r="Q11" s="188">
        <f>I11</f>
        <v>3000</v>
      </c>
      <c r="R11" s="1022"/>
      <c r="S11" s="1022"/>
      <c r="T11" s="1022"/>
      <c r="U11" s="1022"/>
      <c r="V11" s="1022"/>
      <c r="W11" s="1022"/>
      <c r="X11" s="1022"/>
      <c r="Y11" s="1022"/>
      <c r="Z11" s="1022"/>
      <c r="AA11" s="1022"/>
      <c r="AB11" s="1022"/>
      <c r="AC11" s="1022"/>
      <c r="AD11" s="1022"/>
      <c r="AE11" s="1022"/>
      <c r="AF11" s="1022"/>
      <c r="AG11" s="1022"/>
    </row>
    <row r="12" spans="1:33" s="190" customFormat="1" ht="35.25" customHeight="1">
      <c r="A12" s="2299"/>
      <c r="B12" s="189" t="s">
        <v>16</v>
      </c>
      <c r="C12" s="189" t="s">
        <v>17</v>
      </c>
      <c r="D12" s="189"/>
      <c r="E12" s="189" t="s">
        <v>18</v>
      </c>
      <c r="F12" s="189" t="s">
        <v>16</v>
      </c>
      <c r="G12" s="189" t="s">
        <v>17</v>
      </c>
      <c r="H12" s="189"/>
      <c r="I12" s="189" t="s">
        <v>18</v>
      </c>
      <c r="J12" s="189" t="s">
        <v>16</v>
      </c>
      <c r="K12" s="189" t="s">
        <v>17</v>
      </c>
      <c r="L12" s="189"/>
      <c r="M12" s="189" t="s">
        <v>18</v>
      </c>
      <c r="N12" s="189" t="s">
        <v>16</v>
      </c>
      <c r="O12" s="189" t="s">
        <v>17</v>
      </c>
      <c r="P12" s="189"/>
      <c r="Q12" s="189" t="s">
        <v>18</v>
      </c>
    </row>
    <row r="13" spans="1:33" s="192" customFormat="1" ht="11.25">
      <c r="A13" s="191">
        <v>1</v>
      </c>
      <c r="B13" s="191">
        <v>2</v>
      </c>
      <c r="C13" s="191">
        <v>3</v>
      </c>
      <c r="D13" s="191"/>
      <c r="E13" s="191">
        <v>4</v>
      </c>
      <c r="F13" s="191">
        <v>5</v>
      </c>
      <c r="G13" s="191">
        <v>6</v>
      </c>
      <c r="H13" s="191"/>
      <c r="I13" s="191">
        <v>7</v>
      </c>
      <c r="J13" s="191">
        <v>8</v>
      </c>
      <c r="K13" s="191">
        <v>9</v>
      </c>
      <c r="L13" s="191"/>
      <c r="M13" s="191">
        <v>10</v>
      </c>
      <c r="N13" s="191">
        <v>11</v>
      </c>
      <c r="O13" s="191">
        <v>12</v>
      </c>
      <c r="P13" s="191"/>
      <c r="Q13" s="191">
        <v>13</v>
      </c>
    </row>
    <row r="14" spans="1:33" s="190" customFormat="1" ht="15">
      <c r="A14" s="193">
        <v>0</v>
      </c>
      <c r="B14" s="1113"/>
      <c r="C14" s="1615"/>
      <c r="D14" s="1615"/>
      <c r="E14" s="1615"/>
      <c r="F14" s="1610"/>
      <c r="G14" s="1615"/>
      <c r="H14" s="1615"/>
      <c r="I14" s="1615"/>
      <c r="J14" s="1610"/>
      <c r="K14" s="1615"/>
      <c r="L14" s="1615"/>
      <c r="M14" s="1615"/>
      <c r="N14" s="1610"/>
      <c r="O14" s="1615"/>
      <c r="P14" s="1615"/>
      <c r="Q14" s="1615"/>
    </row>
    <row r="15" spans="1:33" s="1463" customFormat="1" ht="15">
      <c r="A15" s="1462">
        <v>1</v>
      </c>
      <c r="B15" s="1113"/>
      <c r="C15" s="1615"/>
      <c r="D15" s="1615"/>
      <c r="E15" s="1848">
        <v>497</v>
      </c>
      <c r="F15" s="1610"/>
      <c r="G15" s="1615"/>
      <c r="H15" s="1615"/>
      <c r="I15" s="1848">
        <v>812</v>
      </c>
      <c r="J15" s="1610"/>
      <c r="K15" s="1615"/>
      <c r="L15" s="1615"/>
      <c r="M15" s="1848">
        <v>11</v>
      </c>
      <c r="N15" s="1610"/>
      <c r="O15" s="1615"/>
      <c r="P15" s="1615"/>
      <c r="Q15" s="1848">
        <v>81</v>
      </c>
    </row>
    <row r="16" spans="1:33" s="190" customFormat="1" ht="15">
      <c r="A16" s="193">
        <v>2</v>
      </c>
      <c r="B16" s="1113"/>
      <c r="C16" s="1615"/>
      <c r="D16" s="1615"/>
      <c r="E16" s="1848">
        <v>482</v>
      </c>
      <c r="F16" s="1610"/>
      <c r="G16" s="1615"/>
      <c r="H16" s="1615"/>
      <c r="I16" s="1848">
        <v>798</v>
      </c>
      <c r="J16" s="1610"/>
      <c r="K16" s="1615"/>
      <c r="L16" s="1615"/>
      <c r="M16" s="1848">
        <v>10</v>
      </c>
      <c r="N16" s="1610"/>
      <c r="O16" s="1615"/>
      <c r="P16" s="1615"/>
      <c r="Q16" s="1848">
        <v>77</v>
      </c>
    </row>
    <row r="17" spans="1:17" s="190" customFormat="1" ht="15">
      <c r="A17" s="193">
        <v>3</v>
      </c>
      <c r="B17" s="1113"/>
      <c r="C17" s="1615"/>
      <c r="D17" s="1615"/>
      <c r="E17" s="1848">
        <v>470</v>
      </c>
      <c r="F17" s="1610"/>
      <c r="G17" s="1615"/>
      <c r="H17" s="1615"/>
      <c r="I17" s="1848">
        <v>777</v>
      </c>
      <c r="J17" s="1610"/>
      <c r="K17" s="1615"/>
      <c r="L17" s="1615"/>
      <c r="M17" s="1848">
        <v>4</v>
      </c>
      <c r="N17" s="1610"/>
      <c r="O17" s="1615"/>
      <c r="P17" s="1615"/>
      <c r="Q17" s="1848">
        <v>77</v>
      </c>
    </row>
    <row r="18" spans="1:17" s="190" customFormat="1" ht="15">
      <c r="A18" s="193">
        <v>4</v>
      </c>
      <c r="B18" s="1113"/>
      <c r="C18" s="1615"/>
      <c r="D18" s="1615"/>
      <c r="E18" s="1848">
        <v>529</v>
      </c>
      <c r="F18" s="1610"/>
      <c r="G18" s="1615"/>
      <c r="H18" s="1615"/>
      <c r="I18" s="1848">
        <v>774</v>
      </c>
      <c r="J18" s="1610"/>
      <c r="K18" s="1615"/>
      <c r="L18" s="1615"/>
      <c r="M18" s="1848">
        <v>9</v>
      </c>
      <c r="N18" s="1610"/>
      <c r="O18" s="1615"/>
      <c r="P18" s="1615"/>
      <c r="Q18" s="1848">
        <v>78</v>
      </c>
    </row>
    <row r="19" spans="1:17" s="190" customFormat="1" ht="15">
      <c r="A19" s="193">
        <v>5</v>
      </c>
      <c r="B19" s="1113"/>
      <c r="C19" s="1615"/>
      <c r="D19" s="1615"/>
      <c r="E19" s="1848">
        <v>572</v>
      </c>
      <c r="F19" s="1610"/>
      <c r="G19" s="1615"/>
      <c r="H19" s="1615"/>
      <c r="I19" s="1848">
        <v>773</v>
      </c>
      <c r="J19" s="1610"/>
      <c r="K19" s="1615"/>
      <c r="L19" s="1615"/>
      <c r="M19" s="1848">
        <v>8</v>
      </c>
      <c r="N19" s="1610"/>
      <c r="O19" s="1615"/>
      <c r="P19" s="1615"/>
      <c r="Q19" s="1848">
        <v>70</v>
      </c>
    </row>
    <row r="20" spans="1:17" s="190" customFormat="1" ht="15">
      <c r="A20" s="193">
        <v>6</v>
      </c>
      <c r="B20" s="1113"/>
      <c r="C20" s="1615"/>
      <c r="D20" s="1615"/>
      <c r="E20" s="1848">
        <v>559</v>
      </c>
      <c r="F20" s="1610"/>
      <c r="G20" s="1615"/>
      <c r="H20" s="1615"/>
      <c r="I20" s="1848">
        <v>786</v>
      </c>
      <c r="J20" s="1610"/>
      <c r="K20" s="1615"/>
      <c r="L20" s="1615"/>
      <c r="M20" s="1848">
        <v>8</v>
      </c>
      <c r="N20" s="1610"/>
      <c r="O20" s="1615"/>
      <c r="P20" s="1615"/>
      <c r="Q20" s="1848">
        <v>68</v>
      </c>
    </row>
    <row r="21" spans="1:17" s="190" customFormat="1" ht="15">
      <c r="A21" s="193">
        <v>7</v>
      </c>
      <c r="B21" s="1113"/>
      <c r="C21" s="1615"/>
      <c r="D21" s="1615"/>
      <c r="E21" s="1848">
        <v>577</v>
      </c>
      <c r="F21" s="1610"/>
      <c r="G21" s="1615"/>
      <c r="H21" s="1615"/>
      <c r="I21" s="1848">
        <v>869</v>
      </c>
      <c r="J21" s="1610"/>
      <c r="K21" s="1615"/>
      <c r="L21" s="1615"/>
      <c r="M21" s="1848">
        <v>8</v>
      </c>
      <c r="N21" s="1610"/>
      <c r="O21" s="1615"/>
      <c r="P21" s="1615"/>
      <c r="Q21" s="1848">
        <v>66</v>
      </c>
    </row>
    <row r="22" spans="1:17" s="190" customFormat="1" ht="15">
      <c r="A22" s="193">
        <v>8</v>
      </c>
      <c r="B22" s="1113"/>
      <c r="C22" s="1615"/>
      <c r="D22" s="1615"/>
      <c r="E22" s="1848">
        <v>772</v>
      </c>
      <c r="F22" s="1610"/>
      <c r="G22" s="1615"/>
      <c r="H22" s="1615"/>
      <c r="I22" s="1848">
        <v>1066</v>
      </c>
      <c r="J22" s="1610"/>
      <c r="K22" s="1615"/>
      <c r="L22" s="1615"/>
      <c r="M22" s="1848">
        <v>14</v>
      </c>
      <c r="N22" s="1610"/>
      <c r="O22" s="1615"/>
      <c r="P22" s="1615"/>
      <c r="Q22" s="1848">
        <v>61</v>
      </c>
    </row>
    <row r="23" spans="1:17" s="190" customFormat="1" ht="15">
      <c r="A23" s="193">
        <v>9</v>
      </c>
      <c r="B23" s="1113"/>
      <c r="C23" s="1615"/>
      <c r="D23" s="1615"/>
      <c r="E23" s="1848">
        <v>894</v>
      </c>
      <c r="F23" s="1610"/>
      <c r="G23" s="1615"/>
      <c r="H23" s="1615"/>
      <c r="I23" s="1848">
        <v>1414</v>
      </c>
      <c r="J23" s="1610"/>
      <c r="K23" s="1615"/>
      <c r="L23" s="1615"/>
      <c r="M23" s="1848">
        <v>17</v>
      </c>
      <c r="N23" s="1610"/>
      <c r="O23" s="1615"/>
      <c r="P23" s="1615"/>
      <c r="Q23" s="1848">
        <v>104</v>
      </c>
    </row>
    <row r="24" spans="1:17" s="190" customFormat="1" ht="15">
      <c r="A24" s="193">
        <v>10</v>
      </c>
      <c r="B24" s="1113"/>
      <c r="C24" s="1615"/>
      <c r="D24" s="1615"/>
      <c r="E24" s="1848">
        <v>889</v>
      </c>
      <c r="F24" s="1610"/>
      <c r="G24" s="1615"/>
      <c r="H24" s="1615"/>
      <c r="I24" s="1848">
        <v>1498</v>
      </c>
      <c r="J24" s="1610"/>
      <c r="K24" s="1615"/>
      <c r="L24" s="1615"/>
      <c r="M24" s="1848">
        <v>13</v>
      </c>
      <c r="N24" s="1610"/>
      <c r="O24" s="1615"/>
      <c r="P24" s="1615"/>
      <c r="Q24" s="1848">
        <v>126</v>
      </c>
    </row>
    <row r="25" spans="1:17" s="190" customFormat="1" ht="15">
      <c r="A25" s="193">
        <v>11</v>
      </c>
      <c r="B25" s="1113"/>
      <c r="C25" s="1615"/>
      <c r="D25" s="1615"/>
      <c r="E25" s="1848">
        <v>862</v>
      </c>
      <c r="F25" s="1610"/>
      <c r="G25" s="1615"/>
      <c r="H25" s="1615"/>
      <c r="I25" s="1848">
        <v>1483</v>
      </c>
      <c r="J25" s="1610"/>
      <c r="K25" s="1615"/>
      <c r="L25" s="1615"/>
      <c r="M25" s="1848">
        <v>19</v>
      </c>
      <c r="N25" s="1610"/>
      <c r="O25" s="1615"/>
      <c r="P25" s="1615"/>
      <c r="Q25" s="1848">
        <v>125</v>
      </c>
    </row>
    <row r="26" spans="1:17" s="190" customFormat="1" ht="15">
      <c r="A26" s="193">
        <v>12</v>
      </c>
      <c r="B26" s="1113"/>
      <c r="C26" s="1615"/>
      <c r="D26" s="1615"/>
      <c r="E26" s="1848">
        <v>863</v>
      </c>
      <c r="F26" s="1610"/>
      <c r="G26" s="1615"/>
      <c r="H26" s="1615"/>
      <c r="I26" s="1848">
        <v>1432</v>
      </c>
      <c r="J26" s="1610"/>
      <c r="K26" s="1615"/>
      <c r="L26" s="1615"/>
      <c r="M26" s="1848">
        <v>15</v>
      </c>
      <c r="N26" s="1610"/>
      <c r="O26" s="1615"/>
      <c r="P26" s="1615"/>
      <c r="Q26" s="1848">
        <v>115</v>
      </c>
    </row>
    <row r="27" spans="1:17" s="190" customFormat="1" ht="15">
      <c r="A27" s="193">
        <v>13</v>
      </c>
      <c r="B27" s="1113"/>
      <c r="C27" s="1615"/>
      <c r="D27" s="1615"/>
      <c r="E27" s="1848">
        <v>926</v>
      </c>
      <c r="F27" s="1610"/>
      <c r="G27" s="1615"/>
      <c r="H27" s="1615"/>
      <c r="I27" s="1848">
        <v>1404</v>
      </c>
      <c r="J27" s="1610"/>
      <c r="K27" s="1615"/>
      <c r="L27" s="1615"/>
      <c r="M27" s="1848">
        <v>23</v>
      </c>
      <c r="N27" s="1610"/>
      <c r="O27" s="1615"/>
      <c r="P27" s="1615"/>
      <c r="Q27" s="1848">
        <v>106</v>
      </c>
    </row>
    <row r="28" spans="1:17" s="190" customFormat="1" ht="15">
      <c r="A28" s="193">
        <v>14</v>
      </c>
      <c r="B28" s="1113"/>
      <c r="C28" s="1615"/>
      <c r="D28" s="1615"/>
      <c r="E28" s="1848">
        <v>847</v>
      </c>
      <c r="F28" s="1610"/>
      <c r="G28" s="1615"/>
      <c r="H28" s="1615"/>
      <c r="I28" s="1848">
        <v>1372</v>
      </c>
      <c r="J28" s="1610"/>
      <c r="K28" s="1615"/>
      <c r="L28" s="1615"/>
      <c r="M28" s="1848">
        <v>9</v>
      </c>
      <c r="N28" s="1610"/>
      <c r="O28" s="1615"/>
      <c r="P28" s="1615"/>
      <c r="Q28" s="1848">
        <v>93</v>
      </c>
    </row>
    <row r="29" spans="1:17" s="190" customFormat="1" ht="15">
      <c r="A29" s="193">
        <v>15</v>
      </c>
      <c r="B29" s="1113"/>
      <c r="C29" s="1615"/>
      <c r="D29" s="1615"/>
      <c r="E29" s="1848">
        <v>808</v>
      </c>
      <c r="F29" s="1610"/>
      <c r="G29" s="1615"/>
      <c r="H29" s="1615"/>
      <c r="I29" s="1848">
        <v>1343</v>
      </c>
      <c r="J29" s="1610"/>
      <c r="K29" s="1615"/>
      <c r="L29" s="1615"/>
      <c r="M29" s="1848">
        <v>9</v>
      </c>
      <c r="N29" s="1610"/>
      <c r="O29" s="1615"/>
      <c r="P29" s="1615"/>
      <c r="Q29" s="1848">
        <v>88</v>
      </c>
    </row>
    <row r="30" spans="1:17" s="190" customFormat="1" ht="15">
      <c r="A30" s="193">
        <v>16</v>
      </c>
      <c r="B30" s="1113"/>
      <c r="C30" s="1615"/>
      <c r="D30" s="1615"/>
      <c r="E30" s="1848">
        <v>787</v>
      </c>
      <c r="F30" s="1610"/>
      <c r="G30" s="1615"/>
      <c r="H30" s="1615"/>
      <c r="I30" s="1848">
        <v>1302</v>
      </c>
      <c r="J30" s="1610"/>
      <c r="K30" s="1615"/>
      <c r="L30" s="1615"/>
      <c r="M30" s="1848">
        <v>6</v>
      </c>
      <c r="N30" s="1610"/>
      <c r="O30" s="1615"/>
      <c r="P30" s="1615"/>
      <c r="Q30" s="1848">
        <v>83</v>
      </c>
    </row>
    <row r="31" spans="1:17" s="194" customFormat="1" ht="15">
      <c r="A31" s="193">
        <v>17</v>
      </c>
      <c r="B31" s="1113"/>
      <c r="C31" s="1615"/>
      <c r="D31" s="1615"/>
      <c r="E31" s="1848">
        <v>707</v>
      </c>
      <c r="F31" s="1610"/>
      <c r="G31" s="1615"/>
      <c r="H31" s="1615"/>
      <c r="I31" s="1848">
        <v>1238</v>
      </c>
      <c r="J31" s="1610"/>
      <c r="K31" s="1615"/>
      <c r="L31" s="1615"/>
      <c r="M31" s="1848">
        <v>2</v>
      </c>
      <c r="N31" s="1610"/>
      <c r="O31" s="1615"/>
      <c r="P31" s="1615"/>
      <c r="Q31" s="1848">
        <v>70</v>
      </c>
    </row>
    <row r="32" spans="1:17" s="194" customFormat="1" ht="15">
      <c r="A32" s="193">
        <v>18</v>
      </c>
      <c r="B32" s="1113"/>
      <c r="C32" s="1615"/>
      <c r="D32" s="1615"/>
      <c r="E32" s="1848">
        <v>655</v>
      </c>
      <c r="F32" s="1610"/>
      <c r="G32" s="1615"/>
      <c r="H32" s="1615"/>
      <c r="I32" s="1848">
        <v>1198</v>
      </c>
      <c r="J32" s="1610"/>
      <c r="K32" s="1615"/>
      <c r="L32" s="1615"/>
      <c r="M32" s="1848">
        <v>0</v>
      </c>
      <c r="N32" s="1610"/>
      <c r="O32" s="1615"/>
      <c r="P32" s="1615"/>
      <c r="Q32" s="1848">
        <v>67</v>
      </c>
    </row>
    <row r="33" spans="1:33" s="194" customFormat="1" ht="15">
      <c r="A33" s="193">
        <v>19</v>
      </c>
      <c r="B33" s="1113"/>
      <c r="C33" s="1615"/>
      <c r="D33" s="1615"/>
      <c r="E33" s="1848">
        <v>675</v>
      </c>
      <c r="F33" s="1610"/>
      <c r="G33" s="1615"/>
      <c r="H33" s="1615"/>
      <c r="I33" s="1848">
        <v>1145</v>
      </c>
      <c r="J33" s="1610"/>
      <c r="K33" s="1615"/>
      <c r="L33" s="1615"/>
      <c r="M33" s="1848">
        <v>0</v>
      </c>
      <c r="N33" s="1610"/>
      <c r="O33" s="1615"/>
      <c r="P33" s="1615"/>
      <c r="Q33" s="1848">
        <v>72</v>
      </c>
    </row>
    <row r="34" spans="1:33" s="194" customFormat="1" ht="15">
      <c r="A34" s="193">
        <v>20</v>
      </c>
      <c r="B34" s="1113"/>
      <c r="C34" s="1615"/>
      <c r="D34" s="1615"/>
      <c r="E34" s="1848">
        <v>725</v>
      </c>
      <c r="F34" s="1610"/>
      <c r="G34" s="1615"/>
      <c r="H34" s="1615"/>
      <c r="I34" s="1848">
        <v>1096</v>
      </c>
      <c r="J34" s="1610"/>
      <c r="K34" s="1615"/>
      <c r="L34" s="1615"/>
      <c r="M34" s="1848">
        <v>5</v>
      </c>
      <c r="N34" s="1610"/>
      <c r="O34" s="1615"/>
      <c r="P34" s="1615"/>
      <c r="Q34" s="1848">
        <v>79</v>
      </c>
    </row>
    <row r="35" spans="1:33" s="194" customFormat="1" ht="15">
      <c r="A35" s="193">
        <v>21</v>
      </c>
      <c r="B35" s="1113"/>
      <c r="C35" s="1615"/>
      <c r="D35" s="1615"/>
      <c r="E35" s="1848">
        <v>714</v>
      </c>
      <c r="F35" s="1610"/>
      <c r="G35" s="1615"/>
      <c r="H35" s="1615"/>
      <c r="I35" s="1848">
        <v>1039</v>
      </c>
      <c r="J35" s="1610"/>
      <c r="K35" s="1615"/>
      <c r="L35" s="1615"/>
      <c r="M35" s="1848">
        <v>17</v>
      </c>
      <c r="N35" s="1610"/>
      <c r="O35" s="1615"/>
      <c r="P35" s="1615"/>
      <c r="Q35" s="1848">
        <v>80</v>
      </c>
    </row>
    <row r="36" spans="1:33" s="194" customFormat="1" ht="15">
      <c r="A36" s="193">
        <v>22</v>
      </c>
      <c r="B36" s="1113"/>
      <c r="C36" s="1615"/>
      <c r="D36" s="1615"/>
      <c r="E36" s="1848">
        <v>669</v>
      </c>
      <c r="F36" s="1610"/>
      <c r="G36" s="1615"/>
      <c r="H36" s="1615"/>
      <c r="I36" s="1848">
        <v>994</v>
      </c>
      <c r="J36" s="1610"/>
      <c r="K36" s="1615"/>
      <c r="L36" s="1615"/>
      <c r="M36" s="1848">
        <v>17</v>
      </c>
      <c r="N36" s="1610"/>
      <c r="O36" s="1615"/>
      <c r="P36" s="1615"/>
      <c r="Q36" s="1848">
        <v>84</v>
      </c>
    </row>
    <row r="37" spans="1:33" s="194" customFormat="1" ht="15">
      <c r="A37" s="193">
        <v>23</v>
      </c>
      <c r="B37" s="1113"/>
      <c r="C37" s="1615"/>
      <c r="D37" s="1615"/>
      <c r="E37" s="1848">
        <v>619</v>
      </c>
      <c r="F37" s="1610"/>
      <c r="G37" s="1615"/>
      <c r="H37" s="1615"/>
      <c r="I37" s="1848">
        <v>906</v>
      </c>
      <c r="J37" s="1610"/>
      <c r="K37" s="1615"/>
      <c r="L37" s="1615"/>
      <c r="M37" s="1848">
        <v>8</v>
      </c>
      <c r="N37" s="1610"/>
      <c r="O37" s="1615"/>
      <c r="P37" s="1615"/>
      <c r="Q37" s="1848">
        <v>53</v>
      </c>
    </row>
    <row r="38" spans="1:33" s="194" customFormat="1" ht="15">
      <c r="A38" s="193">
        <v>24</v>
      </c>
      <c r="B38" s="1113"/>
      <c r="C38" s="1615"/>
      <c r="D38" s="1615"/>
      <c r="E38" s="1848">
        <v>584</v>
      </c>
      <c r="F38" s="1610"/>
      <c r="G38" s="1615"/>
      <c r="H38" s="1615"/>
      <c r="I38" s="1848">
        <v>829</v>
      </c>
      <c r="J38" s="1610"/>
      <c r="K38" s="1615"/>
      <c r="L38" s="1615"/>
      <c r="M38" s="1848">
        <v>0</v>
      </c>
      <c r="N38" s="1610"/>
      <c r="O38" s="1615"/>
      <c r="P38" s="1615"/>
      <c r="Q38" s="1848">
        <v>24</v>
      </c>
    </row>
    <row r="39" spans="1:33" s="194" customFormat="1" ht="15">
      <c r="A39" s="193" t="s">
        <v>19</v>
      </c>
      <c r="B39" s="1187"/>
      <c r="C39" s="1616"/>
      <c r="D39" s="1616"/>
      <c r="E39" s="1617">
        <f>SUM(E15:E38)</f>
        <v>16682</v>
      </c>
      <c r="F39" s="1616"/>
      <c r="G39" s="1616"/>
      <c r="H39" s="1616"/>
      <c r="I39" s="1617">
        <f>SUM(I15:I38)</f>
        <v>26348</v>
      </c>
      <c r="J39" s="1616"/>
      <c r="K39" s="1616"/>
      <c r="L39" s="1616"/>
      <c r="M39" s="1617">
        <f>SUM(M15:M38)</f>
        <v>232</v>
      </c>
      <c r="N39" s="1616"/>
      <c r="O39" s="1616"/>
      <c r="P39" s="1616"/>
      <c r="Q39" s="1617">
        <f>SUM(Q15:Q38)</f>
        <v>1947</v>
      </c>
    </row>
    <row r="40" spans="1:33" s="183" customFormat="1" ht="12.75" customHeight="1">
      <c r="A40" s="183" t="s">
        <v>20</v>
      </c>
      <c r="R40" s="1022"/>
      <c r="S40" s="1022"/>
      <c r="T40" s="1022"/>
      <c r="U40" s="1022"/>
      <c r="V40" s="1022"/>
      <c r="W40" s="1022"/>
      <c r="X40" s="1022"/>
      <c r="Y40" s="1022"/>
      <c r="Z40" s="1022"/>
      <c r="AA40" s="1022"/>
      <c r="AB40" s="1022"/>
      <c r="AC40" s="1022"/>
      <c r="AD40" s="1022"/>
      <c r="AE40" s="1022"/>
      <c r="AF40" s="1022"/>
      <c r="AG40" s="1022"/>
    </row>
    <row r="41" spans="1:33" s="183" customFormat="1" ht="12.75" customHeight="1">
      <c r="A41" s="183" t="s">
        <v>21</v>
      </c>
      <c r="R41" s="1022"/>
      <c r="S41" s="1022"/>
      <c r="T41" s="1022"/>
      <c r="U41" s="1022"/>
      <c r="V41" s="1022"/>
      <c r="W41" s="1022"/>
      <c r="X41" s="1022"/>
      <c r="Y41" s="1022"/>
      <c r="Z41" s="1022"/>
      <c r="AA41" s="1022"/>
      <c r="AB41" s="1022"/>
      <c r="AC41" s="1022"/>
      <c r="AD41" s="1022"/>
      <c r="AE41" s="1022"/>
      <c r="AF41" s="1022"/>
      <c r="AG41" s="1022"/>
    </row>
    <row r="42" spans="1:33">
      <c r="A42" s="183" t="s">
        <v>571</v>
      </c>
      <c r="K42" s="183"/>
      <c r="L42" s="183"/>
      <c r="M42" s="183"/>
      <c r="N42" s="183"/>
      <c r="O42" s="183"/>
      <c r="P42" s="183"/>
      <c r="Q42" s="183"/>
      <c r="R42" s="1023"/>
      <c r="S42" s="1023"/>
      <c r="T42" s="1023"/>
      <c r="U42" s="1023"/>
      <c r="V42" s="1023"/>
      <c r="W42" s="1023"/>
      <c r="X42" s="1023"/>
      <c r="Y42" s="1023"/>
      <c r="Z42" s="1023"/>
      <c r="AA42" s="1023"/>
      <c r="AB42" s="1023"/>
      <c r="AC42" s="1023"/>
      <c r="AD42" s="1023"/>
      <c r="AE42" s="1023"/>
      <c r="AF42" s="1023"/>
      <c r="AG42" s="1023"/>
    </row>
    <row r="43" spans="1:33">
      <c r="A43" s="183" t="s">
        <v>23</v>
      </c>
      <c r="R43" s="1023"/>
      <c r="S43" s="1023"/>
      <c r="T43" s="1023"/>
      <c r="U43" s="1023"/>
      <c r="V43" s="1023"/>
      <c r="W43" s="1023"/>
      <c r="X43" s="1023"/>
      <c r="Y43" s="1023"/>
      <c r="Z43" s="1023"/>
      <c r="AA43" s="1023"/>
      <c r="AB43" s="1023"/>
      <c r="AC43" s="1023"/>
      <c r="AD43" s="1023"/>
      <c r="AE43" s="1023"/>
      <c r="AF43" s="1023"/>
      <c r="AG43" s="1023"/>
    </row>
    <row r="44" spans="1:33">
      <c r="R44" s="1023"/>
      <c r="S44" s="1023"/>
      <c r="T44" s="1023"/>
      <c r="U44" s="1023"/>
      <c r="V44" s="1023"/>
      <c r="W44" s="1023"/>
      <c r="X44" s="1023"/>
      <c r="Y44" s="1023"/>
      <c r="Z44" s="1023"/>
      <c r="AA44" s="1023"/>
      <c r="AB44" s="1023"/>
      <c r="AC44" s="1023"/>
      <c r="AD44" s="1023"/>
      <c r="AE44" s="1023"/>
      <c r="AF44" s="1023"/>
      <c r="AG44" s="1023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2">
    <tabColor rgb="FF92D050"/>
  </sheetPr>
  <dimension ref="A1:AG44"/>
  <sheetViews>
    <sheetView zoomScale="85" zoomScaleNormal="85" workbookViewId="0">
      <selection activeCell="I27" sqref="I27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085" t="s">
        <v>408</v>
      </c>
      <c r="C1" s="2066"/>
      <c r="D1" s="2066"/>
      <c r="E1" s="2066"/>
      <c r="F1" s="2066"/>
      <c r="J1" s="801" t="s">
        <v>171</v>
      </c>
      <c r="N1" s="2315" t="s">
        <v>60</v>
      </c>
      <c r="O1" s="2315"/>
      <c r="P1" s="2315"/>
      <c r="Q1" s="2315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>
      <c r="B2" s="2086" t="s">
        <v>1</v>
      </c>
      <c r="C2" s="2052"/>
      <c r="D2" s="2052"/>
      <c r="E2" s="2052"/>
      <c r="F2" s="2052"/>
      <c r="N2" s="2086" t="s">
        <v>2</v>
      </c>
      <c r="O2" s="2090"/>
      <c r="P2" s="2090"/>
      <c r="Q2" s="2090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>
      <c r="N3" s="2091" t="s">
        <v>424</v>
      </c>
      <c r="O3" s="2091"/>
      <c r="P3" s="2091"/>
      <c r="Q3" s="2091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>
      <c r="B4" s="2093" t="s">
        <v>4</v>
      </c>
      <c r="C4" s="2066"/>
      <c r="D4" s="703"/>
      <c r="E4" s="1011"/>
      <c r="F4" s="1011"/>
      <c r="G4" s="1011"/>
      <c r="H4" s="1011"/>
      <c r="I4" s="868" t="s">
        <v>5</v>
      </c>
      <c r="J4" s="702"/>
      <c r="K4" s="702"/>
      <c r="L4" s="702"/>
      <c r="N4" s="2314"/>
      <c r="O4" s="2314"/>
      <c r="P4" s="2314"/>
      <c r="Q4" s="2314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>
      <c r="B5" s="2092" t="s">
        <v>7</v>
      </c>
      <c r="C5" s="2064"/>
      <c r="D5" s="702"/>
      <c r="E5" s="702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>
      <c r="A6" s="208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>
      <c r="A7" s="208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>
      <c r="A8" s="1501"/>
      <c r="B8" s="1274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>
      <c r="A9" s="2094" t="s">
        <v>9</v>
      </c>
      <c r="B9" s="2100" t="s">
        <v>10</v>
      </c>
      <c r="C9" s="2101"/>
      <c r="D9" s="2101"/>
      <c r="E9" s="2101"/>
      <c r="F9" s="2101"/>
      <c r="G9" s="2101"/>
      <c r="H9" s="2101"/>
      <c r="I9" s="2102"/>
      <c r="J9" s="2100" t="s">
        <v>11</v>
      </c>
      <c r="K9" s="2101"/>
      <c r="L9" s="2101"/>
      <c r="M9" s="2101"/>
      <c r="N9" s="2101"/>
      <c r="O9" s="2101"/>
      <c r="P9" s="2101"/>
      <c r="Q9" s="2102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>
      <c r="A10" s="2095"/>
      <c r="B10" s="2097" t="s">
        <v>422</v>
      </c>
      <c r="C10" s="2098"/>
      <c r="D10" s="2098"/>
      <c r="E10" s="2099"/>
      <c r="F10" s="2097" t="s">
        <v>423</v>
      </c>
      <c r="G10" s="2098"/>
      <c r="H10" s="2098"/>
      <c r="I10" s="2099"/>
      <c r="J10" s="2097" t="s">
        <v>422</v>
      </c>
      <c r="K10" s="2098"/>
      <c r="L10" s="2098"/>
      <c r="M10" s="2099"/>
      <c r="N10" s="2097" t="s">
        <v>423</v>
      </c>
      <c r="O10" s="2098"/>
      <c r="P10" s="2098"/>
      <c r="Q10" s="2099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>
      <c r="A11" s="2095"/>
      <c r="B11" s="2097" t="s">
        <v>14</v>
      </c>
      <c r="C11" s="2098"/>
      <c r="E11" s="706"/>
      <c r="F11" s="2097" t="s">
        <v>14</v>
      </c>
      <c r="G11" s="2098"/>
      <c r="H11" s="705"/>
      <c r="I11" s="706"/>
      <c r="J11" s="2097" t="s">
        <v>14</v>
      </c>
      <c r="K11" s="2098"/>
      <c r="L11" s="705"/>
      <c r="M11" s="706"/>
      <c r="N11" s="2097" t="s">
        <v>14</v>
      </c>
      <c r="O11" s="2098"/>
      <c r="P11" s="705"/>
      <c r="Q11" s="706"/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>
      <c r="A12" s="209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11"/>
      <c r="C14" s="1623"/>
      <c r="D14" s="1623"/>
      <c r="E14" s="1623"/>
      <c r="F14" s="1623"/>
      <c r="G14" s="1623"/>
      <c r="H14" s="1623"/>
      <c r="I14" s="1623"/>
      <c r="J14" s="1624"/>
      <c r="K14" s="1623"/>
      <c r="L14" s="1623"/>
      <c r="M14" s="1623"/>
      <c r="N14" s="1623"/>
      <c r="O14" s="1623"/>
      <c r="P14" s="1623"/>
      <c r="Q14" s="1623"/>
    </row>
    <row r="15" spans="1:33" s="1453" customFormat="1" ht="15">
      <c r="A15" s="1451">
        <v>1</v>
      </c>
      <c r="B15" s="1111"/>
      <c r="C15" s="1623"/>
      <c r="D15" s="1623"/>
      <c r="E15" s="1848">
        <v>779</v>
      </c>
      <c r="F15" s="1623"/>
      <c r="G15" s="1623"/>
      <c r="H15" s="1623"/>
      <c r="I15" s="1848">
        <v>466</v>
      </c>
      <c r="J15" s="1624"/>
      <c r="K15" s="1623"/>
      <c r="L15" s="1623"/>
      <c r="M15" s="1848">
        <v>0</v>
      </c>
      <c r="N15" s="1623"/>
      <c r="O15" s="1623"/>
      <c r="P15" s="1623"/>
      <c r="Q15" s="1848">
        <v>0</v>
      </c>
    </row>
    <row r="16" spans="1:33" s="708" customFormat="1" ht="15">
      <c r="A16" s="711">
        <v>2</v>
      </c>
      <c r="B16" s="1111"/>
      <c r="C16" s="1623"/>
      <c r="D16" s="1623"/>
      <c r="E16" s="1848">
        <v>692</v>
      </c>
      <c r="F16" s="1623"/>
      <c r="G16" s="1623"/>
      <c r="H16" s="1623"/>
      <c r="I16" s="1848">
        <v>411</v>
      </c>
      <c r="J16" s="1624"/>
      <c r="K16" s="1623"/>
      <c r="L16" s="1623"/>
      <c r="M16" s="1848">
        <v>0</v>
      </c>
      <c r="N16" s="1623"/>
      <c r="O16" s="1623"/>
      <c r="P16" s="1623"/>
      <c r="Q16" s="1848">
        <v>0</v>
      </c>
    </row>
    <row r="17" spans="1:17" s="708" customFormat="1" ht="15">
      <c r="A17" s="711">
        <v>3</v>
      </c>
      <c r="B17" s="1111"/>
      <c r="C17" s="1623"/>
      <c r="D17" s="1623"/>
      <c r="E17" s="1848">
        <v>669</v>
      </c>
      <c r="F17" s="1623"/>
      <c r="G17" s="1623"/>
      <c r="H17" s="1623"/>
      <c r="I17" s="1848">
        <v>381</v>
      </c>
      <c r="J17" s="1624"/>
      <c r="K17" s="1623"/>
      <c r="L17" s="1623"/>
      <c r="M17" s="1848">
        <v>0</v>
      </c>
      <c r="N17" s="1623"/>
      <c r="O17" s="1623"/>
      <c r="P17" s="1623"/>
      <c r="Q17" s="1848">
        <v>0</v>
      </c>
    </row>
    <row r="18" spans="1:17" s="708" customFormat="1" ht="15">
      <c r="A18" s="711">
        <v>4</v>
      </c>
      <c r="B18" s="1111"/>
      <c r="C18" s="1623"/>
      <c r="D18" s="1623"/>
      <c r="E18" s="1848">
        <v>650</v>
      </c>
      <c r="F18" s="1623"/>
      <c r="G18" s="1623"/>
      <c r="H18" s="1623"/>
      <c r="I18" s="1848">
        <v>375</v>
      </c>
      <c r="J18" s="1624"/>
      <c r="K18" s="1623"/>
      <c r="L18" s="1623"/>
      <c r="M18" s="1848">
        <v>0</v>
      </c>
      <c r="N18" s="1623"/>
      <c r="O18" s="1623"/>
      <c r="P18" s="1623"/>
      <c r="Q18" s="1848">
        <v>0</v>
      </c>
    </row>
    <row r="19" spans="1:17" s="708" customFormat="1" ht="15">
      <c r="A19" s="711">
        <v>5</v>
      </c>
      <c r="B19" s="1111"/>
      <c r="C19" s="1623"/>
      <c r="D19" s="1623"/>
      <c r="E19" s="1848">
        <v>663</v>
      </c>
      <c r="F19" s="1623"/>
      <c r="G19" s="1623"/>
      <c r="H19" s="1623"/>
      <c r="I19" s="1848">
        <v>374</v>
      </c>
      <c r="J19" s="1624"/>
      <c r="K19" s="1623"/>
      <c r="L19" s="1623"/>
      <c r="M19" s="1848">
        <v>0</v>
      </c>
      <c r="N19" s="1623"/>
      <c r="O19" s="1623"/>
      <c r="P19" s="1623"/>
      <c r="Q19" s="1848">
        <v>0</v>
      </c>
    </row>
    <row r="20" spans="1:17" s="708" customFormat="1" ht="15">
      <c r="A20" s="711">
        <v>6</v>
      </c>
      <c r="B20" s="1111"/>
      <c r="C20" s="1623"/>
      <c r="D20" s="1623"/>
      <c r="E20" s="1848">
        <v>750</v>
      </c>
      <c r="F20" s="1623"/>
      <c r="G20" s="1623"/>
      <c r="H20" s="1623"/>
      <c r="I20" s="1848">
        <v>430</v>
      </c>
      <c r="J20" s="1624"/>
      <c r="K20" s="1623"/>
      <c r="L20" s="1623"/>
      <c r="M20" s="1848">
        <v>0</v>
      </c>
      <c r="N20" s="1623"/>
      <c r="O20" s="1623"/>
      <c r="P20" s="1623"/>
      <c r="Q20" s="1848">
        <v>0</v>
      </c>
    </row>
    <row r="21" spans="1:17" s="708" customFormat="1" ht="15">
      <c r="A21" s="711">
        <v>7</v>
      </c>
      <c r="B21" s="1111"/>
      <c r="C21" s="1623"/>
      <c r="D21" s="1623"/>
      <c r="E21" s="1848">
        <v>993</v>
      </c>
      <c r="F21" s="1623"/>
      <c r="G21" s="1623"/>
      <c r="H21" s="1623"/>
      <c r="I21" s="1848">
        <v>606</v>
      </c>
      <c r="J21" s="1624"/>
      <c r="K21" s="1623"/>
      <c r="L21" s="1623"/>
      <c r="M21" s="1848">
        <v>0</v>
      </c>
      <c r="N21" s="1623"/>
      <c r="O21" s="1623"/>
      <c r="P21" s="1623"/>
      <c r="Q21" s="1848">
        <v>0</v>
      </c>
    </row>
    <row r="22" spans="1:17" s="708" customFormat="1" ht="15">
      <c r="A22" s="711">
        <v>8</v>
      </c>
      <c r="B22" s="1111"/>
      <c r="C22" s="1623"/>
      <c r="D22" s="1623"/>
      <c r="E22" s="1848">
        <v>1114</v>
      </c>
      <c r="F22" s="1623"/>
      <c r="G22" s="1623"/>
      <c r="H22" s="1623"/>
      <c r="I22" s="1848">
        <v>679</v>
      </c>
      <c r="J22" s="1624"/>
      <c r="K22" s="1623"/>
      <c r="L22" s="1623"/>
      <c r="M22" s="1848">
        <v>0</v>
      </c>
      <c r="N22" s="1623"/>
      <c r="O22" s="1623"/>
      <c r="P22" s="1623"/>
      <c r="Q22" s="1848">
        <v>0</v>
      </c>
    </row>
    <row r="23" spans="1:17" s="708" customFormat="1" ht="15">
      <c r="A23" s="711">
        <v>9</v>
      </c>
      <c r="B23" s="1111"/>
      <c r="C23" s="1623"/>
      <c r="D23" s="1623"/>
      <c r="E23" s="1848">
        <v>1141</v>
      </c>
      <c r="F23" s="1623"/>
      <c r="G23" s="1623"/>
      <c r="H23" s="1623"/>
      <c r="I23" s="1848">
        <v>687</v>
      </c>
      <c r="J23" s="1624"/>
      <c r="K23" s="1623"/>
      <c r="L23" s="1623"/>
      <c r="M23" s="1848">
        <v>0</v>
      </c>
      <c r="N23" s="1623"/>
      <c r="O23" s="1623"/>
      <c r="P23" s="1623"/>
      <c r="Q23" s="1848">
        <v>0</v>
      </c>
    </row>
    <row r="24" spans="1:17" s="708" customFormat="1" ht="15">
      <c r="A24" s="711">
        <v>10</v>
      </c>
      <c r="B24" s="1111"/>
      <c r="C24" s="1623"/>
      <c r="D24" s="1623"/>
      <c r="E24" s="1848">
        <v>1163</v>
      </c>
      <c r="F24" s="1623"/>
      <c r="G24" s="1623"/>
      <c r="H24" s="1623"/>
      <c r="I24" s="1848">
        <v>724</v>
      </c>
      <c r="J24" s="1624"/>
      <c r="K24" s="1623"/>
      <c r="L24" s="1623"/>
      <c r="M24" s="1848">
        <v>0</v>
      </c>
      <c r="N24" s="1623"/>
      <c r="O24" s="1623"/>
      <c r="P24" s="1623"/>
      <c r="Q24" s="1848">
        <v>0</v>
      </c>
    </row>
    <row r="25" spans="1:17" s="708" customFormat="1" ht="15">
      <c r="A25" s="711">
        <v>11</v>
      </c>
      <c r="B25" s="1111"/>
      <c r="C25" s="1623"/>
      <c r="D25" s="1623"/>
      <c r="E25" s="1848">
        <v>1259</v>
      </c>
      <c r="F25" s="1623"/>
      <c r="G25" s="1623"/>
      <c r="H25" s="1623"/>
      <c r="I25" s="1848">
        <v>752</v>
      </c>
      <c r="J25" s="1624"/>
      <c r="K25" s="1623"/>
      <c r="L25" s="1623"/>
      <c r="M25" s="1848">
        <v>0</v>
      </c>
      <c r="N25" s="1623"/>
      <c r="O25" s="1623"/>
      <c r="P25" s="1623"/>
      <c r="Q25" s="1848">
        <v>0</v>
      </c>
    </row>
    <row r="26" spans="1:17" s="708" customFormat="1" ht="15">
      <c r="A26" s="711">
        <v>12</v>
      </c>
      <c r="B26" s="1111"/>
      <c r="C26" s="1623"/>
      <c r="D26" s="1623"/>
      <c r="E26" s="1848">
        <v>1279</v>
      </c>
      <c r="F26" s="1623"/>
      <c r="G26" s="1623"/>
      <c r="H26" s="1623"/>
      <c r="I26" s="1848">
        <v>732</v>
      </c>
      <c r="J26" s="1624"/>
      <c r="K26" s="1623"/>
      <c r="L26" s="1623"/>
      <c r="M26" s="1848">
        <v>0</v>
      </c>
      <c r="N26" s="1623"/>
      <c r="O26" s="1623"/>
      <c r="P26" s="1623"/>
      <c r="Q26" s="1848">
        <v>0</v>
      </c>
    </row>
    <row r="27" spans="1:17" s="708" customFormat="1" ht="15">
      <c r="A27" s="711">
        <v>13</v>
      </c>
      <c r="B27" s="1111"/>
      <c r="C27" s="1623"/>
      <c r="D27" s="1623"/>
      <c r="E27" s="1848">
        <v>1279</v>
      </c>
      <c r="F27" s="1623"/>
      <c r="G27" s="1623"/>
      <c r="H27" s="1623"/>
      <c r="I27" s="1848">
        <v>749</v>
      </c>
      <c r="J27" s="1624"/>
      <c r="K27" s="1623"/>
      <c r="L27" s="1623"/>
      <c r="M27" s="1848">
        <v>0</v>
      </c>
      <c r="N27" s="1623"/>
      <c r="O27" s="1623"/>
      <c r="P27" s="1623"/>
      <c r="Q27" s="1848">
        <v>0</v>
      </c>
    </row>
    <row r="28" spans="1:17" s="708" customFormat="1" ht="15">
      <c r="A28" s="711">
        <v>14</v>
      </c>
      <c r="B28" s="1111"/>
      <c r="C28" s="1623"/>
      <c r="D28" s="1623"/>
      <c r="E28" s="1848">
        <v>1259</v>
      </c>
      <c r="F28" s="1623"/>
      <c r="G28" s="1623"/>
      <c r="H28" s="1623"/>
      <c r="I28" s="1848">
        <v>716</v>
      </c>
      <c r="J28" s="1624"/>
      <c r="K28" s="1623"/>
      <c r="L28" s="1623"/>
      <c r="M28" s="1848">
        <v>0</v>
      </c>
      <c r="N28" s="1623"/>
      <c r="O28" s="1623"/>
      <c r="P28" s="1623"/>
      <c r="Q28" s="1848">
        <v>0</v>
      </c>
    </row>
    <row r="29" spans="1:17" s="708" customFormat="1" ht="15">
      <c r="A29" s="711">
        <v>15</v>
      </c>
      <c r="B29" s="1111"/>
      <c r="C29" s="1623"/>
      <c r="D29" s="1623"/>
      <c r="E29" s="1848">
        <v>1246</v>
      </c>
      <c r="F29" s="1623"/>
      <c r="G29" s="1623"/>
      <c r="H29" s="1623"/>
      <c r="I29" s="1848">
        <v>730</v>
      </c>
      <c r="J29" s="1624"/>
      <c r="K29" s="1623"/>
      <c r="L29" s="1623"/>
      <c r="M29" s="1848">
        <v>0</v>
      </c>
      <c r="N29" s="1623"/>
      <c r="O29" s="1623"/>
      <c r="P29" s="1623"/>
      <c r="Q29" s="1848">
        <v>0</v>
      </c>
    </row>
    <row r="30" spans="1:17" s="708" customFormat="1" ht="15">
      <c r="A30" s="711">
        <v>16</v>
      </c>
      <c r="B30" s="1111"/>
      <c r="C30" s="1623"/>
      <c r="D30" s="1623"/>
      <c r="E30" s="1848">
        <v>1325</v>
      </c>
      <c r="F30" s="1623"/>
      <c r="G30" s="1623"/>
      <c r="H30" s="1623"/>
      <c r="I30" s="1848">
        <v>747</v>
      </c>
      <c r="J30" s="1624"/>
      <c r="K30" s="1623"/>
      <c r="L30" s="1623"/>
      <c r="M30" s="1848">
        <v>0</v>
      </c>
      <c r="N30" s="1623"/>
      <c r="O30" s="1623"/>
      <c r="P30" s="1623"/>
      <c r="Q30" s="1848">
        <v>0</v>
      </c>
    </row>
    <row r="31" spans="1:17" s="712" customFormat="1" ht="15">
      <c r="A31" s="711">
        <v>17</v>
      </c>
      <c r="B31" s="1111"/>
      <c r="C31" s="1623"/>
      <c r="D31" s="1623"/>
      <c r="E31" s="1848">
        <v>1380</v>
      </c>
      <c r="F31" s="1623"/>
      <c r="G31" s="1623"/>
      <c r="H31" s="1623"/>
      <c r="I31" s="1848">
        <v>811</v>
      </c>
      <c r="J31" s="1624"/>
      <c r="K31" s="1623"/>
      <c r="L31" s="1623"/>
      <c r="M31" s="1848">
        <v>0</v>
      </c>
      <c r="N31" s="1623"/>
      <c r="O31" s="1623"/>
      <c r="P31" s="1623"/>
      <c r="Q31" s="1848">
        <v>0</v>
      </c>
    </row>
    <row r="32" spans="1:17" s="712" customFormat="1" ht="15">
      <c r="A32" s="711">
        <v>18</v>
      </c>
      <c r="B32" s="1111"/>
      <c r="C32" s="1623"/>
      <c r="D32" s="1623"/>
      <c r="E32" s="1848">
        <v>1480</v>
      </c>
      <c r="F32" s="1623"/>
      <c r="G32" s="1623"/>
      <c r="H32" s="1623"/>
      <c r="I32" s="1848">
        <v>867</v>
      </c>
      <c r="J32" s="1624"/>
      <c r="K32" s="1623"/>
      <c r="L32" s="1623"/>
      <c r="M32" s="1848">
        <v>0</v>
      </c>
      <c r="N32" s="1623"/>
      <c r="O32" s="1623"/>
      <c r="P32" s="1623"/>
      <c r="Q32" s="1848">
        <v>0</v>
      </c>
    </row>
    <row r="33" spans="1:33" s="712" customFormat="1" ht="15">
      <c r="A33" s="711">
        <v>19</v>
      </c>
      <c r="B33" s="1111"/>
      <c r="C33" s="1623"/>
      <c r="D33" s="1623"/>
      <c r="E33" s="1848">
        <v>1580</v>
      </c>
      <c r="F33" s="1623"/>
      <c r="G33" s="1623"/>
      <c r="H33" s="1623"/>
      <c r="I33" s="1848">
        <v>953</v>
      </c>
      <c r="J33" s="1624"/>
      <c r="K33" s="1623"/>
      <c r="L33" s="1623"/>
      <c r="M33" s="1848">
        <v>0</v>
      </c>
      <c r="N33" s="1623"/>
      <c r="O33" s="1623"/>
      <c r="P33" s="1623"/>
      <c r="Q33" s="1848">
        <v>0</v>
      </c>
    </row>
    <row r="34" spans="1:33" s="712" customFormat="1" ht="15">
      <c r="A34" s="711">
        <v>20</v>
      </c>
      <c r="B34" s="1111"/>
      <c r="C34" s="1623"/>
      <c r="D34" s="1623"/>
      <c r="E34" s="1848">
        <v>1574</v>
      </c>
      <c r="F34" s="1623"/>
      <c r="G34" s="1623"/>
      <c r="H34" s="1623"/>
      <c r="I34" s="1848">
        <v>974</v>
      </c>
      <c r="J34" s="1624"/>
      <c r="K34" s="1623"/>
      <c r="L34" s="1623"/>
      <c r="M34" s="1848">
        <v>1</v>
      </c>
      <c r="N34" s="1623"/>
      <c r="O34" s="1623"/>
      <c r="P34" s="1623"/>
      <c r="Q34" s="1848">
        <v>0</v>
      </c>
    </row>
    <row r="35" spans="1:33" s="712" customFormat="1" ht="15">
      <c r="A35" s="711">
        <v>21</v>
      </c>
      <c r="B35" s="1111"/>
      <c r="C35" s="1623"/>
      <c r="D35" s="1623"/>
      <c r="E35" s="1848">
        <v>1468</v>
      </c>
      <c r="F35" s="1623"/>
      <c r="G35" s="1623"/>
      <c r="H35" s="1623"/>
      <c r="I35" s="1848">
        <v>924</v>
      </c>
      <c r="J35" s="1624"/>
      <c r="K35" s="1623"/>
      <c r="L35" s="1623"/>
      <c r="M35" s="1848">
        <v>0</v>
      </c>
      <c r="N35" s="1623"/>
      <c r="O35" s="1623"/>
      <c r="P35" s="1623"/>
      <c r="Q35" s="1848">
        <v>0</v>
      </c>
    </row>
    <row r="36" spans="1:33" s="712" customFormat="1" ht="15">
      <c r="A36" s="711">
        <v>22</v>
      </c>
      <c r="B36" s="1111"/>
      <c r="C36" s="1623"/>
      <c r="D36" s="1623"/>
      <c r="E36" s="1848">
        <v>1320</v>
      </c>
      <c r="F36" s="1623"/>
      <c r="G36" s="1623"/>
      <c r="H36" s="1623"/>
      <c r="I36" s="1848">
        <v>865</v>
      </c>
      <c r="J36" s="1624"/>
      <c r="K36" s="1623"/>
      <c r="L36" s="1623"/>
      <c r="M36" s="1848">
        <v>0</v>
      </c>
      <c r="N36" s="1623"/>
      <c r="O36" s="1623"/>
      <c r="P36" s="1623"/>
      <c r="Q36" s="1848">
        <v>0</v>
      </c>
    </row>
    <row r="37" spans="1:33" s="712" customFormat="1" ht="15">
      <c r="A37" s="711">
        <v>23</v>
      </c>
      <c r="B37" s="1111"/>
      <c r="C37" s="1623"/>
      <c r="D37" s="1623"/>
      <c r="E37" s="1848">
        <v>1112</v>
      </c>
      <c r="F37" s="1623"/>
      <c r="G37" s="1623"/>
      <c r="H37" s="1623"/>
      <c r="I37" s="1848">
        <v>723</v>
      </c>
      <c r="J37" s="1624"/>
      <c r="K37" s="1623"/>
      <c r="L37" s="1623"/>
      <c r="M37" s="1848">
        <v>0</v>
      </c>
      <c r="N37" s="1623"/>
      <c r="O37" s="1623"/>
      <c r="P37" s="1623"/>
      <c r="Q37" s="1848">
        <v>0</v>
      </c>
    </row>
    <row r="38" spans="1:33" s="712" customFormat="1" ht="15">
      <c r="A38" s="711">
        <v>24</v>
      </c>
      <c r="B38" s="1111"/>
      <c r="C38" s="1623"/>
      <c r="D38" s="1623"/>
      <c r="E38" s="1848">
        <v>918</v>
      </c>
      <c r="F38" s="1623"/>
      <c r="G38" s="1623"/>
      <c r="H38" s="1623"/>
      <c r="I38" s="1848">
        <v>573</v>
      </c>
      <c r="J38" s="1624"/>
      <c r="K38" s="1623"/>
      <c r="L38" s="1623"/>
      <c r="M38" s="1848">
        <v>0</v>
      </c>
      <c r="N38" s="1623"/>
      <c r="O38" s="1623"/>
      <c r="P38" s="1623"/>
      <c r="Q38" s="1848">
        <v>0</v>
      </c>
    </row>
    <row r="39" spans="1:33" s="712" customFormat="1" ht="15">
      <c r="A39" s="711" t="s">
        <v>19</v>
      </c>
      <c r="B39" s="1185"/>
      <c r="C39" s="1625"/>
      <c r="D39" s="1625"/>
      <c r="E39" s="1626">
        <f>SUM(E15:E38)</f>
        <v>27093</v>
      </c>
      <c r="F39" s="1626"/>
      <c r="G39" s="1626"/>
      <c r="H39" s="1626"/>
      <c r="I39" s="1626">
        <f>SUM(I15:I38)</f>
        <v>16249</v>
      </c>
      <c r="J39" s="1626"/>
      <c r="K39" s="1626"/>
      <c r="L39" s="1626"/>
      <c r="M39" s="1626">
        <f>SUM(M15:M38)</f>
        <v>1</v>
      </c>
      <c r="N39" s="1626"/>
      <c r="O39" s="1626"/>
      <c r="P39" s="1626"/>
      <c r="Q39" s="1626">
        <f>SUM(Q15:Q38)</f>
        <v>0</v>
      </c>
    </row>
    <row r="40" spans="1:33" s="701" customFormat="1" ht="12.75" customHeight="1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>
      <c r="A42" s="701" t="s">
        <v>571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92D050"/>
  </sheetPr>
  <dimension ref="A1:AG44"/>
  <sheetViews>
    <sheetView zoomScale="85" zoomScaleNormal="85" workbookViewId="0">
      <selection activeCell="C26" sqref="C26"/>
    </sheetView>
  </sheetViews>
  <sheetFormatPr defaultRowHeight="12.75"/>
  <cols>
    <col min="1" max="1" width="5.42578125" style="221" customWidth="1"/>
    <col min="2" max="3" width="11.28515625" style="221" customWidth="1"/>
    <col min="4" max="4" width="11.28515625" style="221" hidden="1" customWidth="1"/>
    <col min="5" max="7" width="11.28515625" style="221" customWidth="1"/>
    <col min="8" max="8" width="11.28515625" style="221" hidden="1" customWidth="1"/>
    <col min="9" max="11" width="11.28515625" style="221" customWidth="1"/>
    <col min="12" max="12" width="11.28515625" style="221" hidden="1" customWidth="1"/>
    <col min="13" max="15" width="11.28515625" style="221" customWidth="1"/>
    <col min="16" max="16" width="11.28515625" style="221" hidden="1" customWidth="1"/>
    <col min="17" max="17" width="11.28515625" style="221" customWidth="1"/>
    <col min="18" max="16384" width="9.140625" style="221"/>
  </cols>
  <sheetData>
    <row r="1" spans="1:33" s="209" customFormat="1" ht="18.75" customHeight="1">
      <c r="B1" s="2332" t="s">
        <v>408</v>
      </c>
      <c r="C1" s="2066"/>
      <c r="D1" s="2066"/>
      <c r="E1" s="2066"/>
      <c r="F1" s="2066"/>
      <c r="J1" s="801" t="s">
        <v>171</v>
      </c>
      <c r="N1" s="2326" t="s">
        <v>54</v>
      </c>
      <c r="O1" s="2326"/>
      <c r="P1" s="2326"/>
      <c r="Q1" s="2326"/>
      <c r="R1" s="1018"/>
      <c r="S1" s="1018"/>
      <c r="T1" s="1018"/>
      <c r="U1" s="1018"/>
      <c r="V1" s="1018"/>
      <c r="W1" s="1018"/>
      <c r="X1" s="1018"/>
      <c r="Y1" s="1018"/>
      <c r="Z1" s="1018"/>
      <c r="AA1" s="1018"/>
      <c r="AB1" s="1018"/>
      <c r="AC1" s="1018"/>
      <c r="AD1" s="1018"/>
      <c r="AE1" s="1018"/>
      <c r="AF1" s="1018"/>
      <c r="AG1" s="1018"/>
    </row>
    <row r="2" spans="1:33" s="209" customFormat="1" ht="10.5" customHeight="1">
      <c r="B2" s="2327" t="s">
        <v>1</v>
      </c>
      <c r="C2" s="2052"/>
      <c r="D2" s="2052"/>
      <c r="E2" s="2052"/>
      <c r="F2" s="2052"/>
      <c r="I2" s="209" t="s">
        <v>32</v>
      </c>
      <c r="N2" s="2327" t="s">
        <v>2</v>
      </c>
      <c r="O2" s="2328"/>
      <c r="P2" s="2328"/>
      <c r="Q2" s="2328"/>
      <c r="R2" s="1018"/>
      <c r="S2" s="1018"/>
      <c r="T2" s="1018"/>
      <c r="U2" s="1018"/>
      <c r="V2" s="1018"/>
      <c r="W2" s="1018"/>
      <c r="X2" s="1018"/>
      <c r="Y2" s="1018"/>
      <c r="Z2" s="1018"/>
      <c r="AA2" s="1018"/>
      <c r="AB2" s="1018"/>
      <c r="AC2" s="1018"/>
      <c r="AD2" s="1018"/>
      <c r="AE2" s="1018"/>
      <c r="AF2" s="1018"/>
      <c r="AG2" s="1018"/>
    </row>
    <row r="3" spans="1:33" s="209" customFormat="1" ht="13.5" customHeight="1">
      <c r="N3" s="209" t="s">
        <v>3</v>
      </c>
      <c r="R3" s="1018"/>
      <c r="S3" s="1018"/>
      <c r="T3" s="1018"/>
      <c r="U3" s="1018"/>
      <c r="V3" s="1018"/>
      <c r="W3" s="1018"/>
      <c r="X3" s="1018"/>
      <c r="Y3" s="1018"/>
      <c r="Z3" s="1018"/>
      <c r="AA3" s="1018"/>
      <c r="AB3" s="1018"/>
      <c r="AC3" s="1018"/>
      <c r="AD3" s="1018"/>
      <c r="AE3" s="1018"/>
      <c r="AF3" s="1018"/>
      <c r="AG3" s="1018"/>
    </row>
    <row r="4" spans="1:33" s="209" customFormat="1" ht="15" customHeight="1">
      <c r="B4" s="2331" t="s">
        <v>4</v>
      </c>
      <c r="C4" s="2066"/>
      <c r="D4" s="211"/>
      <c r="E4" s="1018"/>
      <c r="F4" s="1018"/>
      <c r="G4" s="1018"/>
      <c r="H4" s="1018"/>
      <c r="I4" s="891" t="s">
        <v>5</v>
      </c>
      <c r="J4" s="210"/>
      <c r="K4" s="210"/>
      <c r="L4" s="210"/>
      <c r="O4" s="212" t="s">
        <v>58</v>
      </c>
      <c r="R4" s="1018"/>
      <c r="S4" s="1018"/>
      <c r="T4" s="1018"/>
      <c r="U4" s="1018"/>
      <c r="V4" s="1018"/>
      <c r="W4" s="1018"/>
      <c r="X4" s="1018"/>
      <c r="Y4" s="1018"/>
      <c r="Z4" s="1018"/>
      <c r="AA4" s="1018"/>
      <c r="AB4" s="1018"/>
      <c r="AC4" s="1018"/>
      <c r="AD4" s="1018"/>
      <c r="AE4" s="1018"/>
      <c r="AF4" s="1018"/>
      <c r="AG4" s="1018"/>
    </row>
    <row r="5" spans="1:33" s="209" customFormat="1" ht="9.75" customHeight="1">
      <c r="B5" s="2322" t="s">
        <v>7</v>
      </c>
      <c r="C5" s="2064"/>
      <c r="D5" s="210"/>
      <c r="E5" s="210"/>
      <c r="R5" s="1018"/>
      <c r="S5" s="1018"/>
      <c r="T5" s="1018"/>
      <c r="U5" s="1018"/>
      <c r="V5" s="1018"/>
      <c r="W5" s="1018"/>
      <c r="X5" s="1018"/>
      <c r="Y5" s="1018"/>
      <c r="Z5" s="1018"/>
      <c r="AA5" s="1018"/>
      <c r="AB5" s="1018"/>
      <c r="AC5" s="1018"/>
      <c r="AD5" s="1018"/>
      <c r="AE5" s="1018"/>
      <c r="AF5" s="1018"/>
      <c r="AG5" s="1018"/>
    </row>
    <row r="6" spans="1:33" s="209" customFormat="1" ht="12" customHeight="1">
      <c r="A6" s="2329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18"/>
      <c r="S6" s="1018"/>
      <c r="T6" s="1018"/>
      <c r="U6" s="1018"/>
      <c r="V6" s="1018"/>
      <c r="W6" s="1018"/>
      <c r="X6" s="1018"/>
      <c r="Y6" s="1018"/>
      <c r="Z6" s="1018"/>
      <c r="AA6" s="1018"/>
      <c r="AB6" s="1018"/>
      <c r="AC6" s="1018"/>
      <c r="AD6" s="1018"/>
      <c r="AE6" s="1018"/>
      <c r="AF6" s="1018"/>
      <c r="AG6" s="1018"/>
    </row>
    <row r="7" spans="1:33" s="209" customFormat="1" ht="15.75">
      <c r="A7" s="2330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18"/>
      <c r="S7" s="1018"/>
      <c r="T7" s="1018"/>
      <c r="U7" s="1018"/>
      <c r="V7" s="1018"/>
      <c r="W7" s="1018"/>
      <c r="X7" s="1018"/>
      <c r="Y7" s="1018"/>
      <c r="Z7" s="1018"/>
      <c r="AA7" s="1018"/>
      <c r="AB7" s="1018"/>
      <c r="AC7" s="1018"/>
      <c r="AD7" s="1018"/>
      <c r="AE7" s="1018"/>
      <c r="AF7" s="1018"/>
      <c r="AG7" s="1018"/>
    </row>
    <row r="8" spans="1:33" s="209" customFormat="1" ht="9" customHeight="1">
      <c r="A8" s="1267" t="s">
        <v>322</v>
      </c>
      <c r="B8" s="1267" t="s">
        <v>323</v>
      </c>
      <c r="R8" s="1018"/>
      <c r="S8" s="1018"/>
      <c r="T8" s="1018"/>
      <c r="U8" s="1018"/>
      <c r="V8" s="1018"/>
      <c r="W8" s="1018"/>
      <c r="X8" s="1018"/>
      <c r="Y8" s="1018"/>
      <c r="Z8" s="1018"/>
      <c r="AA8" s="1018"/>
      <c r="AB8" s="1018"/>
      <c r="AC8" s="1018"/>
      <c r="AD8" s="1018"/>
      <c r="AE8" s="1018"/>
      <c r="AF8" s="1018"/>
      <c r="AG8" s="1018"/>
    </row>
    <row r="9" spans="1:33" s="209" customFormat="1">
      <c r="A9" s="2316" t="s">
        <v>9</v>
      </c>
      <c r="B9" s="2323" t="s">
        <v>10</v>
      </c>
      <c r="C9" s="2324"/>
      <c r="D9" s="2324"/>
      <c r="E9" s="2324"/>
      <c r="F9" s="2324"/>
      <c r="G9" s="2324"/>
      <c r="H9" s="2324"/>
      <c r="I9" s="2325"/>
      <c r="J9" s="2323" t="s">
        <v>11</v>
      </c>
      <c r="K9" s="2324"/>
      <c r="L9" s="2324"/>
      <c r="M9" s="2324"/>
      <c r="N9" s="2324"/>
      <c r="O9" s="2324"/>
      <c r="P9" s="2324"/>
      <c r="Q9" s="2325"/>
      <c r="R9" s="1018"/>
      <c r="S9" s="1018"/>
      <c r="T9" s="1018"/>
      <c r="U9" s="1018"/>
      <c r="V9" s="1018"/>
      <c r="W9" s="1018"/>
      <c r="X9" s="1018"/>
      <c r="Y9" s="1018"/>
      <c r="Z9" s="1018"/>
      <c r="AA9" s="1018"/>
      <c r="AB9" s="1018"/>
      <c r="AC9" s="1018"/>
      <c r="AD9" s="1018"/>
      <c r="AE9" s="1018"/>
      <c r="AF9" s="1018"/>
      <c r="AG9" s="1018"/>
    </row>
    <row r="10" spans="1:33" s="209" customFormat="1">
      <c r="A10" s="2317"/>
      <c r="B10" s="2319" t="s">
        <v>272</v>
      </c>
      <c r="C10" s="2320"/>
      <c r="D10" s="2320"/>
      <c r="E10" s="2321"/>
      <c r="F10" s="2319" t="s">
        <v>273</v>
      </c>
      <c r="G10" s="2059"/>
      <c r="H10" s="2059"/>
      <c r="I10" s="2060"/>
      <c r="J10" s="2319" t="s">
        <v>272</v>
      </c>
      <c r="K10" s="2320"/>
      <c r="L10" s="2320"/>
      <c r="M10" s="2321"/>
      <c r="N10" s="2319" t="s">
        <v>273</v>
      </c>
      <c r="O10" s="2320"/>
      <c r="P10" s="2320"/>
      <c r="Q10" s="2321"/>
      <c r="R10" s="1018"/>
      <c r="S10" s="1018"/>
      <c r="T10" s="1018"/>
      <c r="U10" s="1018"/>
      <c r="V10" s="1018"/>
      <c r="W10" s="1018"/>
      <c r="X10" s="1018"/>
      <c r="Y10" s="1018"/>
      <c r="Z10" s="1018"/>
      <c r="AA10" s="1018"/>
      <c r="AB10" s="1018"/>
      <c r="AC10" s="1018"/>
      <c r="AD10" s="1018"/>
      <c r="AE10" s="1018"/>
      <c r="AF10" s="1018"/>
      <c r="AG10" s="1018"/>
    </row>
    <row r="11" spans="1:33" s="209" customFormat="1">
      <c r="A11" s="2317"/>
      <c r="B11" s="2319" t="s">
        <v>14</v>
      </c>
      <c r="C11" s="2320"/>
      <c r="E11" s="214">
        <v>8000</v>
      </c>
      <c r="F11" s="2319" t="s">
        <v>14</v>
      </c>
      <c r="G11" s="2320"/>
      <c r="H11" s="213"/>
      <c r="I11" s="214">
        <v>8000</v>
      </c>
      <c r="J11" s="2319" t="s">
        <v>14</v>
      </c>
      <c r="K11" s="2320"/>
      <c r="L11" s="213"/>
      <c r="M11" s="214">
        <f>E11</f>
        <v>8000</v>
      </c>
      <c r="N11" s="2319" t="s">
        <v>14</v>
      </c>
      <c r="O11" s="2320"/>
      <c r="P11" s="213"/>
      <c r="Q11" s="214">
        <f>I11</f>
        <v>8000</v>
      </c>
      <c r="R11" s="1018"/>
      <c r="S11" s="1018"/>
      <c r="T11" s="1018"/>
      <c r="U11" s="1018"/>
      <c r="V11" s="1018"/>
      <c r="W11" s="1018"/>
      <c r="X11" s="1018"/>
      <c r="Y11" s="1018"/>
      <c r="Z11" s="1018"/>
      <c r="AA11" s="1018"/>
      <c r="AB11" s="1018"/>
      <c r="AC11" s="1018"/>
      <c r="AD11" s="1018"/>
      <c r="AE11" s="1018"/>
      <c r="AF11" s="1018"/>
      <c r="AG11" s="1018"/>
    </row>
    <row r="12" spans="1:33" s="216" customFormat="1" ht="35.25" customHeight="1">
      <c r="A12" s="2318"/>
      <c r="B12" s="215" t="s">
        <v>16</v>
      </c>
      <c r="C12" s="215" t="s">
        <v>17</v>
      </c>
      <c r="D12" s="215"/>
      <c r="E12" s="215" t="s">
        <v>18</v>
      </c>
      <c r="F12" s="215" t="s">
        <v>16</v>
      </c>
      <c r="G12" s="215" t="s">
        <v>17</v>
      </c>
      <c r="H12" s="215"/>
      <c r="I12" s="215" t="s">
        <v>18</v>
      </c>
      <c r="J12" s="215" t="s">
        <v>16</v>
      </c>
      <c r="K12" s="215" t="s">
        <v>17</v>
      </c>
      <c r="L12" s="215"/>
      <c r="M12" s="215" t="s">
        <v>18</v>
      </c>
      <c r="N12" s="215" t="s">
        <v>16</v>
      </c>
      <c r="O12" s="215" t="s">
        <v>17</v>
      </c>
      <c r="P12" s="215"/>
      <c r="Q12" s="215" t="s">
        <v>18</v>
      </c>
    </row>
    <row r="13" spans="1:33" s="218" customFormat="1" ht="11.25">
      <c r="A13" s="217">
        <v>1</v>
      </c>
      <c r="B13" s="217">
        <v>2</v>
      </c>
      <c r="C13" s="217">
        <v>3</v>
      </c>
      <c r="D13" s="217"/>
      <c r="E13" s="217">
        <v>4</v>
      </c>
      <c r="F13" s="217">
        <v>5</v>
      </c>
      <c r="G13" s="217">
        <v>6</v>
      </c>
      <c r="H13" s="217"/>
      <c r="I13" s="217">
        <v>7</v>
      </c>
      <c r="J13" s="217">
        <v>8</v>
      </c>
      <c r="K13" s="217">
        <v>9</v>
      </c>
      <c r="L13" s="217"/>
      <c r="M13" s="217">
        <v>10</v>
      </c>
      <c r="N13" s="217">
        <v>11</v>
      </c>
      <c r="O13" s="217">
        <v>12</v>
      </c>
      <c r="P13" s="217"/>
      <c r="Q13" s="217">
        <v>13</v>
      </c>
    </row>
    <row r="14" spans="1:33" s="216" customFormat="1" ht="15">
      <c r="A14" s="219">
        <v>0</v>
      </c>
      <c r="B14" s="1113"/>
      <c r="C14" s="1620"/>
      <c r="D14" s="1620"/>
      <c r="E14" s="1620"/>
      <c r="F14" s="1610"/>
      <c r="G14" s="1620"/>
      <c r="H14" s="1620"/>
      <c r="I14" s="1620"/>
      <c r="J14" s="1610"/>
      <c r="K14" s="1620"/>
      <c r="L14" s="1620"/>
      <c r="M14" s="1620"/>
      <c r="N14" s="1610"/>
      <c r="O14" s="1620"/>
      <c r="P14" s="1620"/>
      <c r="Q14" s="1620"/>
    </row>
    <row r="15" spans="1:33" s="1459" customFormat="1" ht="15">
      <c r="A15" s="1458">
        <v>1</v>
      </c>
      <c r="B15" s="1113"/>
      <c r="C15" s="1620"/>
      <c r="D15" s="1620"/>
      <c r="E15" s="1848">
        <v>1745</v>
      </c>
      <c r="F15" s="1610"/>
      <c r="G15" s="1620"/>
      <c r="H15" s="1620"/>
      <c r="I15" s="1848">
        <v>1126</v>
      </c>
      <c r="J15" s="1610"/>
      <c r="K15" s="1620"/>
      <c r="L15" s="1620"/>
      <c r="M15" s="1848">
        <v>180</v>
      </c>
      <c r="N15" s="1610"/>
      <c r="O15" s="1620"/>
      <c r="P15" s="1620"/>
      <c r="Q15" s="1848">
        <v>173</v>
      </c>
    </row>
    <row r="16" spans="1:33" s="216" customFormat="1" ht="15">
      <c r="A16" s="219">
        <v>2</v>
      </c>
      <c r="B16" s="1113"/>
      <c r="C16" s="1620"/>
      <c r="D16" s="1620"/>
      <c r="E16" s="1848">
        <v>1588</v>
      </c>
      <c r="F16" s="1610"/>
      <c r="G16" s="1620"/>
      <c r="H16" s="1620"/>
      <c r="I16" s="1848">
        <v>1040</v>
      </c>
      <c r="J16" s="1610"/>
      <c r="K16" s="1620"/>
      <c r="L16" s="1620"/>
      <c r="M16" s="1848">
        <v>175</v>
      </c>
      <c r="N16" s="1610"/>
      <c r="O16" s="1620"/>
      <c r="P16" s="1620"/>
      <c r="Q16" s="1848">
        <v>167</v>
      </c>
    </row>
    <row r="17" spans="1:17" s="216" customFormat="1" ht="15">
      <c r="A17" s="219">
        <v>3</v>
      </c>
      <c r="B17" s="1113"/>
      <c r="C17" s="1620"/>
      <c r="D17" s="1620"/>
      <c r="E17" s="1848">
        <v>1507</v>
      </c>
      <c r="F17" s="1610"/>
      <c r="G17" s="1620"/>
      <c r="H17" s="1620"/>
      <c r="I17" s="1848">
        <v>999</v>
      </c>
      <c r="J17" s="1610"/>
      <c r="K17" s="1620"/>
      <c r="L17" s="1620"/>
      <c r="M17" s="1848">
        <v>169</v>
      </c>
      <c r="N17" s="1610"/>
      <c r="O17" s="1620"/>
      <c r="P17" s="1620"/>
      <c r="Q17" s="1848">
        <v>165</v>
      </c>
    </row>
    <row r="18" spans="1:17" s="216" customFormat="1" ht="15">
      <c r="A18" s="219">
        <v>4</v>
      </c>
      <c r="B18" s="1113"/>
      <c r="C18" s="1620"/>
      <c r="D18" s="1620"/>
      <c r="E18" s="1848">
        <v>1468</v>
      </c>
      <c r="F18" s="1610"/>
      <c r="G18" s="1620"/>
      <c r="H18" s="1620"/>
      <c r="I18" s="1848">
        <v>991</v>
      </c>
      <c r="J18" s="1610"/>
      <c r="K18" s="1620"/>
      <c r="L18" s="1620"/>
      <c r="M18" s="1848">
        <v>166</v>
      </c>
      <c r="N18" s="1610"/>
      <c r="O18" s="1620"/>
      <c r="P18" s="1620"/>
      <c r="Q18" s="1848">
        <v>174</v>
      </c>
    </row>
    <row r="19" spans="1:17" s="216" customFormat="1" ht="15">
      <c r="A19" s="219">
        <v>5</v>
      </c>
      <c r="B19" s="1113"/>
      <c r="C19" s="1620"/>
      <c r="D19" s="1620"/>
      <c r="E19" s="1848">
        <v>1486</v>
      </c>
      <c r="F19" s="1610"/>
      <c r="G19" s="1620"/>
      <c r="H19" s="1620"/>
      <c r="I19" s="1848">
        <v>1023</v>
      </c>
      <c r="J19" s="1610"/>
      <c r="K19" s="1620"/>
      <c r="L19" s="1620"/>
      <c r="M19" s="1848">
        <v>162</v>
      </c>
      <c r="N19" s="1610"/>
      <c r="O19" s="1620"/>
      <c r="P19" s="1620"/>
      <c r="Q19" s="1848">
        <v>160</v>
      </c>
    </row>
    <row r="20" spans="1:17" s="216" customFormat="1" ht="15">
      <c r="A20" s="219">
        <v>6</v>
      </c>
      <c r="B20" s="1113"/>
      <c r="C20" s="1620"/>
      <c r="D20" s="1620"/>
      <c r="E20" s="1848">
        <v>1601</v>
      </c>
      <c r="F20" s="1610"/>
      <c r="G20" s="1620"/>
      <c r="H20" s="1620"/>
      <c r="I20" s="1848">
        <v>1182</v>
      </c>
      <c r="J20" s="1610"/>
      <c r="K20" s="1620"/>
      <c r="L20" s="1620"/>
      <c r="M20" s="1848">
        <v>168</v>
      </c>
      <c r="N20" s="1610"/>
      <c r="O20" s="1620"/>
      <c r="P20" s="1620"/>
      <c r="Q20" s="1848">
        <v>161</v>
      </c>
    </row>
    <row r="21" spans="1:17" s="216" customFormat="1" ht="15">
      <c r="A21" s="219">
        <v>7</v>
      </c>
      <c r="B21" s="1113"/>
      <c r="C21" s="1620"/>
      <c r="D21" s="1620"/>
      <c r="E21" s="1848">
        <v>2083</v>
      </c>
      <c r="F21" s="1610"/>
      <c r="G21" s="1620"/>
      <c r="H21" s="1620"/>
      <c r="I21" s="1848">
        <v>1487</v>
      </c>
      <c r="J21" s="1610"/>
      <c r="K21" s="1620"/>
      <c r="L21" s="1620"/>
      <c r="M21" s="1848">
        <v>198</v>
      </c>
      <c r="N21" s="1610"/>
      <c r="O21" s="1620"/>
      <c r="P21" s="1620"/>
      <c r="Q21" s="1848">
        <v>195</v>
      </c>
    </row>
    <row r="22" spans="1:17" s="216" customFormat="1" ht="15">
      <c r="A22" s="219">
        <v>8</v>
      </c>
      <c r="B22" s="1113"/>
      <c r="C22" s="1620"/>
      <c r="D22" s="1620"/>
      <c r="E22" s="1848">
        <v>2403</v>
      </c>
      <c r="F22" s="1610"/>
      <c r="G22" s="1620"/>
      <c r="H22" s="1620"/>
      <c r="I22" s="1848">
        <v>1695</v>
      </c>
      <c r="J22" s="1610"/>
      <c r="K22" s="1620"/>
      <c r="L22" s="1620"/>
      <c r="M22" s="1848">
        <v>317</v>
      </c>
      <c r="N22" s="1610"/>
      <c r="O22" s="1620"/>
      <c r="P22" s="1620"/>
      <c r="Q22" s="1848">
        <v>238</v>
      </c>
    </row>
    <row r="23" spans="1:17" s="216" customFormat="1" ht="15">
      <c r="A23" s="219">
        <v>9</v>
      </c>
      <c r="B23" s="1113"/>
      <c r="C23" s="1620"/>
      <c r="D23" s="1620"/>
      <c r="E23" s="1848">
        <v>2520</v>
      </c>
      <c r="F23" s="1610"/>
      <c r="G23" s="1620"/>
      <c r="H23" s="1620"/>
      <c r="I23" s="1848">
        <v>1878</v>
      </c>
      <c r="J23" s="1610"/>
      <c r="K23" s="1620"/>
      <c r="L23" s="1620"/>
      <c r="M23" s="1848">
        <v>278</v>
      </c>
      <c r="N23" s="1610"/>
      <c r="O23" s="1620"/>
      <c r="P23" s="1620"/>
      <c r="Q23" s="1848">
        <v>217</v>
      </c>
    </row>
    <row r="24" spans="1:17" s="216" customFormat="1" ht="15">
      <c r="A24" s="219">
        <v>10</v>
      </c>
      <c r="B24" s="1113"/>
      <c r="C24" s="1620"/>
      <c r="D24" s="1620"/>
      <c r="E24" s="1848">
        <v>2568</v>
      </c>
      <c r="F24" s="1610"/>
      <c r="G24" s="1620"/>
      <c r="H24" s="1620"/>
      <c r="I24" s="1848">
        <v>1881</v>
      </c>
      <c r="J24" s="1610"/>
      <c r="K24" s="1620"/>
      <c r="L24" s="1620"/>
      <c r="M24" s="1848">
        <v>251</v>
      </c>
      <c r="N24" s="1610"/>
      <c r="O24" s="1620"/>
      <c r="P24" s="1620"/>
      <c r="Q24" s="1848">
        <v>201</v>
      </c>
    </row>
    <row r="25" spans="1:17" s="216" customFormat="1" ht="15">
      <c r="A25" s="219">
        <v>11</v>
      </c>
      <c r="B25" s="1113"/>
      <c r="C25" s="1620"/>
      <c r="D25" s="1620"/>
      <c r="E25" s="1848">
        <v>2571</v>
      </c>
      <c r="F25" s="1610"/>
      <c r="G25" s="1620"/>
      <c r="H25" s="1620"/>
      <c r="I25" s="1848">
        <v>1827</v>
      </c>
      <c r="J25" s="1610"/>
      <c r="K25" s="1620"/>
      <c r="L25" s="1620"/>
      <c r="M25" s="1848">
        <v>241</v>
      </c>
      <c r="N25" s="1610"/>
      <c r="O25" s="1620"/>
      <c r="P25" s="1620"/>
      <c r="Q25" s="1848">
        <v>200</v>
      </c>
    </row>
    <row r="26" spans="1:17" s="216" customFormat="1" ht="15">
      <c r="A26" s="219">
        <v>12</v>
      </c>
      <c r="B26" s="1113"/>
      <c r="C26" s="1620"/>
      <c r="D26" s="1620"/>
      <c r="E26" s="1848">
        <v>2644</v>
      </c>
      <c r="F26" s="1610"/>
      <c r="G26" s="1620"/>
      <c r="H26" s="1620"/>
      <c r="I26" s="1848">
        <v>1810</v>
      </c>
      <c r="J26" s="1610"/>
      <c r="K26" s="1620"/>
      <c r="L26" s="1620"/>
      <c r="M26" s="1848">
        <v>263</v>
      </c>
      <c r="N26" s="1610"/>
      <c r="O26" s="1620"/>
      <c r="P26" s="1620"/>
      <c r="Q26" s="1848">
        <v>203</v>
      </c>
    </row>
    <row r="27" spans="1:17" s="216" customFormat="1" ht="15">
      <c r="A27" s="219">
        <v>13</v>
      </c>
      <c r="B27" s="1113"/>
      <c r="C27" s="1620"/>
      <c r="D27" s="1620"/>
      <c r="E27" s="1848">
        <v>2675</v>
      </c>
      <c r="F27" s="1610"/>
      <c r="G27" s="1620"/>
      <c r="H27" s="1620"/>
      <c r="I27" s="1848">
        <v>1800</v>
      </c>
      <c r="J27" s="1610"/>
      <c r="K27" s="1620"/>
      <c r="L27" s="1620"/>
      <c r="M27" s="1848">
        <v>301</v>
      </c>
      <c r="N27" s="1610"/>
      <c r="O27" s="1620"/>
      <c r="P27" s="1620"/>
      <c r="Q27" s="1848">
        <v>228</v>
      </c>
    </row>
    <row r="28" spans="1:17" s="216" customFormat="1" ht="15">
      <c r="A28" s="219">
        <v>14</v>
      </c>
      <c r="B28" s="1113"/>
      <c r="C28" s="1620"/>
      <c r="D28" s="1620"/>
      <c r="E28" s="1848">
        <v>2656</v>
      </c>
      <c r="F28" s="1610"/>
      <c r="G28" s="1620"/>
      <c r="H28" s="1620"/>
      <c r="I28" s="1848">
        <v>1712</v>
      </c>
      <c r="J28" s="1610"/>
      <c r="K28" s="1620"/>
      <c r="L28" s="1620"/>
      <c r="M28" s="1848">
        <v>263</v>
      </c>
      <c r="N28" s="1610"/>
      <c r="O28" s="1620"/>
      <c r="P28" s="1620"/>
      <c r="Q28" s="1848">
        <v>196</v>
      </c>
    </row>
    <row r="29" spans="1:17" s="216" customFormat="1" ht="15">
      <c r="A29" s="219">
        <v>15</v>
      </c>
      <c r="B29" s="1113"/>
      <c r="C29" s="1620"/>
      <c r="D29" s="1620"/>
      <c r="E29" s="1848">
        <v>2689</v>
      </c>
      <c r="F29" s="1610"/>
      <c r="G29" s="1620"/>
      <c r="H29" s="1620"/>
      <c r="I29" s="1848">
        <v>1703</v>
      </c>
      <c r="J29" s="1610"/>
      <c r="K29" s="1620"/>
      <c r="L29" s="1620"/>
      <c r="M29" s="1848">
        <v>252</v>
      </c>
      <c r="N29" s="1610"/>
      <c r="O29" s="1620"/>
      <c r="P29" s="1620"/>
      <c r="Q29" s="1848">
        <v>182</v>
      </c>
    </row>
    <row r="30" spans="1:17" s="216" customFormat="1" ht="15">
      <c r="A30" s="219">
        <v>16</v>
      </c>
      <c r="B30" s="1113"/>
      <c r="C30" s="1620"/>
      <c r="D30" s="1620"/>
      <c r="E30" s="1848">
        <v>2836</v>
      </c>
      <c r="F30" s="1610"/>
      <c r="G30" s="1620"/>
      <c r="H30" s="1620"/>
      <c r="I30" s="1848">
        <v>1746</v>
      </c>
      <c r="J30" s="1610"/>
      <c r="K30" s="1620"/>
      <c r="L30" s="1620"/>
      <c r="M30" s="1848">
        <v>265</v>
      </c>
      <c r="N30" s="1610"/>
      <c r="O30" s="1620"/>
      <c r="P30" s="1620"/>
      <c r="Q30" s="1848">
        <v>183</v>
      </c>
    </row>
    <row r="31" spans="1:17" s="220" customFormat="1" ht="15">
      <c r="A31" s="219">
        <v>17</v>
      </c>
      <c r="B31" s="1113"/>
      <c r="C31" s="1620"/>
      <c r="D31" s="1620"/>
      <c r="E31" s="1848">
        <v>2958</v>
      </c>
      <c r="F31" s="1610"/>
      <c r="G31" s="1620"/>
      <c r="H31" s="1620"/>
      <c r="I31" s="1848">
        <v>1806</v>
      </c>
      <c r="J31" s="1610"/>
      <c r="K31" s="1620"/>
      <c r="L31" s="1620"/>
      <c r="M31" s="1848">
        <v>282</v>
      </c>
      <c r="N31" s="1610"/>
      <c r="O31" s="1620"/>
      <c r="P31" s="1620"/>
      <c r="Q31" s="1848">
        <v>202</v>
      </c>
    </row>
    <row r="32" spans="1:17" s="220" customFormat="1" ht="15">
      <c r="A32" s="219">
        <v>18</v>
      </c>
      <c r="B32" s="1113"/>
      <c r="C32" s="1620"/>
      <c r="D32" s="1620"/>
      <c r="E32" s="1848">
        <v>3066</v>
      </c>
      <c r="F32" s="1610"/>
      <c r="G32" s="1620"/>
      <c r="H32" s="1620"/>
      <c r="I32" s="1848">
        <v>1868</v>
      </c>
      <c r="J32" s="1610"/>
      <c r="K32" s="1620"/>
      <c r="L32" s="1620"/>
      <c r="M32" s="1848">
        <v>322</v>
      </c>
      <c r="N32" s="1610"/>
      <c r="O32" s="1620"/>
      <c r="P32" s="1620"/>
      <c r="Q32" s="1848">
        <v>220</v>
      </c>
    </row>
    <row r="33" spans="1:33" s="220" customFormat="1" ht="15">
      <c r="A33" s="219">
        <v>19</v>
      </c>
      <c r="B33" s="1113"/>
      <c r="C33" s="1620"/>
      <c r="D33" s="1620"/>
      <c r="E33" s="1848">
        <v>3246</v>
      </c>
      <c r="F33" s="1610"/>
      <c r="G33" s="1620"/>
      <c r="H33" s="1620"/>
      <c r="I33" s="1848">
        <v>1946</v>
      </c>
      <c r="J33" s="1610"/>
      <c r="K33" s="1620"/>
      <c r="L33" s="1620"/>
      <c r="M33" s="1848">
        <v>333</v>
      </c>
      <c r="N33" s="1610"/>
      <c r="O33" s="1620"/>
      <c r="P33" s="1620"/>
      <c r="Q33" s="1848">
        <v>230</v>
      </c>
    </row>
    <row r="34" spans="1:33" s="220" customFormat="1" ht="15">
      <c r="A34" s="219">
        <v>20</v>
      </c>
      <c r="B34" s="1113"/>
      <c r="C34" s="1620"/>
      <c r="D34" s="1620"/>
      <c r="E34" s="1848">
        <v>3213</v>
      </c>
      <c r="F34" s="1610"/>
      <c r="G34" s="1620"/>
      <c r="H34" s="1620"/>
      <c r="I34" s="1848">
        <v>1913</v>
      </c>
      <c r="J34" s="1610"/>
      <c r="K34" s="1620"/>
      <c r="L34" s="1620"/>
      <c r="M34" s="1848">
        <v>298</v>
      </c>
      <c r="N34" s="1610"/>
      <c r="O34" s="1620"/>
      <c r="P34" s="1620"/>
      <c r="Q34" s="1848">
        <v>213</v>
      </c>
    </row>
    <row r="35" spans="1:33" s="220" customFormat="1" ht="15">
      <c r="A35" s="219">
        <v>21</v>
      </c>
      <c r="B35" s="1113"/>
      <c r="C35" s="1620"/>
      <c r="D35" s="1620"/>
      <c r="E35" s="1848">
        <v>3094</v>
      </c>
      <c r="F35" s="1610"/>
      <c r="G35" s="1620"/>
      <c r="H35" s="1620"/>
      <c r="I35" s="1848">
        <v>1832</v>
      </c>
      <c r="J35" s="1610"/>
      <c r="K35" s="1620"/>
      <c r="L35" s="1620"/>
      <c r="M35" s="1848">
        <v>282</v>
      </c>
      <c r="N35" s="1610"/>
      <c r="O35" s="1620"/>
      <c r="P35" s="1620"/>
      <c r="Q35" s="1848">
        <v>212</v>
      </c>
    </row>
    <row r="36" spans="1:33" s="220" customFormat="1" ht="15">
      <c r="A36" s="219">
        <v>22</v>
      </c>
      <c r="B36" s="1113"/>
      <c r="C36" s="1620"/>
      <c r="D36" s="1620"/>
      <c r="E36" s="1848">
        <v>2860</v>
      </c>
      <c r="F36" s="1610"/>
      <c r="G36" s="1620"/>
      <c r="H36" s="1620"/>
      <c r="I36" s="1848">
        <v>1732</v>
      </c>
      <c r="J36" s="1610"/>
      <c r="K36" s="1620"/>
      <c r="L36" s="1620"/>
      <c r="M36" s="1848">
        <v>249</v>
      </c>
      <c r="N36" s="1610"/>
      <c r="O36" s="1620"/>
      <c r="P36" s="1620"/>
      <c r="Q36" s="1848">
        <v>189</v>
      </c>
    </row>
    <row r="37" spans="1:33" s="220" customFormat="1" ht="15">
      <c r="A37" s="219">
        <v>23</v>
      </c>
      <c r="B37" s="1113"/>
      <c r="C37" s="1620"/>
      <c r="D37" s="1620"/>
      <c r="E37" s="1848">
        <v>2472</v>
      </c>
      <c r="F37" s="1610"/>
      <c r="G37" s="1620"/>
      <c r="H37" s="1620"/>
      <c r="I37" s="1848">
        <v>1527</v>
      </c>
      <c r="J37" s="1610"/>
      <c r="K37" s="1620"/>
      <c r="L37" s="1620"/>
      <c r="M37" s="1848">
        <v>179</v>
      </c>
      <c r="N37" s="1610"/>
      <c r="O37" s="1620"/>
      <c r="P37" s="1620"/>
      <c r="Q37" s="1848">
        <v>152</v>
      </c>
    </row>
    <row r="38" spans="1:33" s="220" customFormat="1" ht="15">
      <c r="A38" s="219">
        <v>24</v>
      </c>
      <c r="B38" s="1113"/>
      <c r="C38" s="1620"/>
      <c r="D38" s="1620"/>
      <c r="E38" s="1848">
        <v>2047</v>
      </c>
      <c r="F38" s="1610"/>
      <c r="G38" s="1620"/>
      <c r="H38" s="1620"/>
      <c r="I38" s="1848">
        <v>1298</v>
      </c>
      <c r="J38" s="1610"/>
      <c r="K38" s="1620"/>
      <c r="L38" s="1620"/>
      <c r="M38" s="1848">
        <v>133</v>
      </c>
      <c r="N38" s="1610"/>
      <c r="O38" s="1620"/>
      <c r="P38" s="1620"/>
      <c r="Q38" s="1848">
        <v>125</v>
      </c>
    </row>
    <row r="39" spans="1:33" s="220" customFormat="1" ht="15">
      <c r="A39" s="219" t="s">
        <v>19</v>
      </c>
      <c r="B39" s="1181"/>
      <c r="C39" s="1621"/>
      <c r="D39" s="1621"/>
      <c r="E39" s="1622">
        <f>SUM(E15:E38)</f>
        <v>57996</v>
      </c>
      <c r="F39" s="1621"/>
      <c r="G39" s="1621"/>
      <c r="H39" s="1621"/>
      <c r="I39" s="1622">
        <f>SUM(I15:I38)</f>
        <v>37822</v>
      </c>
      <c r="J39" s="1621"/>
      <c r="K39" s="1621"/>
      <c r="L39" s="1621"/>
      <c r="M39" s="1622">
        <f>SUM(M15:M38)</f>
        <v>5727</v>
      </c>
      <c r="N39" s="1621"/>
      <c r="O39" s="1621"/>
      <c r="P39" s="1621"/>
      <c r="Q39" s="1622">
        <f>SUM(Q15:Q38)</f>
        <v>4586</v>
      </c>
    </row>
    <row r="40" spans="1:33" s="209" customFormat="1" ht="12.75" customHeight="1">
      <c r="A40" s="209" t="s">
        <v>20</v>
      </c>
      <c r="R40" s="1018"/>
      <c r="S40" s="1018"/>
      <c r="T40" s="1018"/>
      <c r="U40" s="1018"/>
      <c r="V40" s="1018"/>
      <c r="W40" s="1018"/>
      <c r="X40" s="1018"/>
      <c r="Y40" s="1018"/>
      <c r="Z40" s="1018"/>
      <c r="AA40" s="1018"/>
      <c r="AB40" s="1018"/>
      <c r="AC40" s="1018"/>
      <c r="AD40" s="1018"/>
      <c r="AE40" s="1018"/>
      <c r="AF40" s="1018"/>
      <c r="AG40" s="1018"/>
    </row>
    <row r="41" spans="1:33" s="209" customFormat="1" ht="12.75" customHeight="1">
      <c r="A41" s="209" t="s">
        <v>21</v>
      </c>
      <c r="R41" s="1018"/>
      <c r="S41" s="1018"/>
      <c r="T41" s="1018"/>
      <c r="U41" s="1018"/>
      <c r="V41" s="1018"/>
      <c r="W41" s="1018"/>
      <c r="X41" s="1018"/>
      <c r="Y41" s="1018"/>
      <c r="Z41" s="1018"/>
      <c r="AA41" s="1018"/>
      <c r="AB41" s="1018"/>
      <c r="AC41" s="1018"/>
      <c r="AD41" s="1018"/>
      <c r="AE41" s="1018"/>
      <c r="AF41" s="1018"/>
      <c r="AG41" s="1018"/>
    </row>
    <row r="42" spans="1:33">
      <c r="A42" s="209" t="s">
        <v>571</v>
      </c>
      <c r="K42" s="209"/>
      <c r="L42" s="209"/>
      <c r="M42" s="209"/>
      <c r="N42" s="209"/>
      <c r="O42" s="209"/>
      <c r="P42" s="209"/>
      <c r="Q42" s="209"/>
      <c r="R42" s="1019"/>
      <c r="S42" s="1019"/>
      <c r="T42" s="1019"/>
      <c r="U42" s="1019"/>
      <c r="V42" s="1019"/>
      <c r="W42" s="1019"/>
      <c r="X42" s="1019"/>
      <c r="Y42" s="1019"/>
      <c r="Z42" s="1019"/>
      <c r="AA42" s="1019"/>
      <c r="AB42" s="1019"/>
      <c r="AC42" s="1019"/>
      <c r="AD42" s="1019"/>
      <c r="AE42" s="1019"/>
      <c r="AF42" s="1019"/>
      <c r="AG42" s="1019"/>
    </row>
    <row r="43" spans="1:33">
      <c r="A43" s="209" t="s">
        <v>23</v>
      </c>
      <c r="R43" s="1019"/>
      <c r="S43" s="1019"/>
      <c r="T43" s="1019"/>
      <c r="U43" s="1019"/>
      <c r="V43" s="1019"/>
      <c r="W43" s="1019"/>
      <c r="X43" s="1019"/>
      <c r="Y43" s="1019"/>
      <c r="Z43" s="1019"/>
      <c r="AA43" s="1019"/>
      <c r="AB43" s="1019"/>
      <c r="AC43" s="1019"/>
      <c r="AD43" s="1019"/>
      <c r="AE43" s="1019"/>
      <c r="AF43" s="1019"/>
      <c r="AG43" s="1019"/>
    </row>
    <row r="44" spans="1:33">
      <c r="R44" s="1019"/>
      <c r="S44" s="1019"/>
      <c r="T44" s="1019"/>
      <c r="U44" s="1019"/>
      <c r="V44" s="1019"/>
      <c r="W44" s="1019"/>
      <c r="X44" s="1019"/>
      <c r="Y44" s="1019"/>
      <c r="Z44" s="1019"/>
      <c r="AA44" s="1019"/>
      <c r="AB44" s="1019"/>
      <c r="AC44" s="1019"/>
      <c r="AD44" s="1019"/>
      <c r="AE44" s="1019"/>
      <c r="AF44" s="1019"/>
      <c r="AG44" s="1019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rgb="FF92D050"/>
  </sheetPr>
  <dimension ref="A1:AG44"/>
  <sheetViews>
    <sheetView zoomScale="85" zoomScaleNormal="85" workbookViewId="0">
      <selection activeCell="B20" sqref="B20"/>
    </sheetView>
  </sheetViews>
  <sheetFormatPr defaultRowHeight="12.75"/>
  <cols>
    <col min="1" max="1" width="5.42578125" style="234" customWidth="1"/>
    <col min="2" max="3" width="11.28515625" style="234" customWidth="1"/>
    <col min="4" max="4" width="11.28515625" style="234" hidden="1" customWidth="1"/>
    <col min="5" max="7" width="11.28515625" style="234" customWidth="1"/>
    <col min="8" max="8" width="11.28515625" style="234" hidden="1" customWidth="1"/>
    <col min="9" max="11" width="11.28515625" style="234" customWidth="1"/>
    <col min="12" max="12" width="11.28515625" style="234" hidden="1" customWidth="1"/>
    <col min="13" max="15" width="11.28515625" style="234" customWidth="1"/>
    <col min="16" max="16" width="11.28515625" style="234" hidden="1" customWidth="1"/>
    <col min="17" max="17" width="11.28515625" style="234" customWidth="1"/>
    <col min="18" max="16384" width="9.140625" style="234"/>
  </cols>
  <sheetData>
    <row r="1" spans="1:33" s="222" customFormat="1" ht="18.75" customHeight="1">
      <c r="B1" s="2348" t="s">
        <v>408</v>
      </c>
      <c r="C1" s="2066"/>
      <c r="D1" s="2066"/>
      <c r="E1" s="2066"/>
      <c r="F1" s="2066"/>
      <c r="J1" s="801" t="s">
        <v>171</v>
      </c>
      <c r="N1" s="2342" t="s">
        <v>254</v>
      </c>
      <c r="O1" s="2342"/>
      <c r="P1" s="2342"/>
      <c r="Q1" s="2342"/>
      <c r="R1" s="1016"/>
      <c r="S1" s="1016"/>
      <c r="T1" s="1016"/>
      <c r="U1" s="1016"/>
      <c r="V1" s="1016"/>
      <c r="W1" s="1016"/>
      <c r="X1" s="1016"/>
      <c r="Y1" s="1016"/>
      <c r="Z1" s="1016"/>
      <c r="AA1" s="1016"/>
      <c r="AB1" s="1016"/>
      <c r="AC1" s="1016"/>
      <c r="AD1" s="1016"/>
      <c r="AE1" s="1016"/>
      <c r="AF1" s="1016"/>
      <c r="AG1" s="1016"/>
    </row>
    <row r="2" spans="1:33" s="222" customFormat="1" ht="10.5" customHeight="1">
      <c r="B2" s="2343" t="s">
        <v>1</v>
      </c>
      <c r="C2" s="2052"/>
      <c r="D2" s="2052"/>
      <c r="E2" s="2052"/>
      <c r="F2" s="2052"/>
      <c r="I2" s="222" t="s">
        <v>59</v>
      </c>
      <c r="N2" s="2343" t="s">
        <v>2</v>
      </c>
      <c r="O2" s="2344"/>
      <c r="P2" s="2344"/>
      <c r="Q2" s="2344"/>
      <c r="R2" s="1016"/>
      <c r="S2" s="1016"/>
      <c r="T2" s="1016"/>
      <c r="U2" s="1016"/>
      <c r="V2" s="1016"/>
      <c r="W2" s="1016"/>
      <c r="X2" s="1016"/>
      <c r="Y2" s="1016"/>
      <c r="Z2" s="1016"/>
      <c r="AA2" s="1016"/>
      <c r="AB2" s="1016"/>
      <c r="AC2" s="1016"/>
      <c r="AD2" s="1016"/>
      <c r="AE2" s="1016"/>
      <c r="AF2" s="1016"/>
      <c r="AG2" s="1016"/>
    </row>
    <row r="3" spans="1:33" s="222" customFormat="1" ht="13.5" customHeight="1">
      <c r="N3" s="222" t="s">
        <v>3</v>
      </c>
      <c r="R3" s="1016"/>
      <c r="S3" s="1016"/>
      <c r="T3" s="1016"/>
      <c r="U3" s="1016"/>
      <c r="V3" s="1016"/>
      <c r="W3" s="1016"/>
      <c r="X3" s="1016"/>
      <c r="Y3" s="1016"/>
      <c r="Z3" s="1016"/>
      <c r="AA3" s="1016"/>
      <c r="AB3" s="1016"/>
      <c r="AC3" s="1016"/>
      <c r="AD3" s="1016"/>
      <c r="AE3" s="1016"/>
      <c r="AF3" s="1016"/>
      <c r="AG3" s="1016"/>
    </row>
    <row r="4" spans="1:33" s="222" customFormat="1" ht="15" customHeight="1">
      <c r="B4" s="2347" t="s">
        <v>4</v>
      </c>
      <c r="C4" s="2066"/>
      <c r="D4" s="224"/>
      <c r="E4" s="1016"/>
      <c r="F4" s="1016"/>
      <c r="G4" s="1016"/>
      <c r="H4" s="1016"/>
      <c r="I4" s="892" t="s">
        <v>5</v>
      </c>
      <c r="J4" s="223"/>
      <c r="K4" s="223"/>
      <c r="L4" s="223"/>
      <c r="O4" s="225" t="s">
        <v>544</v>
      </c>
      <c r="R4" s="1016"/>
      <c r="S4" s="1016"/>
      <c r="T4" s="1016"/>
      <c r="U4" s="1016"/>
      <c r="V4" s="1016"/>
      <c r="W4" s="1016"/>
      <c r="X4" s="1016"/>
      <c r="Y4" s="1016"/>
      <c r="Z4" s="1016"/>
      <c r="AA4" s="1016"/>
      <c r="AB4" s="1016"/>
      <c r="AC4" s="1016"/>
      <c r="AD4" s="1016"/>
      <c r="AE4" s="1016"/>
      <c r="AF4" s="1016"/>
      <c r="AG4" s="1016"/>
    </row>
    <row r="5" spans="1:33" s="222" customFormat="1" ht="9.75" customHeight="1">
      <c r="B5" s="2338" t="s">
        <v>7</v>
      </c>
      <c r="C5" s="2064"/>
      <c r="D5" s="223"/>
      <c r="E5" s="223"/>
      <c r="R5" s="1016"/>
      <c r="S5" s="1016"/>
      <c r="T5" s="1016"/>
      <c r="U5" s="1016"/>
      <c r="V5" s="1016"/>
      <c r="W5" s="1016"/>
      <c r="X5" s="1016"/>
      <c r="Y5" s="1016"/>
      <c r="Z5" s="1016"/>
      <c r="AA5" s="1016"/>
      <c r="AB5" s="1016"/>
      <c r="AC5" s="1016"/>
      <c r="AD5" s="1016"/>
      <c r="AE5" s="1016"/>
      <c r="AF5" s="1016"/>
      <c r="AG5" s="1016"/>
    </row>
    <row r="6" spans="1:33" s="222" customFormat="1" ht="12" customHeight="1">
      <c r="A6" s="2345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16"/>
      <c r="S6" s="1016"/>
      <c r="T6" s="1016"/>
      <c r="U6" s="1016"/>
      <c r="V6" s="1016"/>
      <c r="W6" s="1016"/>
      <c r="X6" s="1016"/>
      <c r="Y6" s="1016"/>
      <c r="Z6" s="1016"/>
      <c r="AA6" s="1016"/>
      <c r="AB6" s="1016"/>
      <c r="AC6" s="1016"/>
      <c r="AD6" s="1016"/>
      <c r="AE6" s="1016"/>
      <c r="AF6" s="1016"/>
      <c r="AG6" s="1016"/>
    </row>
    <row r="7" spans="1:33" s="222" customFormat="1" ht="15.75">
      <c r="A7" s="2346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16"/>
      <c r="S7" s="1016"/>
      <c r="T7" s="1016"/>
      <c r="U7" s="1016"/>
      <c r="V7" s="1016"/>
      <c r="W7" s="1016"/>
      <c r="X7" s="1016"/>
      <c r="Y7" s="1016"/>
      <c r="Z7" s="1016"/>
      <c r="AA7" s="1016"/>
      <c r="AB7" s="1016"/>
      <c r="AC7" s="1016"/>
      <c r="AD7" s="1016"/>
      <c r="AE7" s="1016"/>
      <c r="AF7" s="1016"/>
      <c r="AG7" s="1016"/>
    </row>
    <row r="8" spans="1:33" s="222" customFormat="1" ht="9" customHeight="1">
      <c r="A8" s="1267" t="s">
        <v>324</v>
      </c>
      <c r="B8" s="1267" t="s">
        <v>325</v>
      </c>
      <c r="R8" s="1016"/>
      <c r="S8" s="1016"/>
      <c r="T8" s="1016"/>
      <c r="U8" s="1016"/>
      <c r="V8" s="1016"/>
      <c r="W8" s="1016"/>
      <c r="X8" s="1016"/>
      <c r="Y8" s="1016"/>
      <c r="Z8" s="1016"/>
      <c r="AA8" s="1016"/>
      <c r="AB8" s="1016"/>
      <c r="AC8" s="1016"/>
      <c r="AD8" s="1016"/>
      <c r="AE8" s="1016"/>
      <c r="AF8" s="1016"/>
      <c r="AG8" s="1016"/>
    </row>
    <row r="9" spans="1:33" s="222" customFormat="1">
      <c r="A9" s="2333" t="s">
        <v>9</v>
      </c>
      <c r="B9" s="2339" t="s">
        <v>10</v>
      </c>
      <c r="C9" s="2340"/>
      <c r="D9" s="2340"/>
      <c r="E9" s="2340"/>
      <c r="F9" s="2340"/>
      <c r="G9" s="2340"/>
      <c r="H9" s="2340"/>
      <c r="I9" s="2341"/>
      <c r="J9" s="2339" t="s">
        <v>11</v>
      </c>
      <c r="K9" s="2340"/>
      <c r="L9" s="2340"/>
      <c r="M9" s="2340"/>
      <c r="N9" s="2340"/>
      <c r="O9" s="2340"/>
      <c r="P9" s="2340"/>
      <c r="Q9" s="2341"/>
      <c r="R9" s="1016"/>
      <c r="S9" s="1016"/>
      <c r="T9" s="1016"/>
      <c r="U9" s="1016"/>
      <c r="V9" s="1016"/>
      <c r="W9" s="1016"/>
      <c r="X9" s="1016"/>
      <c r="Y9" s="1016"/>
      <c r="Z9" s="1016"/>
      <c r="AA9" s="1016"/>
      <c r="AB9" s="1016"/>
      <c r="AC9" s="1016"/>
      <c r="AD9" s="1016"/>
      <c r="AE9" s="1016"/>
      <c r="AF9" s="1016"/>
      <c r="AG9" s="1016"/>
    </row>
    <row r="10" spans="1:33" s="222" customFormat="1">
      <c r="A10" s="2334"/>
      <c r="B10" s="2286" t="s">
        <v>274</v>
      </c>
      <c r="C10" s="2336"/>
      <c r="D10" s="2336"/>
      <c r="E10" s="2337"/>
      <c r="F10" s="2286" t="s">
        <v>276</v>
      </c>
      <c r="G10" s="2059"/>
      <c r="H10" s="2059"/>
      <c r="I10" s="2060"/>
      <c r="J10" s="2286" t="s">
        <v>275</v>
      </c>
      <c r="K10" s="2336"/>
      <c r="L10" s="2336"/>
      <c r="M10" s="2337"/>
      <c r="N10" s="2286" t="s">
        <v>277</v>
      </c>
      <c r="O10" s="2336"/>
      <c r="P10" s="2336"/>
      <c r="Q10" s="2337"/>
      <c r="R10" s="1016"/>
      <c r="S10" s="1016"/>
      <c r="T10" s="1016"/>
      <c r="U10" s="1016"/>
      <c r="V10" s="1016"/>
      <c r="W10" s="1016"/>
      <c r="X10" s="1016"/>
      <c r="Y10" s="1016"/>
      <c r="Z10" s="1016"/>
      <c r="AA10" s="1016"/>
      <c r="AB10" s="1016"/>
      <c r="AC10" s="1016"/>
      <c r="AD10" s="1016"/>
      <c r="AE10" s="1016"/>
      <c r="AF10" s="1016"/>
      <c r="AG10" s="1016"/>
    </row>
    <row r="11" spans="1:33" s="222" customFormat="1">
      <c r="A11" s="2334"/>
      <c r="B11" s="2286" t="s">
        <v>14</v>
      </c>
      <c r="C11" s="2336"/>
      <c r="E11" s="227">
        <v>6000</v>
      </c>
      <c r="F11" s="2286" t="s">
        <v>14</v>
      </c>
      <c r="G11" s="2336"/>
      <c r="H11" s="226"/>
      <c r="I11" s="227">
        <v>4000</v>
      </c>
      <c r="J11" s="2286" t="s">
        <v>14</v>
      </c>
      <c r="K11" s="2336"/>
      <c r="L11" s="226"/>
      <c r="M11" s="227">
        <f>E11</f>
        <v>6000</v>
      </c>
      <c r="N11" s="2286" t="s">
        <v>14</v>
      </c>
      <c r="O11" s="2336"/>
      <c r="P11" s="226"/>
      <c r="Q11" s="227">
        <f>I11</f>
        <v>4000</v>
      </c>
      <c r="R11" s="1016"/>
      <c r="S11" s="1016"/>
      <c r="T11" s="1016"/>
      <c r="U11" s="1016"/>
      <c r="V11" s="1016"/>
      <c r="W11" s="1016"/>
      <c r="X11" s="1016"/>
      <c r="Y11" s="1016"/>
      <c r="Z11" s="1016"/>
      <c r="AA11" s="1016"/>
      <c r="AB11" s="1016"/>
      <c r="AC11" s="1016"/>
      <c r="AD11" s="1016"/>
      <c r="AE11" s="1016"/>
      <c r="AF11" s="1016"/>
      <c r="AG11" s="1016"/>
    </row>
    <row r="12" spans="1:33" s="229" customFormat="1" ht="35.25" customHeight="1">
      <c r="A12" s="2335"/>
      <c r="B12" s="228" t="s">
        <v>16</v>
      </c>
      <c r="C12" s="228" t="s">
        <v>17</v>
      </c>
      <c r="D12" s="228"/>
      <c r="E12" s="228" t="s">
        <v>18</v>
      </c>
      <c r="F12" s="228" t="s">
        <v>16</v>
      </c>
      <c r="G12" s="228" t="s">
        <v>17</v>
      </c>
      <c r="H12" s="228"/>
      <c r="I12" s="228" t="s">
        <v>18</v>
      </c>
      <c r="J12" s="228" t="s">
        <v>16</v>
      </c>
      <c r="K12" s="228" t="s">
        <v>17</v>
      </c>
      <c r="L12" s="228"/>
      <c r="M12" s="228" t="s">
        <v>18</v>
      </c>
      <c r="N12" s="228" t="s">
        <v>16</v>
      </c>
      <c r="O12" s="228" t="s">
        <v>17</v>
      </c>
      <c r="P12" s="228"/>
      <c r="Q12" s="228" t="s">
        <v>18</v>
      </c>
    </row>
    <row r="13" spans="1:33" s="231" customFormat="1" ht="11.25">
      <c r="A13" s="230">
        <v>1</v>
      </c>
      <c r="B13" s="230">
        <v>2</v>
      </c>
      <c r="C13" s="230">
        <v>3</v>
      </c>
      <c r="D13" s="230"/>
      <c r="E13" s="230">
        <v>4</v>
      </c>
      <c r="F13" s="230">
        <v>5</v>
      </c>
      <c r="G13" s="230">
        <v>6</v>
      </c>
      <c r="H13" s="230"/>
      <c r="I13" s="230">
        <v>7</v>
      </c>
      <c r="J13" s="230">
        <v>8</v>
      </c>
      <c r="K13" s="230">
        <v>9</v>
      </c>
      <c r="L13" s="230"/>
      <c r="M13" s="230">
        <v>10</v>
      </c>
      <c r="N13" s="230">
        <v>11</v>
      </c>
      <c r="O13" s="230">
        <v>12</v>
      </c>
      <c r="P13" s="230"/>
      <c r="Q13" s="230">
        <v>13</v>
      </c>
    </row>
    <row r="14" spans="1:33" s="229" customFormat="1" ht="15">
      <c r="A14" s="232">
        <v>0</v>
      </c>
      <c r="B14" s="1113"/>
      <c r="C14" s="1620"/>
      <c r="D14" s="1620"/>
      <c r="E14" s="1620"/>
      <c r="F14" s="1610"/>
      <c r="G14" s="1620"/>
      <c r="H14" s="1620"/>
      <c r="I14" s="1620"/>
      <c r="J14" s="1610"/>
      <c r="K14" s="1620"/>
      <c r="L14" s="1620"/>
      <c r="M14" s="1620"/>
      <c r="N14" s="1610"/>
      <c r="O14" s="1620"/>
      <c r="P14" s="1620"/>
      <c r="Q14" s="1620"/>
    </row>
    <row r="15" spans="1:33" s="1457" customFormat="1" ht="15">
      <c r="A15" s="1456">
        <v>1</v>
      </c>
      <c r="B15" s="1113"/>
      <c r="C15" s="1620"/>
      <c r="D15" s="1620"/>
      <c r="E15" s="1848">
        <v>2169</v>
      </c>
      <c r="F15" s="1610"/>
      <c r="G15" s="1620"/>
      <c r="H15" s="1620"/>
      <c r="I15" s="1848">
        <v>2054</v>
      </c>
      <c r="J15" s="1610"/>
      <c r="K15" s="1620"/>
      <c r="L15" s="1620"/>
      <c r="M15" s="1848">
        <v>271</v>
      </c>
      <c r="N15" s="1610"/>
      <c r="O15" s="1620"/>
      <c r="P15" s="1620"/>
      <c r="Q15" s="1848">
        <v>324</v>
      </c>
    </row>
    <row r="16" spans="1:33" s="229" customFormat="1" ht="15">
      <c r="A16" s="232">
        <v>2</v>
      </c>
      <c r="B16" s="1113"/>
      <c r="C16" s="1620"/>
      <c r="D16" s="1620"/>
      <c r="E16" s="1848">
        <v>2009</v>
      </c>
      <c r="F16" s="1610"/>
      <c r="G16" s="1620"/>
      <c r="H16" s="1620"/>
      <c r="I16" s="1848">
        <v>1904</v>
      </c>
      <c r="J16" s="1610"/>
      <c r="K16" s="1620"/>
      <c r="L16" s="1620"/>
      <c r="M16" s="1848">
        <v>260</v>
      </c>
      <c r="N16" s="1610"/>
      <c r="O16" s="1620"/>
      <c r="P16" s="1620"/>
      <c r="Q16" s="1848">
        <v>317</v>
      </c>
    </row>
    <row r="17" spans="1:17" s="229" customFormat="1" ht="15">
      <c r="A17" s="232">
        <v>3</v>
      </c>
      <c r="B17" s="1113"/>
      <c r="C17" s="1620"/>
      <c r="D17" s="1620"/>
      <c r="E17" s="1848">
        <v>1933</v>
      </c>
      <c r="F17" s="1610"/>
      <c r="G17" s="1620"/>
      <c r="H17" s="1620"/>
      <c r="I17" s="1848">
        <v>1857</v>
      </c>
      <c r="J17" s="1610"/>
      <c r="K17" s="1620"/>
      <c r="L17" s="1620"/>
      <c r="M17" s="1848">
        <v>251</v>
      </c>
      <c r="N17" s="1610"/>
      <c r="O17" s="1620"/>
      <c r="P17" s="1620"/>
      <c r="Q17" s="1848">
        <v>315</v>
      </c>
    </row>
    <row r="18" spans="1:17" s="229" customFormat="1" ht="15">
      <c r="A18" s="232">
        <v>4</v>
      </c>
      <c r="B18" s="1113"/>
      <c r="C18" s="1620"/>
      <c r="D18" s="1620"/>
      <c r="E18" s="1848">
        <v>1923</v>
      </c>
      <c r="F18" s="1610"/>
      <c r="G18" s="1620"/>
      <c r="H18" s="1620"/>
      <c r="I18" s="1848">
        <v>1819</v>
      </c>
      <c r="J18" s="1610"/>
      <c r="K18" s="1620"/>
      <c r="L18" s="1620"/>
      <c r="M18" s="1848">
        <v>247</v>
      </c>
      <c r="N18" s="1610"/>
      <c r="O18" s="1620"/>
      <c r="P18" s="1620"/>
      <c r="Q18" s="1848">
        <v>309</v>
      </c>
    </row>
    <row r="19" spans="1:17" s="229" customFormat="1" ht="15">
      <c r="A19" s="232">
        <v>5</v>
      </c>
      <c r="B19" s="1113"/>
      <c r="C19" s="1620"/>
      <c r="D19" s="1620"/>
      <c r="E19" s="1848">
        <v>1972</v>
      </c>
      <c r="F19" s="1610"/>
      <c r="G19" s="1620"/>
      <c r="H19" s="1620"/>
      <c r="I19" s="1848">
        <v>1818</v>
      </c>
      <c r="J19" s="1610"/>
      <c r="K19" s="1620"/>
      <c r="L19" s="1620"/>
      <c r="M19" s="1848">
        <v>237</v>
      </c>
      <c r="N19" s="1610"/>
      <c r="O19" s="1620"/>
      <c r="P19" s="1620"/>
      <c r="Q19" s="1848">
        <v>291</v>
      </c>
    </row>
    <row r="20" spans="1:17" s="229" customFormat="1" ht="15">
      <c r="A20" s="232">
        <v>6</v>
      </c>
      <c r="B20" s="1113"/>
      <c r="C20" s="1620"/>
      <c r="D20" s="1620"/>
      <c r="E20" s="1848">
        <v>2288</v>
      </c>
      <c r="F20" s="1610"/>
      <c r="G20" s="1620"/>
      <c r="H20" s="1620"/>
      <c r="I20" s="1848">
        <v>1953</v>
      </c>
      <c r="J20" s="1610"/>
      <c r="K20" s="1620"/>
      <c r="L20" s="1620"/>
      <c r="M20" s="1848">
        <v>252</v>
      </c>
      <c r="N20" s="1610"/>
      <c r="O20" s="1620"/>
      <c r="P20" s="1620"/>
      <c r="Q20" s="1848">
        <v>307</v>
      </c>
    </row>
    <row r="21" spans="1:17" s="229" customFormat="1" ht="15">
      <c r="A21" s="232">
        <v>7</v>
      </c>
      <c r="B21" s="1113"/>
      <c r="C21" s="1620"/>
      <c r="D21" s="1620"/>
      <c r="E21" s="1848">
        <v>2684</v>
      </c>
      <c r="F21" s="1610"/>
      <c r="G21" s="1620"/>
      <c r="H21" s="1620"/>
      <c r="I21" s="1848">
        <v>2296</v>
      </c>
      <c r="J21" s="1610"/>
      <c r="K21" s="1620"/>
      <c r="L21" s="1620"/>
      <c r="M21" s="1848">
        <v>284</v>
      </c>
      <c r="N21" s="1610"/>
      <c r="O21" s="1620"/>
      <c r="P21" s="1620"/>
      <c r="Q21" s="1848">
        <v>333</v>
      </c>
    </row>
    <row r="22" spans="1:17" s="229" customFormat="1" ht="15">
      <c r="A22" s="232">
        <v>8</v>
      </c>
      <c r="B22" s="1113"/>
      <c r="C22" s="1620"/>
      <c r="D22" s="1620"/>
      <c r="E22" s="1848">
        <v>3198</v>
      </c>
      <c r="F22" s="1610"/>
      <c r="G22" s="1620"/>
      <c r="H22" s="1620"/>
      <c r="I22" s="1848">
        <v>2686</v>
      </c>
      <c r="J22" s="1610"/>
      <c r="K22" s="1620"/>
      <c r="L22" s="1620"/>
      <c r="M22" s="1848">
        <v>338</v>
      </c>
      <c r="N22" s="1610"/>
      <c r="O22" s="1620"/>
      <c r="P22" s="1620"/>
      <c r="Q22" s="1848">
        <v>395</v>
      </c>
    </row>
    <row r="23" spans="1:17" s="229" customFormat="1" ht="15">
      <c r="A23" s="232">
        <v>9</v>
      </c>
      <c r="B23" s="1113"/>
      <c r="C23" s="1620"/>
      <c r="D23" s="1620"/>
      <c r="E23" s="1848">
        <v>3628</v>
      </c>
      <c r="F23" s="1610"/>
      <c r="G23" s="1620"/>
      <c r="H23" s="1620"/>
      <c r="I23" s="1848">
        <v>3013</v>
      </c>
      <c r="J23" s="1610"/>
      <c r="K23" s="1620"/>
      <c r="L23" s="1620"/>
      <c r="M23" s="1848">
        <v>420</v>
      </c>
      <c r="N23" s="1610"/>
      <c r="O23" s="1620"/>
      <c r="P23" s="1620"/>
      <c r="Q23" s="1848">
        <v>401</v>
      </c>
    </row>
    <row r="24" spans="1:17" s="229" customFormat="1" ht="15">
      <c r="A24" s="232">
        <v>10</v>
      </c>
      <c r="B24" s="1113"/>
      <c r="C24" s="1620"/>
      <c r="D24" s="1620"/>
      <c r="E24" s="1848">
        <v>3908</v>
      </c>
      <c r="F24" s="1610"/>
      <c r="G24" s="1620"/>
      <c r="H24" s="1620"/>
      <c r="I24" s="1848">
        <v>3240</v>
      </c>
      <c r="J24" s="1610"/>
      <c r="K24" s="1620"/>
      <c r="L24" s="1620"/>
      <c r="M24" s="1848">
        <v>462</v>
      </c>
      <c r="N24" s="1610"/>
      <c r="O24" s="1620"/>
      <c r="P24" s="1620"/>
      <c r="Q24" s="1848">
        <v>392</v>
      </c>
    </row>
    <row r="25" spans="1:17" s="229" customFormat="1" ht="15">
      <c r="A25" s="232">
        <v>11</v>
      </c>
      <c r="B25" s="1113"/>
      <c r="C25" s="1620"/>
      <c r="D25" s="1620"/>
      <c r="E25" s="1848">
        <v>4013</v>
      </c>
      <c r="F25" s="1610"/>
      <c r="G25" s="1620"/>
      <c r="H25" s="1620"/>
      <c r="I25" s="1848">
        <v>3414</v>
      </c>
      <c r="J25" s="1610"/>
      <c r="K25" s="1620"/>
      <c r="L25" s="1620"/>
      <c r="M25" s="1848">
        <v>454</v>
      </c>
      <c r="N25" s="1610"/>
      <c r="O25" s="1620"/>
      <c r="P25" s="1620"/>
      <c r="Q25" s="1848">
        <v>383</v>
      </c>
    </row>
    <row r="26" spans="1:17" s="229" customFormat="1" ht="15">
      <c r="A26" s="232">
        <v>12</v>
      </c>
      <c r="B26" s="1113"/>
      <c r="C26" s="1620"/>
      <c r="D26" s="1620"/>
      <c r="E26" s="1848">
        <v>4043</v>
      </c>
      <c r="F26" s="1610"/>
      <c r="G26" s="1620"/>
      <c r="H26" s="1620"/>
      <c r="I26" s="1848">
        <v>3418</v>
      </c>
      <c r="J26" s="1610"/>
      <c r="K26" s="1620"/>
      <c r="L26" s="1620"/>
      <c r="M26" s="1848">
        <v>457</v>
      </c>
      <c r="N26" s="1610"/>
      <c r="O26" s="1620"/>
      <c r="P26" s="1620"/>
      <c r="Q26" s="1848">
        <v>400</v>
      </c>
    </row>
    <row r="27" spans="1:17" s="229" customFormat="1" ht="15">
      <c r="A27" s="232">
        <v>13</v>
      </c>
      <c r="B27" s="1113"/>
      <c r="C27" s="1620"/>
      <c r="D27" s="1620"/>
      <c r="E27" s="1848">
        <v>4095</v>
      </c>
      <c r="F27" s="1610"/>
      <c r="G27" s="1620"/>
      <c r="H27" s="1620"/>
      <c r="I27" s="1848">
        <v>3439</v>
      </c>
      <c r="J27" s="1610"/>
      <c r="K27" s="1620"/>
      <c r="L27" s="1620"/>
      <c r="M27" s="1848">
        <v>488</v>
      </c>
      <c r="N27" s="1610"/>
      <c r="O27" s="1620"/>
      <c r="P27" s="1620"/>
      <c r="Q27" s="1848">
        <v>443</v>
      </c>
    </row>
    <row r="28" spans="1:17" s="229" customFormat="1" ht="15">
      <c r="A28" s="232">
        <v>14</v>
      </c>
      <c r="B28" s="1113"/>
      <c r="C28" s="1620"/>
      <c r="D28" s="1620"/>
      <c r="E28" s="1848">
        <v>4014</v>
      </c>
      <c r="F28" s="1610"/>
      <c r="G28" s="1620"/>
      <c r="H28" s="1620"/>
      <c r="I28" s="1848">
        <v>3397</v>
      </c>
      <c r="J28" s="1610"/>
      <c r="K28" s="1620"/>
      <c r="L28" s="1620"/>
      <c r="M28" s="1848">
        <v>452</v>
      </c>
      <c r="N28" s="1610"/>
      <c r="O28" s="1620"/>
      <c r="P28" s="1620"/>
      <c r="Q28" s="1848">
        <v>398</v>
      </c>
    </row>
    <row r="29" spans="1:17" s="229" customFormat="1" ht="15">
      <c r="A29" s="232">
        <v>15</v>
      </c>
      <c r="B29" s="1113"/>
      <c r="C29" s="1620"/>
      <c r="D29" s="1620"/>
      <c r="E29" s="1848">
        <v>3925</v>
      </c>
      <c r="F29" s="1610"/>
      <c r="G29" s="1620"/>
      <c r="H29" s="1620"/>
      <c r="I29" s="1848">
        <v>3379</v>
      </c>
      <c r="J29" s="1610"/>
      <c r="K29" s="1620"/>
      <c r="L29" s="1620"/>
      <c r="M29" s="1848">
        <v>438</v>
      </c>
      <c r="N29" s="1610"/>
      <c r="O29" s="1620"/>
      <c r="P29" s="1620"/>
      <c r="Q29" s="1848">
        <v>385</v>
      </c>
    </row>
    <row r="30" spans="1:17" s="229" customFormat="1" ht="15">
      <c r="A30" s="232">
        <v>16</v>
      </c>
      <c r="B30" s="1113"/>
      <c r="C30" s="1620"/>
      <c r="D30" s="1620"/>
      <c r="E30" s="1848">
        <v>4022</v>
      </c>
      <c r="F30" s="1610"/>
      <c r="G30" s="1620"/>
      <c r="H30" s="1620"/>
      <c r="I30" s="1848">
        <v>3513</v>
      </c>
      <c r="J30" s="1610"/>
      <c r="K30" s="1620"/>
      <c r="L30" s="1620"/>
      <c r="M30" s="1848">
        <v>427</v>
      </c>
      <c r="N30" s="1610"/>
      <c r="O30" s="1620"/>
      <c r="P30" s="1620"/>
      <c r="Q30" s="1848">
        <v>380</v>
      </c>
    </row>
    <row r="31" spans="1:17" s="233" customFormat="1" ht="15">
      <c r="A31" s="232">
        <v>17</v>
      </c>
      <c r="B31" s="1113"/>
      <c r="C31" s="1620"/>
      <c r="D31" s="1620"/>
      <c r="E31" s="1848">
        <v>4131</v>
      </c>
      <c r="F31" s="1610"/>
      <c r="G31" s="1620"/>
      <c r="H31" s="1620"/>
      <c r="I31" s="1848">
        <v>3702</v>
      </c>
      <c r="J31" s="1610"/>
      <c r="K31" s="1620"/>
      <c r="L31" s="1620"/>
      <c r="M31" s="1848">
        <v>464</v>
      </c>
      <c r="N31" s="1610"/>
      <c r="O31" s="1620"/>
      <c r="P31" s="1620"/>
      <c r="Q31" s="1848">
        <v>385</v>
      </c>
    </row>
    <row r="32" spans="1:17" s="233" customFormat="1" ht="15">
      <c r="A32" s="232">
        <v>18</v>
      </c>
      <c r="B32" s="1113"/>
      <c r="C32" s="1620"/>
      <c r="D32" s="1620"/>
      <c r="E32" s="1848">
        <v>4056</v>
      </c>
      <c r="F32" s="1610"/>
      <c r="G32" s="1620"/>
      <c r="H32" s="1620"/>
      <c r="I32" s="1848">
        <v>3774</v>
      </c>
      <c r="J32" s="1610"/>
      <c r="K32" s="1620"/>
      <c r="L32" s="1620"/>
      <c r="M32" s="1848">
        <v>419</v>
      </c>
      <c r="N32" s="1610"/>
      <c r="O32" s="1620"/>
      <c r="P32" s="1620"/>
      <c r="Q32" s="1848">
        <v>413</v>
      </c>
    </row>
    <row r="33" spans="1:33" s="233" customFormat="1" ht="15">
      <c r="A33" s="232">
        <v>19</v>
      </c>
      <c r="B33" s="1113"/>
      <c r="C33" s="1620"/>
      <c r="D33" s="1620"/>
      <c r="E33" s="1848">
        <v>4053</v>
      </c>
      <c r="F33" s="1610"/>
      <c r="G33" s="1620"/>
      <c r="H33" s="1620"/>
      <c r="I33" s="1848">
        <v>3863</v>
      </c>
      <c r="J33" s="1610"/>
      <c r="K33" s="1620"/>
      <c r="L33" s="1620"/>
      <c r="M33" s="1848">
        <v>419</v>
      </c>
      <c r="N33" s="1610"/>
      <c r="O33" s="1620"/>
      <c r="P33" s="1620"/>
      <c r="Q33" s="1848">
        <v>415</v>
      </c>
    </row>
    <row r="34" spans="1:33" s="233" customFormat="1" ht="15">
      <c r="A34" s="232">
        <v>20</v>
      </c>
      <c r="B34" s="1113"/>
      <c r="C34" s="1620"/>
      <c r="D34" s="1620"/>
      <c r="E34" s="1848">
        <v>3899</v>
      </c>
      <c r="F34" s="1610"/>
      <c r="G34" s="1620"/>
      <c r="H34" s="1620"/>
      <c r="I34" s="1848">
        <v>3804</v>
      </c>
      <c r="J34" s="1610"/>
      <c r="K34" s="1620"/>
      <c r="L34" s="1620"/>
      <c r="M34" s="1848">
        <v>358</v>
      </c>
      <c r="N34" s="1610"/>
      <c r="O34" s="1620"/>
      <c r="P34" s="1620"/>
      <c r="Q34" s="1848">
        <v>417</v>
      </c>
    </row>
    <row r="35" spans="1:33" s="233" customFormat="1" ht="15">
      <c r="A35" s="232">
        <v>21</v>
      </c>
      <c r="B35" s="1113"/>
      <c r="C35" s="1620"/>
      <c r="D35" s="1620"/>
      <c r="E35" s="1848">
        <v>3521</v>
      </c>
      <c r="F35" s="1610"/>
      <c r="G35" s="1620"/>
      <c r="H35" s="1620"/>
      <c r="I35" s="1848">
        <v>3639</v>
      </c>
      <c r="J35" s="1610"/>
      <c r="K35" s="1620"/>
      <c r="L35" s="1620"/>
      <c r="M35" s="1848">
        <v>300</v>
      </c>
      <c r="N35" s="1610"/>
      <c r="O35" s="1620"/>
      <c r="P35" s="1620"/>
      <c r="Q35" s="1848">
        <v>401</v>
      </c>
    </row>
    <row r="36" spans="1:33" s="233" customFormat="1" ht="15">
      <c r="A36" s="232">
        <v>22</v>
      </c>
      <c r="B36" s="1113"/>
      <c r="C36" s="1620"/>
      <c r="D36" s="1620"/>
      <c r="E36" s="1848">
        <v>3292</v>
      </c>
      <c r="F36" s="1610"/>
      <c r="G36" s="1620"/>
      <c r="H36" s="1620"/>
      <c r="I36" s="1848">
        <v>3386</v>
      </c>
      <c r="J36" s="1610"/>
      <c r="K36" s="1620"/>
      <c r="L36" s="1620"/>
      <c r="M36" s="1848">
        <v>282</v>
      </c>
      <c r="N36" s="1610"/>
      <c r="O36" s="1620"/>
      <c r="P36" s="1620"/>
      <c r="Q36" s="1848">
        <v>383</v>
      </c>
    </row>
    <row r="37" spans="1:33" s="233" customFormat="1" ht="15">
      <c r="A37" s="232">
        <v>23</v>
      </c>
      <c r="B37" s="1113"/>
      <c r="C37" s="1620"/>
      <c r="D37" s="1620"/>
      <c r="E37" s="1848">
        <v>2905</v>
      </c>
      <c r="F37" s="1610"/>
      <c r="G37" s="1620"/>
      <c r="H37" s="1620"/>
      <c r="I37" s="1848">
        <v>2911</v>
      </c>
      <c r="J37" s="1610"/>
      <c r="K37" s="1620"/>
      <c r="L37" s="1620"/>
      <c r="M37" s="1848">
        <v>227</v>
      </c>
      <c r="N37" s="1610"/>
      <c r="O37" s="1620"/>
      <c r="P37" s="1620"/>
      <c r="Q37" s="1848">
        <v>329</v>
      </c>
    </row>
    <row r="38" spans="1:33" s="233" customFormat="1" ht="15">
      <c r="A38" s="232">
        <v>24</v>
      </c>
      <c r="B38" s="1113"/>
      <c r="C38" s="1620"/>
      <c r="D38" s="1620"/>
      <c r="E38" s="1848">
        <v>2445</v>
      </c>
      <c r="F38" s="1610"/>
      <c r="G38" s="1620"/>
      <c r="H38" s="1620"/>
      <c r="I38" s="1848">
        <v>2394</v>
      </c>
      <c r="J38" s="1610"/>
      <c r="K38" s="1620"/>
      <c r="L38" s="1620"/>
      <c r="M38" s="1848">
        <v>175</v>
      </c>
      <c r="N38" s="1610"/>
      <c r="O38" s="1620"/>
      <c r="P38" s="1620"/>
      <c r="Q38" s="1848">
        <v>276</v>
      </c>
    </row>
    <row r="39" spans="1:33" s="233" customFormat="1" ht="15">
      <c r="A39" s="232" t="s">
        <v>19</v>
      </c>
      <c r="B39" s="1181"/>
      <c r="C39" s="1621"/>
      <c r="D39" s="1621"/>
      <c r="E39" s="1622">
        <f>SUM(E15:E38)</f>
        <v>78126</v>
      </c>
      <c r="F39" s="1621"/>
      <c r="G39" s="1621"/>
      <c r="H39" s="1621"/>
      <c r="I39" s="1622">
        <f>SUM(I15:I38)</f>
        <v>70673</v>
      </c>
      <c r="J39" s="1621"/>
      <c r="K39" s="1621"/>
      <c r="L39" s="1621"/>
      <c r="M39" s="1622">
        <f>SUM(M15:M38)</f>
        <v>8382</v>
      </c>
      <c r="N39" s="1621"/>
      <c r="O39" s="1621"/>
      <c r="P39" s="1621"/>
      <c r="Q39" s="1622">
        <f>SUM(Q15:Q38)</f>
        <v>8792</v>
      </c>
    </row>
    <row r="40" spans="1:33" s="222" customFormat="1" ht="12.75" customHeight="1">
      <c r="A40" s="222" t="s">
        <v>20</v>
      </c>
      <c r="R40" s="1016"/>
      <c r="S40" s="1016"/>
      <c r="T40" s="1016"/>
      <c r="U40" s="1016"/>
      <c r="V40" s="1016"/>
      <c r="W40" s="1016"/>
      <c r="X40" s="1016"/>
      <c r="Y40" s="1016"/>
      <c r="Z40" s="1016"/>
      <c r="AA40" s="1016"/>
      <c r="AB40" s="1016"/>
      <c r="AC40" s="1016"/>
      <c r="AD40" s="1016"/>
      <c r="AE40" s="1016"/>
      <c r="AF40" s="1016"/>
      <c r="AG40" s="1016"/>
    </row>
    <row r="41" spans="1:33" s="222" customFormat="1" ht="12.75" customHeight="1">
      <c r="A41" s="222" t="s">
        <v>21</v>
      </c>
      <c r="R41" s="1016"/>
      <c r="S41" s="1016"/>
      <c r="T41" s="1016"/>
      <c r="U41" s="1016"/>
      <c r="V41" s="1016"/>
      <c r="W41" s="1016"/>
      <c r="X41" s="1016"/>
      <c r="Y41" s="1016"/>
      <c r="Z41" s="1016"/>
      <c r="AA41" s="1016"/>
      <c r="AB41" s="1016"/>
      <c r="AC41" s="1016"/>
      <c r="AD41" s="1016"/>
      <c r="AE41" s="1016"/>
      <c r="AF41" s="1016"/>
      <c r="AG41" s="1016"/>
    </row>
    <row r="42" spans="1:33">
      <c r="A42" s="222" t="s">
        <v>571</v>
      </c>
      <c r="K42" s="222"/>
      <c r="L42" s="222"/>
      <c r="M42" s="222"/>
      <c r="N42" s="222"/>
      <c r="O42" s="222"/>
      <c r="P42" s="222"/>
      <c r="Q42" s="222"/>
      <c r="R42" s="1017"/>
      <c r="S42" s="1017"/>
      <c r="T42" s="1017"/>
      <c r="U42" s="1017"/>
      <c r="V42" s="1017"/>
      <c r="W42" s="1017"/>
      <c r="X42" s="1017"/>
      <c r="Y42" s="1017"/>
      <c r="Z42" s="1017"/>
      <c r="AA42" s="1017"/>
      <c r="AB42" s="1017"/>
      <c r="AC42" s="1017"/>
      <c r="AD42" s="1017"/>
      <c r="AE42" s="1017"/>
      <c r="AF42" s="1017"/>
      <c r="AG42" s="1017"/>
    </row>
    <row r="43" spans="1:33">
      <c r="A43" s="222" t="s">
        <v>23</v>
      </c>
      <c r="R43" s="1017"/>
      <c r="S43" s="1017"/>
      <c r="T43" s="1017"/>
      <c r="U43" s="1017"/>
      <c r="V43" s="1017"/>
      <c r="W43" s="1017"/>
      <c r="X43" s="1017"/>
      <c r="Y43" s="1017"/>
      <c r="Z43" s="1017"/>
      <c r="AA43" s="1017"/>
      <c r="AB43" s="1017"/>
      <c r="AC43" s="1017"/>
      <c r="AD43" s="1017"/>
      <c r="AE43" s="1017"/>
      <c r="AF43" s="1017"/>
      <c r="AG43" s="1017"/>
    </row>
    <row r="44" spans="1:33">
      <c r="R44" s="1017"/>
      <c r="S44" s="1017"/>
      <c r="T44" s="1017"/>
      <c r="U44" s="1017"/>
      <c r="V44" s="1017"/>
      <c r="W44" s="1017"/>
      <c r="X44" s="1017"/>
      <c r="Y44" s="1017"/>
      <c r="Z44" s="1017"/>
      <c r="AA44" s="1017"/>
      <c r="AB44" s="1017"/>
      <c r="AC44" s="1017"/>
      <c r="AD44" s="1017"/>
      <c r="AE44" s="1017"/>
      <c r="AF44" s="1017"/>
      <c r="AG44" s="1017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rgb="FF92D050"/>
  </sheetPr>
  <dimension ref="A1:AG44"/>
  <sheetViews>
    <sheetView zoomScale="85" zoomScaleNormal="85" workbookViewId="0">
      <selection activeCell="W30" sqref="W30"/>
    </sheetView>
  </sheetViews>
  <sheetFormatPr defaultRowHeight="12.75"/>
  <cols>
    <col min="1" max="1" width="5.42578125" style="247" customWidth="1"/>
    <col min="2" max="3" width="11.28515625" style="247" customWidth="1"/>
    <col min="4" max="4" width="11.28515625" style="247" hidden="1" customWidth="1"/>
    <col min="5" max="7" width="11.28515625" style="247" customWidth="1"/>
    <col min="8" max="8" width="11.28515625" style="247" hidden="1" customWidth="1"/>
    <col min="9" max="11" width="11.28515625" style="247" customWidth="1"/>
    <col min="12" max="12" width="11.28515625" style="247" hidden="1" customWidth="1"/>
    <col min="13" max="15" width="11.28515625" style="247" customWidth="1"/>
    <col min="16" max="16" width="11.28515625" style="247" hidden="1" customWidth="1"/>
    <col min="17" max="17" width="11.28515625" style="247" customWidth="1"/>
    <col min="18" max="16384" width="9.140625" style="247"/>
  </cols>
  <sheetData>
    <row r="1" spans="1:33" s="235" customFormat="1" ht="18.75" customHeight="1">
      <c r="B1" s="2363" t="s">
        <v>408</v>
      </c>
      <c r="C1" s="2066"/>
      <c r="D1" s="2066"/>
      <c r="E1" s="2066"/>
      <c r="F1" s="2066"/>
      <c r="J1" s="801" t="s">
        <v>171</v>
      </c>
      <c r="N1" s="2315" t="s">
        <v>60</v>
      </c>
      <c r="O1" s="2315"/>
      <c r="P1" s="2315"/>
      <c r="Q1" s="2315"/>
      <c r="R1" s="1014"/>
      <c r="S1" s="1014"/>
      <c r="T1" s="1014"/>
      <c r="U1" s="1014"/>
      <c r="V1" s="1014"/>
      <c r="W1" s="1014"/>
      <c r="X1" s="1014"/>
      <c r="Y1" s="1014"/>
      <c r="Z1" s="1014"/>
      <c r="AA1" s="1014"/>
      <c r="AB1" s="1014"/>
      <c r="AC1" s="1014"/>
      <c r="AD1" s="1014"/>
      <c r="AE1" s="1014"/>
      <c r="AF1" s="1014"/>
      <c r="AG1" s="1014"/>
    </row>
    <row r="2" spans="1:33" s="235" customFormat="1" ht="10.5" customHeight="1">
      <c r="B2" s="2359" t="s">
        <v>1</v>
      </c>
      <c r="C2" s="2052"/>
      <c r="D2" s="2052"/>
      <c r="E2" s="2052"/>
      <c r="F2" s="2052"/>
      <c r="I2" s="235" t="s">
        <v>28</v>
      </c>
      <c r="N2" s="2359" t="s">
        <v>2</v>
      </c>
      <c r="O2" s="2360"/>
      <c r="P2" s="2360"/>
      <c r="Q2" s="2360"/>
      <c r="R2" s="1014"/>
      <c r="S2" s="1014"/>
      <c r="T2" s="1014"/>
      <c r="U2" s="1014"/>
      <c r="V2" s="1014"/>
      <c r="W2" s="1014"/>
      <c r="X2" s="1014"/>
      <c r="Y2" s="1014"/>
      <c r="Z2" s="1014"/>
      <c r="AA2" s="1014"/>
      <c r="AB2" s="1014"/>
      <c r="AC2" s="1014"/>
      <c r="AD2" s="1014"/>
      <c r="AE2" s="1014"/>
      <c r="AF2" s="1014"/>
      <c r="AG2" s="1014"/>
    </row>
    <row r="3" spans="1:33" s="235" customFormat="1" ht="13.5" customHeight="1">
      <c r="N3" s="235" t="s">
        <v>3</v>
      </c>
      <c r="R3" s="1014"/>
      <c r="S3" s="1014"/>
      <c r="T3" s="1014"/>
      <c r="U3" s="1014"/>
      <c r="V3" s="1014"/>
      <c r="W3" s="1014"/>
      <c r="X3" s="1014"/>
      <c r="Y3" s="1014"/>
      <c r="Z3" s="1014"/>
      <c r="AA3" s="1014"/>
      <c r="AB3" s="1014"/>
      <c r="AC3" s="1014"/>
      <c r="AD3" s="1014"/>
      <c r="AE3" s="1014"/>
      <c r="AF3" s="1014"/>
      <c r="AG3" s="1014"/>
    </row>
    <row r="4" spans="1:33" s="235" customFormat="1" ht="15" customHeight="1">
      <c r="B4" s="2362" t="s">
        <v>4</v>
      </c>
      <c r="C4" s="2066"/>
      <c r="D4" s="237"/>
      <c r="E4" s="1014"/>
      <c r="F4" s="1014"/>
      <c r="G4" s="1014"/>
      <c r="H4" s="1014"/>
      <c r="I4" s="893" t="s">
        <v>5</v>
      </c>
      <c r="J4" s="236"/>
      <c r="K4" s="236"/>
      <c r="L4" s="236"/>
      <c r="O4" s="238" t="s">
        <v>61</v>
      </c>
      <c r="R4" s="1014"/>
      <c r="S4" s="1014"/>
      <c r="T4" s="1014"/>
      <c r="U4" s="1014"/>
      <c r="V4" s="1014"/>
      <c r="W4" s="1014"/>
      <c r="X4" s="1014"/>
      <c r="Y4" s="1014"/>
      <c r="Z4" s="1014"/>
      <c r="AA4" s="1014"/>
      <c r="AB4" s="1014"/>
      <c r="AC4" s="1014"/>
      <c r="AD4" s="1014"/>
      <c r="AE4" s="1014"/>
      <c r="AF4" s="1014"/>
      <c r="AG4" s="1014"/>
    </row>
    <row r="5" spans="1:33" s="235" customFormat="1" ht="9.75" customHeight="1">
      <c r="B5" s="2355" t="s">
        <v>7</v>
      </c>
      <c r="C5" s="2064"/>
      <c r="D5" s="236"/>
      <c r="E5" s="236"/>
      <c r="R5" s="1014"/>
      <c r="S5" s="1014"/>
      <c r="T5" s="1014"/>
      <c r="U5" s="1014"/>
      <c r="V5" s="1014"/>
      <c r="W5" s="1014"/>
      <c r="X5" s="1014"/>
      <c r="Y5" s="1014"/>
      <c r="Z5" s="1014"/>
      <c r="AA5" s="1014"/>
      <c r="AB5" s="1014"/>
      <c r="AC5" s="1014"/>
      <c r="AD5" s="1014"/>
      <c r="AE5" s="1014"/>
      <c r="AF5" s="1014"/>
      <c r="AG5" s="1014"/>
    </row>
    <row r="6" spans="1:33" s="235" customFormat="1" ht="12" customHeight="1">
      <c r="A6" s="2361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14"/>
      <c r="S6" s="1014"/>
      <c r="T6" s="1014"/>
      <c r="U6" s="1014"/>
      <c r="V6" s="1014"/>
      <c r="W6" s="1014"/>
      <c r="X6" s="1014"/>
      <c r="Y6" s="1014"/>
      <c r="Z6" s="1014"/>
      <c r="AA6" s="1014"/>
      <c r="AB6" s="1014"/>
      <c r="AC6" s="1014"/>
      <c r="AD6" s="1014"/>
      <c r="AE6" s="1014"/>
      <c r="AF6" s="1014"/>
      <c r="AG6" s="1014"/>
    </row>
    <row r="7" spans="1:33" s="235" customFormat="1" ht="15.75">
      <c r="A7" s="2330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14"/>
      <c r="S7" s="1014"/>
      <c r="T7" s="1014"/>
      <c r="U7" s="1014"/>
      <c r="V7" s="1014"/>
      <c r="W7" s="1014"/>
      <c r="X7" s="1014"/>
      <c r="Y7" s="1014"/>
      <c r="Z7" s="1014"/>
      <c r="AA7" s="1014"/>
      <c r="AB7" s="1014"/>
      <c r="AC7" s="1014"/>
      <c r="AD7" s="1014"/>
      <c r="AE7" s="1014"/>
      <c r="AF7" s="1014"/>
      <c r="AG7" s="1014"/>
    </row>
    <row r="8" spans="1:33" s="235" customFormat="1" ht="9" customHeight="1">
      <c r="A8" s="1267">
        <v>30</v>
      </c>
      <c r="B8" s="1267">
        <v>49</v>
      </c>
      <c r="R8" s="1014"/>
      <c r="S8" s="1014"/>
      <c r="T8" s="1014"/>
      <c r="U8" s="1014"/>
      <c r="V8" s="1014"/>
      <c r="W8" s="1014"/>
      <c r="X8" s="1014"/>
      <c r="Y8" s="1014"/>
      <c r="Z8" s="1014"/>
      <c r="AA8" s="1014"/>
      <c r="AB8" s="1014"/>
      <c r="AC8" s="1014"/>
      <c r="AD8" s="1014"/>
      <c r="AE8" s="1014"/>
      <c r="AF8" s="1014"/>
      <c r="AG8" s="1014"/>
    </row>
    <row r="9" spans="1:33" s="235" customFormat="1">
      <c r="A9" s="2349" t="s">
        <v>9</v>
      </c>
      <c r="B9" s="2356" t="s">
        <v>10</v>
      </c>
      <c r="C9" s="2357"/>
      <c r="D9" s="2357"/>
      <c r="E9" s="2357"/>
      <c r="F9" s="2357"/>
      <c r="G9" s="2357"/>
      <c r="H9" s="2357"/>
      <c r="I9" s="2358"/>
      <c r="J9" s="2356" t="s">
        <v>11</v>
      </c>
      <c r="K9" s="2357"/>
      <c r="L9" s="2357"/>
      <c r="M9" s="2357"/>
      <c r="N9" s="2357"/>
      <c r="O9" s="2357"/>
      <c r="P9" s="2357"/>
      <c r="Q9" s="2358"/>
      <c r="R9" s="1014"/>
      <c r="S9" s="1014"/>
      <c r="T9" s="1014"/>
      <c r="U9" s="1014"/>
      <c r="V9" s="1014"/>
      <c r="W9" s="1014"/>
      <c r="X9" s="1014"/>
      <c r="Y9" s="1014"/>
      <c r="Z9" s="1014"/>
      <c r="AA9" s="1014"/>
      <c r="AB9" s="1014"/>
      <c r="AC9" s="1014"/>
      <c r="AD9" s="1014"/>
      <c r="AE9" s="1014"/>
      <c r="AF9" s="1014"/>
      <c r="AG9" s="1014"/>
    </row>
    <row r="10" spans="1:33" s="235" customFormat="1">
      <c r="A10" s="2350"/>
      <c r="B10" s="2352" t="s">
        <v>278</v>
      </c>
      <c r="C10" s="2353"/>
      <c r="D10" s="2353"/>
      <c r="E10" s="2354"/>
      <c r="F10" s="2352" t="s">
        <v>279</v>
      </c>
      <c r="G10" s="2059"/>
      <c r="H10" s="2059"/>
      <c r="I10" s="2060"/>
      <c r="J10" s="2352" t="s">
        <v>278</v>
      </c>
      <c r="K10" s="2353"/>
      <c r="L10" s="2353"/>
      <c r="M10" s="2354"/>
      <c r="N10" s="2352" t="s">
        <v>279</v>
      </c>
      <c r="O10" s="2353"/>
      <c r="P10" s="2353"/>
      <c r="Q10" s="2354"/>
      <c r="R10" s="1014"/>
      <c r="S10" s="1014"/>
      <c r="T10" s="1014"/>
      <c r="U10" s="1014"/>
      <c r="V10" s="1014"/>
      <c r="W10" s="1014"/>
      <c r="X10" s="1014"/>
      <c r="Y10" s="1014"/>
      <c r="Z10" s="1014"/>
      <c r="AA10" s="1014"/>
      <c r="AB10" s="1014"/>
      <c r="AC10" s="1014"/>
      <c r="AD10" s="1014"/>
      <c r="AE10" s="1014"/>
      <c r="AF10" s="1014"/>
      <c r="AG10" s="1014"/>
    </row>
    <row r="11" spans="1:33" s="235" customFormat="1">
      <c r="A11" s="2350"/>
      <c r="B11" s="2352" t="s">
        <v>14</v>
      </c>
      <c r="C11" s="2353"/>
      <c r="E11" s="240">
        <v>12000</v>
      </c>
      <c r="F11" s="2352" t="s">
        <v>14</v>
      </c>
      <c r="G11" s="2353"/>
      <c r="H11" s="239"/>
      <c r="I11" s="240">
        <v>12000</v>
      </c>
      <c r="J11" s="2352" t="s">
        <v>14</v>
      </c>
      <c r="K11" s="2353"/>
      <c r="L11" s="239"/>
      <c r="M11" s="240">
        <f>E11</f>
        <v>12000</v>
      </c>
      <c r="N11" s="2352" t="s">
        <v>14</v>
      </c>
      <c r="O11" s="2353"/>
      <c r="P11" s="239"/>
      <c r="Q11" s="240">
        <f>I11</f>
        <v>12000</v>
      </c>
      <c r="R11" s="1014"/>
      <c r="S11" s="1014"/>
      <c r="T11" s="1014"/>
      <c r="U11" s="1014"/>
      <c r="V11" s="1014"/>
      <c r="W11" s="1014"/>
      <c r="X11" s="1014"/>
      <c r="Y11" s="1014"/>
      <c r="Z11" s="1014"/>
      <c r="AA11" s="1014"/>
      <c r="AB11" s="1014"/>
      <c r="AC11" s="1014"/>
      <c r="AD11" s="1014"/>
      <c r="AE11" s="1014"/>
      <c r="AF11" s="1014"/>
      <c r="AG11" s="1014"/>
    </row>
    <row r="12" spans="1:33" s="242" customFormat="1" ht="35.25" customHeight="1">
      <c r="A12" s="2351"/>
      <c r="B12" s="241" t="s">
        <v>16</v>
      </c>
      <c r="C12" s="241" t="s">
        <v>17</v>
      </c>
      <c r="D12" s="241"/>
      <c r="E12" s="241" t="s">
        <v>18</v>
      </c>
      <c r="F12" s="241" t="s">
        <v>16</v>
      </c>
      <c r="G12" s="241" t="s">
        <v>17</v>
      </c>
      <c r="H12" s="241"/>
      <c r="I12" s="241" t="s">
        <v>18</v>
      </c>
      <c r="J12" s="241" t="s">
        <v>16</v>
      </c>
      <c r="K12" s="241" t="s">
        <v>17</v>
      </c>
      <c r="L12" s="241"/>
      <c r="M12" s="241" t="s">
        <v>18</v>
      </c>
      <c r="N12" s="241" t="s">
        <v>16</v>
      </c>
      <c r="O12" s="241" t="s">
        <v>17</v>
      </c>
      <c r="P12" s="241"/>
      <c r="Q12" s="241" t="s">
        <v>18</v>
      </c>
    </row>
    <row r="13" spans="1:33" s="244" customFormat="1" ht="11.25">
      <c r="A13" s="243">
        <v>1</v>
      </c>
      <c r="B13" s="243">
        <v>2</v>
      </c>
      <c r="C13" s="243">
        <v>3</v>
      </c>
      <c r="D13" s="243"/>
      <c r="E13" s="243">
        <v>4</v>
      </c>
      <c r="F13" s="243">
        <v>5</v>
      </c>
      <c r="G13" s="243">
        <v>6</v>
      </c>
      <c r="H13" s="243"/>
      <c r="I13" s="243">
        <v>7</v>
      </c>
      <c r="J13" s="243">
        <v>8</v>
      </c>
      <c r="K13" s="243">
        <v>9</v>
      </c>
      <c r="L13" s="243"/>
      <c r="M13" s="243">
        <v>10</v>
      </c>
      <c r="N13" s="243">
        <v>11</v>
      </c>
      <c r="O13" s="243">
        <v>12</v>
      </c>
      <c r="P13" s="243"/>
      <c r="Q13" s="243">
        <v>13</v>
      </c>
    </row>
    <row r="14" spans="1:33" s="242" customFormat="1" ht="15">
      <c r="A14" s="245">
        <v>0</v>
      </c>
      <c r="B14" s="1113"/>
      <c r="C14" s="1620"/>
      <c r="D14" s="1620"/>
      <c r="E14" s="1620"/>
      <c r="F14" s="1610"/>
      <c r="G14" s="1620"/>
      <c r="H14" s="1620"/>
      <c r="I14" s="1620"/>
      <c r="J14" s="1610"/>
      <c r="K14" s="1620"/>
      <c r="L14" s="1620"/>
      <c r="M14" s="1620"/>
      <c r="N14" s="1610"/>
      <c r="O14" s="1620"/>
      <c r="P14" s="1620"/>
      <c r="Q14" s="1620"/>
    </row>
    <row r="15" spans="1:33" s="1455" customFormat="1" ht="15">
      <c r="A15" s="1454">
        <v>1</v>
      </c>
      <c r="B15" s="1113"/>
      <c r="C15" s="1620"/>
      <c r="D15" s="1620"/>
      <c r="E15" s="1620">
        <v>0</v>
      </c>
      <c r="F15" s="1610"/>
      <c r="G15" s="1620"/>
      <c r="H15" s="1620"/>
      <c r="I15" s="1620">
        <v>0</v>
      </c>
      <c r="J15" s="1610"/>
      <c r="K15" s="1620"/>
      <c r="L15" s="1620"/>
      <c r="M15" s="1620">
        <v>0</v>
      </c>
      <c r="N15" s="1610"/>
      <c r="O15" s="1620"/>
      <c r="P15" s="1620"/>
      <c r="Q15" s="1620">
        <v>0</v>
      </c>
    </row>
    <row r="16" spans="1:33" s="242" customFormat="1" ht="15">
      <c r="A16" s="245">
        <v>2</v>
      </c>
      <c r="B16" s="1113"/>
      <c r="C16" s="1620"/>
      <c r="D16" s="1620"/>
      <c r="E16" s="1620">
        <v>0</v>
      </c>
      <c r="F16" s="1610"/>
      <c r="G16" s="1620"/>
      <c r="H16" s="1620"/>
      <c r="I16" s="1620">
        <v>0</v>
      </c>
      <c r="J16" s="1610"/>
      <c r="K16" s="1620"/>
      <c r="L16" s="1620"/>
      <c r="M16" s="1620">
        <v>0</v>
      </c>
      <c r="N16" s="1610"/>
      <c r="O16" s="1620"/>
      <c r="P16" s="1620"/>
      <c r="Q16" s="1620">
        <v>0</v>
      </c>
    </row>
    <row r="17" spans="1:19" s="242" customFormat="1" ht="15">
      <c r="A17" s="245">
        <v>3</v>
      </c>
      <c r="B17" s="1113"/>
      <c r="C17" s="1620"/>
      <c r="D17" s="1620"/>
      <c r="E17" s="1620">
        <v>0</v>
      </c>
      <c r="F17" s="1610"/>
      <c r="G17" s="1620"/>
      <c r="H17" s="1620"/>
      <c r="I17" s="1620">
        <v>0</v>
      </c>
      <c r="J17" s="1610"/>
      <c r="K17" s="1620"/>
      <c r="L17" s="1620"/>
      <c r="M17" s="1620">
        <v>0</v>
      </c>
      <c r="N17" s="1610"/>
      <c r="O17" s="1620"/>
      <c r="P17" s="1620"/>
      <c r="Q17" s="1620">
        <v>0</v>
      </c>
    </row>
    <row r="18" spans="1:19" s="242" customFormat="1" ht="15">
      <c r="A18" s="245">
        <v>4</v>
      </c>
      <c r="B18" s="1113"/>
      <c r="C18" s="1620"/>
      <c r="D18" s="1620"/>
      <c r="E18" s="1620">
        <v>0</v>
      </c>
      <c r="F18" s="1610"/>
      <c r="G18" s="1620"/>
      <c r="H18" s="1620"/>
      <c r="I18" s="1620">
        <v>0</v>
      </c>
      <c r="J18" s="1610"/>
      <c r="K18" s="1620"/>
      <c r="L18" s="1620"/>
      <c r="M18" s="1620">
        <v>0</v>
      </c>
      <c r="N18" s="1610"/>
      <c r="O18" s="1620"/>
      <c r="P18" s="1620"/>
      <c r="Q18" s="1620">
        <v>0</v>
      </c>
    </row>
    <row r="19" spans="1:19" s="242" customFormat="1" ht="15">
      <c r="A19" s="245">
        <v>5</v>
      </c>
      <c r="B19" s="1113"/>
      <c r="C19" s="1620"/>
      <c r="D19" s="1620"/>
      <c r="E19" s="1620">
        <v>0</v>
      </c>
      <c r="F19" s="1610"/>
      <c r="G19" s="1620"/>
      <c r="H19" s="1620"/>
      <c r="I19" s="1620">
        <v>0</v>
      </c>
      <c r="J19" s="1610"/>
      <c r="K19" s="1620"/>
      <c r="L19" s="1620"/>
      <c r="M19" s="1620">
        <v>0</v>
      </c>
      <c r="N19" s="1610"/>
      <c r="O19" s="1620"/>
      <c r="P19" s="1620"/>
      <c r="Q19" s="1620">
        <v>0</v>
      </c>
    </row>
    <row r="20" spans="1:19" s="242" customFormat="1" ht="15">
      <c r="A20" s="245">
        <v>6</v>
      </c>
      <c r="B20" s="1113"/>
      <c r="C20" s="1620"/>
      <c r="D20" s="1620"/>
      <c r="E20" s="1620">
        <v>0</v>
      </c>
      <c r="F20" s="1610"/>
      <c r="G20" s="1620"/>
      <c r="H20" s="1620"/>
      <c r="I20" s="1620">
        <v>0</v>
      </c>
      <c r="J20" s="1610"/>
      <c r="K20" s="1620"/>
      <c r="L20" s="1620"/>
      <c r="M20" s="1620">
        <v>0</v>
      </c>
      <c r="N20" s="1610"/>
      <c r="O20" s="1620"/>
      <c r="P20" s="1620"/>
      <c r="Q20" s="1620">
        <v>0</v>
      </c>
    </row>
    <row r="21" spans="1:19" s="242" customFormat="1" ht="15">
      <c r="A21" s="245">
        <v>7</v>
      </c>
      <c r="B21" s="1113"/>
      <c r="C21" s="1620"/>
      <c r="D21" s="1620"/>
      <c r="E21" s="1620">
        <v>0</v>
      </c>
      <c r="F21" s="1610"/>
      <c r="G21" s="1620"/>
      <c r="H21" s="1620"/>
      <c r="I21" s="1620">
        <v>0</v>
      </c>
      <c r="J21" s="1610"/>
      <c r="K21" s="1620"/>
      <c r="L21" s="1620"/>
      <c r="M21" s="1620">
        <v>0</v>
      </c>
      <c r="N21" s="1610"/>
      <c r="O21" s="1620"/>
      <c r="P21" s="1620"/>
      <c r="Q21" s="1620">
        <v>0</v>
      </c>
    </row>
    <row r="22" spans="1:19" s="242" customFormat="1" ht="15">
      <c r="A22" s="245">
        <v>8</v>
      </c>
      <c r="B22" s="1113"/>
      <c r="C22" s="1620"/>
      <c r="D22" s="1620"/>
      <c r="E22" s="1620">
        <v>0</v>
      </c>
      <c r="F22" s="1610"/>
      <c r="G22" s="1620"/>
      <c r="H22" s="1620"/>
      <c r="I22" s="1620">
        <v>0</v>
      </c>
      <c r="J22" s="1610"/>
      <c r="K22" s="1620"/>
      <c r="L22" s="1620"/>
      <c r="M22" s="1620">
        <v>0</v>
      </c>
      <c r="N22" s="1610"/>
      <c r="O22" s="1620"/>
      <c r="P22" s="1620"/>
      <c r="Q22" s="1620">
        <v>0</v>
      </c>
    </row>
    <row r="23" spans="1:19" s="242" customFormat="1" ht="15">
      <c r="A23" s="245">
        <v>9</v>
      </c>
      <c r="B23" s="1113"/>
      <c r="C23" s="1620"/>
      <c r="D23" s="1620"/>
      <c r="E23" s="1620">
        <v>0</v>
      </c>
      <c r="F23" s="1610"/>
      <c r="G23" s="1620"/>
      <c r="H23" s="1620"/>
      <c r="I23" s="1620">
        <v>0</v>
      </c>
      <c r="J23" s="1610"/>
      <c r="K23" s="1620"/>
      <c r="L23" s="1620"/>
      <c r="M23" s="1620">
        <v>0</v>
      </c>
      <c r="N23" s="1610"/>
      <c r="O23" s="1620"/>
      <c r="P23" s="1620"/>
      <c r="Q23" s="1620">
        <v>0</v>
      </c>
    </row>
    <row r="24" spans="1:19" s="242" customFormat="1" ht="15">
      <c r="A24" s="245">
        <v>10</v>
      </c>
      <c r="B24" s="1113"/>
      <c r="C24" s="1620"/>
      <c r="D24" s="1620"/>
      <c r="E24" s="1620">
        <v>0</v>
      </c>
      <c r="F24" s="1610"/>
      <c r="G24" s="1620"/>
      <c r="H24" s="1620"/>
      <c r="I24" s="1620">
        <v>0</v>
      </c>
      <c r="J24" s="1610"/>
      <c r="K24" s="1620"/>
      <c r="L24" s="1620"/>
      <c r="M24" s="1620">
        <v>0</v>
      </c>
      <c r="N24" s="1610"/>
      <c r="O24" s="1620"/>
      <c r="P24" s="1620"/>
      <c r="Q24" s="1620">
        <v>0</v>
      </c>
      <c r="S24" s="808"/>
    </row>
    <row r="25" spans="1:19" s="242" customFormat="1" ht="15">
      <c r="A25" s="245">
        <v>11</v>
      </c>
      <c r="B25" s="1113"/>
      <c r="C25" s="1620"/>
      <c r="D25" s="1620"/>
      <c r="E25" s="1620">
        <v>0</v>
      </c>
      <c r="F25" s="1610"/>
      <c r="G25" s="1620"/>
      <c r="H25" s="1620"/>
      <c r="I25" s="1620">
        <v>0</v>
      </c>
      <c r="J25" s="1610"/>
      <c r="K25" s="1620"/>
      <c r="L25" s="1620"/>
      <c r="M25" s="1620">
        <v>0</v>
      </c>
      <c r="N25" s="1610"/>
      <c r="O25" s="1620"/>
      <c r="P25" s="1620"/>
      <c r="Q25" s="1620">
        <v>0</v>
      </c>
    </row>
    <row r="26" spans="1:19" s="242" customFormat="1" ht="15">
      <c r="A26" s="245">
        <v>12</v>
      </c>
      <c r="B26" s="1113"/>
      <c r="C26" s="1620"/>
      <c r="D26" s="1620"/>
      <c r="E26" s="1620">
        <v>0</v>
      </c>
      <c r="F26" s="1610"/>
      <c r="G26" s="1620"/>
      <c r="H26" s="1620"/>
      <c r="I26" s="1620">
        <v>0</v>
      </c>
      <c r="J26" s="1610"/>
      <c r="K26" s="1620"/>
      <c r="L26" s="1620"/>
      <c r="M26" s="1620">
        <v>0</v>
      </c>
      <c r="N26" s="1610"/>
      <c r="O26" s="1620"/>
      <c r="P26" s="1620"/>
      <c r="Q26" s="1620">
        <v>0</v>
      </c>
    </row>
    <row r="27" spans="1:19" s="242" customFormat="1" ht="15">
      <c r="A27" s="245">
        <v>13</v>
      </c>
      <c r="B27" s="1113"/>
      <c r="C27" s="1620"/>
      <c r="D27" s="1620"/>
      <c r="E27" s="1620">
        <v>0</v>
      </c>
      <c r="F27" s="1610"/>
      <c r="G27" s="1620"/>
      <c r="H27" s="1620"/>
      <c r="I27" s="1620">
        <v>0</v>
      </c>
      <c r="J27" s="1610"/>
      <c r="K27" s="1620"/>
      <c r="L27" s="1620"/>
      <c r="M27" s="1620">
        <v>0</v>
      </c>
      <c r="N27" s="1610"/>
      <c r="O27" s="1620"/>
      <c r="P27" s="1620"/>
      <c r="Q27" s="1620">
        <v>0</v>
      </c>
    </row>
    <row r="28" spans="1:19" s="242" customFormat="1" ht="15">
      <c r="A28" s="245">
        <v>14</v>
      </c>
      <c r="B28" s="1113"/>
      <c r="C28" s="1620"/>
      <c r="D28" s="1620"/>
      <c r="E28" s="1620">
        <v>0</v>
      </c>
      <c r="F28" s="1610"/>
      <c r="G28" s="1620"/>
      <c r="H28" s="1620"/>
      <c r="I28" s="1620">
        <v>0</v>
      </c>
      <c r="J28" s="1610"/>
      <c r="K28" s="1620"/>
      <c r="L28" s="1620"/>
      <c r="M28" s="1620">
        <v>0</v>
      </c>
      <c r="N28" s="1610"/>
      <c r="O28" s="1620"/>
      <c r="P28" s="1620"/>
      <c r="Q28" s="1620">
        <v>0</v>
      </c>
    </row>
    <row r="29" spans="1:19" s="242" customFormat="1" ht="15">
      <c r="A29" s="245">
        <v>15</v>
      </c>
      <c r="B29" s="1113"/>
      <c r="C29" s="1620"/>
      <c r="D29" s="1620"/>
      <c r="E29" s="1620">
        <v>0</v>
      </c>
      <c r="F29" s="1610"/>
      <c r="G29" s="1620"/>
      <c r="H29" s="1620"/>
      <c r="I29" s="1620">
        <v>0</v>
      </c>
      <c r="J29" s="1610"/>
      <c r="K29" s="1620"/>
      <c r="L29" s="1620"/>
      <c r="M29" s="1620">
        <v>0</v>
      </c>
      <c r="N29" s="1610"/>
      <c r="O29" s="1620"/>
      <c r="P29" s="1620"/>
      <c r="Q29" s="1620">
        <v>0</v>
      </c>
    </row>
    <row r="30" spans="1:19" s="242" customFormat="1" ht="15">
      <c r="A30" s="245">
        <v>16</v>
      </c>
      <c r="B30" s="1113"/>
      <c r="C30" s="1620"/>
      <c r="D30" s="1620"/>
      <c r="E30" s="1620">
        <v>0</v>
      </c>
      <c r="F30" s="1610"/>
      <c r="G30" s="1620"/>
      <c r="H30" s="1620"/>
      <c r="I30" s="1620">
        <v>0</v>
      </c>
      <c r="J30" s="1610"/>
      <c r="K30" s="1620"/>
      <c r="L30" s="1620"/>
      <c r="M30" s="1620">
        <v>0</v>
      </c>
      <c r="N30" s="1610"/>
      <c r="O30" s="1620"/>
      <c r="P30" s="1620"/>
      <c r="Q30" s="1620">
        <v>0</v>
      </c>
    </row>
    <row r="31" spans="1:19" s="246" customFormat="1" ht="15">
      <c r="A31" s="245">
        <v>17</v>
      </c>
      <c r="B31" s="1113"/>
      <c r="C31" s="1620"/>
      <c r="D31" s="1620"/>
      <c r="E31" s="1620">
        <v>0</v>
      </c>
      <c r="F31" s="1610"/>
      <c r="G31" s="1620"/>
      <c r="H31" s="1620"/>
      <c r="I31" s="1620">
        <v>0</v>
      </c>
      <c r="J31" s="1610"/>
      <c r="K31" s="1620"/>
      <c r="L31" s="1620"/>
      <c r="M31" s="1620">
        <v>0</v>
      </c>
      <c r="N31" s="1610"/>
      <c r="O31" s="1620"/>
      <c r="P31" s="1620"/>
      <c r="Q31" s="1620">
        <v>0</v>
      </c>
    </row>
    <row r="32" spans="1:19" s="246" customFormat="1" ht="15">
      <c r="A32" s="245">
        <v>18</v>
      </c>
      <c r="B32" s="1113"/>
      <c r="C32" s="1620"/>
      <c r="D32" s="1620"/>
      <c r="E32" s="1620">
        <v>0</v>
      </c>
      <c r="F32" s="1610"/>
      <c r="G32" s="1620"/>
      <c r="H32" s="1620"/>
      <c r="I32" s="1620">
        <v>0</v>
      </c>
      <c r="J32" s="1610"/>
      <c r="K32" s="1620"/>
      <c r="L32" s="1620"/>
      <c r="M32" s="1620">
        <v>0</v>
      </c>
      <c r="N32" s="1610"/>
      <c r="O32" s="1620"/>
      <c r="P32" s="1620"/>
      <c r="Q32" s="1620">
        <v>0</v>
      </c>
    </row>
    <row r="33" spans="1:33" s="246" customFormat="1" ht="15">
      <c r="A33" s="245">
        <v>19</v>
      </c>
      <c r="B33" s="1113"/>
      <c r="C33" s="1620"/>
      <c r="D33" s="1620"/>
      <c r="E33" s="1620">
        <v>0</v>
      </c>
      <c r="F33" s="1610"/>
      <c r="G33" s="1620"/>
      <c r="H33" s="1620"/>
      <c r="I33" s="1620">
        <v>0</v>
      </c>
      <c r="J33" s="1610"/>
      <c r="K33" s="1620"/>
      <c r="L33" s="1620"/>
      <c r="M33" s="1620">
        <v>0</v>
      </c>
      <c r="N33" s="1610"/>
      <c r="O33" s="1620"/>
      <c r="P33" s="1620"/>
      <c r="Q33" s="1620">
        <v>0</v>
      </c>
    </row>
    <row r="34" spans="1:33" s="246" customFormat="1" ht="15">
      <c r="A34" s="245">
        <v>20</v>
      </c>
      <c r="B34" s="1113"/>
      <c r="C34" s="1620"/>
      <c r="D34" s="1620"/>
      <c r="E34" s="1620">
        <v>0</v>
      </c>
      <c r="F34" s="1610"/>
      <c r="G34" s="1620"/>
      <c r="H34" s="1620"/>
      <c r="I34" s="1620">
        <v>0</v>
      </c>
      <c r="J34" s="1610"/>
      <c r="K34" s="1620"/>
      <c r="L34" s="1620"/>
      <c r="M34" s="1620">
        <v>0</v>
      </c>
      <c r="N34" s="1610"/>
      <c r="O34" s="1620"/>
      <c r="P34" s="1620"/>
      <c r="Q34" s="1620">
        <v>0</v>
      </c>
    </row>
    <row r="35" spans="1:33" s="246" customFormat="1" ht="15">
      <c r="A35" s="245">
        <v>21</v>
      </c>
      <c r="B35" s="1113"/>
      <c r="C35" s="1620"/>
      <c r="D35" s="1620"/>
      <c r="E35" s="1620">
        <v>0</v>
      </c>
      <c r="F35" s="1610"/>
      <c r="G35" s="1620"/>
      <c r="H35" s="1620"/>
      <c r="I35" s="1620">
        <v>0</v>
      </c>
      <c r="J35" s="1610"/>
      <c r="K35" s="1620"/>
      <c r="L35" s="1620"/>
      <c r="M35" s="1620">
        <v>0</v>
      </c>
      <c r="N35" s="1610"/>
      <c r="O35" s="1620"/>
      <c r="P35" s="1620"/>
      <c r="Q35" s="1620">
        <v>0</v>
      </c>
    </row>
    <row r="36" spans="1:33" s="246" customFormat="1" ht="15">
      <c r="A36" s="245">
        <v>22</v>
      </c>
      <c r="B36" s="1113"/>
      <c r="C36" s="1620"/>
      <c r="D36" s="1620"/>
      <c r="E36" s="1620">
        <v>0</v>
      </c>
      <c r="F36" s="1610"/>
      <c r="G36" s="1620"/>
      <c r="H36" s="1620"/>
      <c r="I36" s="1620">
        <v>0</v>
      </c>
      <c r="J36" s="1610"/>
      <c r="K36" s="1620"/>
      <c r="L36" s="1620"/>
      <c r="M36" s="1620">
        <v>0</v>
      </c>
      <c r="N36" s="1610"/>
      <c r="O36" s="1620"/>
      <c r="P36" s="1620"/>
      <c r="Q36" s="1620">
        <v>0</v>
      </c>
    </row>
    <row r="37" spans="1:33" s="246" customFormat="1" ht="15">
      <c r="A37" s="245">
        <v>23</v>
      </c>
      <c r="B37" s="1113"/>
      <c r="C37" s="1620"/>
      <c r="D37" s="1620"/>
      <c r="E37" s="1620">
        <v>0</v>
      </c>
      <c r="F37" s="1610"/>
      <c r="G37" s="1620"/>
      <c r="H37" s="1620"/>
      <c r="I37" s="1620">
        <v>0</v>
      </c>
      <c r="J37" s="1610"/>
      <c r="K37" s="1620"/>
      <c r="L37" s="1620"/>
      <c r="M37" s="1620">
        <v>0</v>
      </c>
      <c r="N37" s="1610"/>
      <c r="O37" s="1620"/>
      <c r="P37" s="1620"/>
      <c r="Q37" s="1620">
        <v>0</v>
      </c>
    </row>
    <row r="38" spans="1:33" s="246" customFormat="1" ht="15">
      <c r="A38" s="245">
        <v>24</v>
      </c>
      <c r="B38" s="1113"/>
      <c r="C38" s="1620"/>
      <c r="D38" s="1620"/>
      <c r="E38" s="1620">
        <v>0</v>
      </c>
      <c r="F38" s="1610"/>
      <c r="G38" s="1620"/>
      <c r="H38" s="1620"/>
      <c r="I38" s="1620">
        <v>0</v>
      </c>
      <c r="J38" s="1610"/>
      <c r="K38" s="1620"/>
      <c r="L38" s="1620"/>
      <c r="M38" s="1620">
        <v>0</v>
      </c>
      <c r="N38" s="1610"/>
      <c r="O38" s="1620"/>
      <c r="P38" s="1620"/>
      <c r="Q38" s="1620">
        <v>0</v>
      </c>
    </row>
    <row r="39" spans="1:33" s="246" customFormat="1" ht="15">
      <c r="A39" s="245" t="s">
        <v>19</v>
      </c>
      <c r="B39" s="1181"/>
      <c r="C39" s="1621"/>
      <c r="D39" s="1621"/>
      <c r="E39" s="1622">
        <f>SUM(E15:E38)</f>
        <v>0</v>
      </c>
      <c r="F39" s="1621"/>
      <c r="G39" s="1621"/>
      <c r="H39" s="1621"/>
      <c r="I39" s="1622">
        <f>SUM(I15:I38)</f>
        <v>0</v>
      </c>
      <c r="J39" s="1621"/>
      <c r="K39" s="1621"/>
      <c r="L39" s="1621"/>
      <c r="M39" s="1622">
        <f>SUM(M15:M38)</f>
        <v>0</v>
      </c>
      <c r="N39" s="1621"/>
      <c r="O39" s="1621"/>
      <c r="P39" s="1621"/>
      <c r="Q39" s="1622">
        <f>SUM(Q15:Q38)</f>
        <v>0</v>
      </c>
    </row>
    <row r="40" spans="1:33" s="235" customFormat="1" ht="12.75" customHeight="1">
      <c r="A40" s="235" t="s">
        <v>20</v>
      </c>
      <c r="R40" s="1014"/>
      <c r="S40" s="1014"/>
      <c r="T40" s="1014"/>
      <c r="U40" s="1014"/>
      <c r="V40" s="1014"/>
      <c r="W40" s="1014"/>
      <c r="X40" s="1014"/>
      <c r="Y40" s="1014"/>
      <c r="Z40" s="1014"/>
      <c r="AA40" s="1014"/>
      <c r="AB40" s="1014"/>
      <c r="AC40" s="1014"/>
      <c r="AD40" s="1014"/>
      <c r="AE40" s="1014"/>
      <c r="AF40" s="1014"/>
      <c r="AG40" s="1014"/>
    </row>
    <row r="41" spans="1:33" s="235" customFormat="1" ht="12.75" customHeight="1">
      <c r="A41" s="235" t="s">
        <v>21</v>
      </c>
      <c r="R41" s="1014"/>
      <c r="S41" s="1014"/>
      <c r="T41" s="1014"/>
      <c r="U41" s="1014"/>
      <c r="V41" s="1014"/>
      <c r="W41" s="1014"/>
      <c r="X41" s="1014"/>
      <c r="Y41" s="1014"/>
      <c r="Z41" s="1014"/>
      <c r="AA41" s="1014"/>
      <c r="AB41" s="1014"/>
      <c r="AC41" s="1014"/>
      <c r="AD41" s="1014"/>
      <c r="AE41" s="1014"/>
      <c r="AF41" s="1014"/>
      <c r="AG41" s="1014"/>
    </row>
    <row r="42" spans="1:33">
      <c r="A42" s="235" t="s">
        <v>571</v>
      </c>
      <c r="K42" s="235"/>
      <c r="L42" s="235"/>
      <c r="M42" s="235"/>
      <c r="N42" s="235"/>
      <c r="O42" s="235"/>
      <c r="P42" s="235"/>
      <c r="Q42" s="235"/>
      <c r="R42" s="1015"/>
      <c r="S42" s="1015"/>
      <c r="T42" s="1015"/>
      <c r="U42" s="1015"/>
      <c r="V42" s="1015"/>
      <c r="W42" s="1015"/>
      <c r="X42" s="1015"/>
      <c r="Y42" s="1015"/>
      <c r="Z42" s="1015"/>
      <c r="AA42" s="1015"/>
      <c r="AB42" s="1015"/>
      <c r="AC42" s="1015"/>
      <c r="AD42" s="1015"/>
      <c r="AE42" s="1015"/>
      <c r="AF42" s="1015"/>
      <c r="AG42" s="1015"/>
    </row>
    <row r="43" spans="1:33">
      <c r="A43" s="235" t="s">
        <v>23</v>
      </c>
      <c r="R43" s="1015"/>
      <c r="S43" s="1015"/>
      <c r="T43" s="1015"/>
      <c r="U43" s="1015"/>
      <c r="V43" s="1015"/>
      <c r="W43" s="1015"/>
      <c r="X43" s="1015"/>
      <c r="Y43" s="1015"/>
      <c r="Z43" s="1015"/>
      <c r="AA43" s="1015"/>
      <c r="AB43" s="1015"/>
      <c r="AC43" s="1015"/>
      <c r="AD43" s="1015"/>
      <c r="AE43" s="1015"/>
      <c r="AF43" s="1015"/>
      <c r="AG43" s="1015"/>
    </row>
    <row r="44" spans="1:33">
      <c r="R44" s="1015"/>
      <c r="S44" s="1015"/>
      <c r="T44" s="1015"/>
      <c r="U44" s="1015"/>
      <c r="V44" s="1015"/>
      <c r="W44" s="1015"/>
      <c r="X44" s="1015"/>
      <c r="Y44" s="1015"/>
      <c r="Z44" s="1015"/>
      <c r="AA44" s="1015"/>
      <c r="AB44" s="1015"/>
      <c r="AC44" s="1015"/>
      <c r="AD44" s="1015"/>
      <c r="AE44" s="1015"/>
      <c r="AF44" s="1015"/>
      <c r="AG44" s="101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4">
    <tabColor rgb="FF92D050"/>
  </sheetPr>
  <dimension ref="A1:AG44"/>
  <sheetViews>
    <sheetView zoomScale="85" zoomScaleNormal="85" workbookViewId="0">
      <selection activeCell="E22" sqref="E22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085" t="s">
        <v>408</v>
      </c>
      <c r="C1" s="2066"/>
      <c r="D1" s="2066"/>
      <c r="E1" s="2066"/>
      <c r="F1" s="2066"/>
      <c r="J1" s="801" t="s">
        <v>171</v>
      </c>
      <c r="N1" s="2315" t="s">
        <v>60</v>
      </c>
      <c r="O1" s="2315"/>
      <c r="P1" s="2315"/>
      <c r="Q1" s="2315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>
      <c r="B2" s="2086" t="s">
        <v>1</v>
      </c>
      <c r="C2" s="2052"/>
      <c r="D2" s="2052"/>
      <c r="E2" s="2052"/>
      <c r="F2" s="2052"/>
      <c r="N2" s="2086" t="s">
        <v>2</v>
      </c>
      <c r="O2" s="2090"/>
      <c r="P2" s="2090"/>
      <c r="Q2" s="2090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>
      <c r="N3" s="2091" t="s">
        <v>579</v>
      </c>
      <c r="O3" s="2091"/>
      <c r="P3" s="2091"/>
      <c r="Q3" s="2091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>
      <c r="B4" s="2093" t="s">
        <v>4</v>
      </c>
      <c r="C4" s="2066"/>
      <c r="D4" s="703"/>
      <c r="E4" s="1011"/>
      <c r="F4" s="1011"/>
      <c r="G4" s="1011"/>
      <c r="H4" s="1011"/>
      <c r="I4" s="868" t="s">
        <v>5</v>
      </c>
      <c r="J4" s="702"/>
      <c r="K4" s="702"/>
      <c r="L4" s="702"/>
      <c r="N4" s="2314" t="s">
        <v>580</v>
      </c>
      <c r="O4" s="2314"/>
      <c r="P4" s="2314"/>
      <c r="Q4" s="2314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>
      <c r="B5" s="2092" t="s">
        <v>7</v>
      </c>
      <c r="C5" s="2064"/>
      <c r="D5" s="702"/>
      <c r="E5" s="702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>
      <c r="A6" s="208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>
      <c r="A7" s="208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>
      <c r="A8" s="1501">
        <v>362</v>
      </c>
      <c r="B8" s="1274">
        <v>985</v>
      </c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>
      <c r="A9" s="2094" t="s">
        <v>9</v>
      </c>
      <c r="B9" s="2100" t="s">
        <v>10</v>
      </c>
      <c r="C9" s="2101"/>
      <c r="D9" s="2101"/>
      <c r="E9" s="2101"/>
      <c r="F9" s="2101"/>
      <c r="G9" s="2101"/>
      <c r="H9" s="2101"/>
      <c r="I9" s="2102"/>
      <c r="J9" s="2100" t="s">
        <v>11</v>
      </c>
      <c r="K9" s="2101"/>
      <c r="L9" s="2101"/>
      <c r="M9" s="2101"/>
      <c r="N9" s="2101"/>
      <c r="O9" s="2101"/>
      <c r="P9" s="2101"/>
      <c r="Q9" s="2102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>
      <c r="A10" s="2095"/>
      <c r="B10" s="2097" t="s">
        <v>425</v>
      </c>
      <c r="C10" s="2098"/>
      <c r="D10" s="2098"/>
      <c r="E10" s="2099"/>
      <c r="F10" s="2097" t="s">
        <v>412</v>
      </c>
      <c r="G10" s="2059"/>
      <c r="H10" s="2059"/>
      <c r="I10" s="2060"/>
      <c r="J10" s="2097" t="s">
        <v>425</v>
      </c>
      <c r="K10" s="2098"/>
      <c r="L10" s="2098"/>
      <c r="M10" s="2099"/>
      <c r="N10" s="2097" t="s">
        <v>412</v>
      </c>
      <c r="O10" s="2059"/>
      <c r="P10" s="2059"/>
      <c r="Q10" s="2060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>
      <c r="A11" s="2095"/>
      <c r="B11" s="2097" t="s">
        <v>14</v>
      </c>
      <c r="C11" s="2098"/>
      <c r="E11" s="706">
        <v>2000</v>
      </c>
      <c r="F11" s="2097" t="s">
        <v>14</v>
      </c>
      <c r="G11" s="2098"/>
      <c r="H11" s="705"/>
      <c r="I11" s="706">
        <v>80</v>
      </c>
      <c r="J11" s="2097" t="s">
        <v>14</v>
      </c>
      <c r="K11" s="2098"/>
      <c r="L11" s="705"/>
      <c r="M11" s="706">
        <f>E11</f>
        <v>2000</v>
      </c>
      <c r="N11" s="2097" t="s">
        <v>14</v>
      </c>
      <c r="O11" s="2098"/>
      <c r="P11" s="705"/>
      <c r="Q11" s="706">
        <f>I11</f>
        <v>80</v>
      </c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>
      <c r="A12" s="209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11"/>
      <c r="C14" s="1623"/>
      <c r="D14" s="1623"/>
      <c r="E14" s="1623"/>
      <c r="F14" s="1623"/>
      <c r="G14" s="1623"/>
      <c r="H14" s="1623"/>
      <c r="I14" s="1623"/>
      <c r="J14" s="1624"/>
      <c r="K14" s="1623"/>
      <c r="L14" s="1623"/>
      <c r="M14" s="1623"/>
      <c r="N14" s="1623"/>
      <c r="O14" s="1623"/>
      <c r="P14" s="1623"/>
      <c r="Q14" s="1623"/>
    </row>
    <row r="15" spans="1:33" s="1453" customFormat="1" ht="15">
      <c r="A15" s="1451">
        <v>1</v>
      </c>
      <c r="B15" s="1111"/>
      <c r="C15" s="1623"/>
      <c r="D15" s="1623"/>
      <c r="E15" s="2015">
        <v>19.399999999999999</v>
      </c>
      <c r="F15" s="1623"/>
      <c r="G15" s="1623"/>
      <c r="H15" s="1623"/>
      <c r="I15" s="2015">
        <v>38.039999999999992</v>
      </c>
      <c r="J15" s="1624"/>
      <c r="K15" s="1623"/>
      <c r="L15" s="1623"/>
      <c r="M15" s="2015">
        <v>0</v>
      </c>
      <c r="N15" s="1623"/>
      <c r="O15" s="1623"/>
      <c r="P15" s="1623"/>
      <c r="Q15" s="2015">
        <v>3.76</v>
      </c>
    </row>
    <row r="16" spans="1:33" s="708" customFormat="1" ht="15">
      <c r="A16" s="711">
        <v>2</v>
      </c>
      <c r="B16" s="1111"/>
      <c r="C16" s="1623"/>
      <c r="D16" s="1623"/>
      <c r="E16" s="2015">
        <v>19.600000000000001</v>
      </c>
      <c r="F16" s="1623"/>
      <c r="G16" s="1623"/>
      <c r="H16" s="1623"/>
      <c r="I16" s="2015">
        <v>38</v>
      </c>
      <c r="J16" s="1624"/>
      <c r="K16" s="1623"/>
      <c r="L16" s="1623"/>
      <c r="M16" s="2015">
        <v>0</v>
      </c>
      <c r="N16" s="1623"/>
      <c r="O16" s="1623"/>
      <c r="P16" s="1623"/>
      <c r="Q16" s="2015">
        <v>3.8</v>
      </c>
    </row>
    <row r="17" spans="1:17" s="708" customFormat="1" ht="15">
      <c r="A17" s="711">
        <v>3</v>
      </c>
      <c r="B17" s="1111"/>
      <c r="C17" s="1623"/>
      <c r="D17" s="1623"/>
      <c r="E17" s="2015">
        <v>19.399999999999999</v>
      </c>
      <c r="F17" s="1623"/>
      <c r="G17" s="1623"/>
      <c r="H17" s="1623"/>
      <c r="I17" s="2015">
        <v>38.239999999999995</v>
      </c>
      <c r="J17" s="1624"/>
      <c r="K17" s="1623"/>
      <c r="L17" s="1623"/>
      <c r="M17" s="2015">
        <v>0</v>
      </c>
      <c r="N17" s="1623"/>
      <c r="O17" s="1623"/>
      <c r="P17" s="1623"/>
      <c r="Q17" s="2015">
        <v>4.16</v>
      </c>
    </row>
    <row r="18" spans="1:17" s="708" customFormat="1" ht="15">
      <c r="A18" s="711">
        <v>4</v>
      </c>
      <c r="B18" s="1111"/>
      <c r="C18" s="1623"/>
      <c r="D18" s="1623"/>
      <c r="E18" s="2015">
        <v>20</v>
      </c>
      <c r="F18" s="1623"/>
      <c r="G18" s="1623"/>
      <c r="H18" s="1623"/>
      <c r="I18" s="2015">
        <v>37.239999999999995</v>
      </c>
      <c r="J18" s="1624"/>
      <c r="K18" s="1623"/>
      <c r="L18" s="1623"/>
      <c r="M18" s="2015">
        <v>0</v>
      </c>
      <c r="N18" s="1623"/>
      <c r="O18" s="1623"/>
      <c r="P18" s="1623"/>
      <c r="Q18" s="2015">
        <v>3.84</v>
      </c>
    </row>
    <row r="19" spans="1:17" s="708" customFormat="1" ht="15">
      <c r="A19" s="711">
        <v>5</v>
      </c>
      <c r="B19" s="1111"/>
      <c r="C19" s="1623"/>
      <c r="D19" s="1623"/>
      <c r="E19" s="2015">
        <v>20</v>
      </c>
      <c r="F19" s="1623"/>
      <c r="G19" s="1623"/>
      <c r="H19" s="1623"/>
      <c r="I19" s="2015">
        <v>37.08</v>
      </c>
      <c r="J19" s="1624"/>
      <c r="K19" s="1623"/>
      <c r="L19" s="1623"/>
      <c r="M19" s="2015">
        <v>0</v>
      </c>
      <c r="N19" s="1623"/>
      <c r="O19" s="1623"/>
      <c r="P19" s="1623"/>
      <c r="Q19" s="2015">
        <v>3.16</v>
      </c>
    </row>
    <row r="20" spans="1:17" s="708" customFormat="1" ht="15">
      <c r="A20" s="711">
        <v>6</v>
      </c>
      <c r="B20" s="1111"/>
      <c r="C20" s="1623"/>
      <c r="D20" s="1623"/>
      <c r="E20" s="2015">
        <v>20</v>
      </c>
      <c r="F20" s="1623"/>
      <c r="G20" s="1623"/>
      <c r="H20" s="1623"/>
      <c r="I20" s="2015">
        <v>38.72</v>
      </c>
      <c r="J20" s="1624"/>
      <c r="K20" s="1623"/>
      <c r="L20" s="1623"/>
      <c r="M20" s="2015">
        <v>0</v>
      </c>
      <c r="N20" s="1623"/>
      <c r="O20" s="1623"/>
      <c r="P20" s="1623"/>
      <c r="Q20" s="2015">
        <v>3.36</v>
      </c>
    </row>
    <row r="21" spans="1:17" s="708" customFormat="1" ht="15">
      <c r="A21" s="711">
        <v>7</v>
      </c>
      <c r="B21" s="1111"/>
      <c r="C21" s="1623"/>
      <c r="D21" s="1623"/>
      <c r="E21" s="2015">
        <v>22.4</v>
      </c>
      <c r="F21" s="1623"/>
      <c r="G21" s="1623"/>
      <c r="H21" s="1623"/>
      <c r="I21" s="2015">
        <v>40.68</v>
      </c>
      <c r="J21" s="1624"/>
      <c r="K21" s="1623"/>
      <c r="L21" s="1623"/>
      <c r="M21" s="2015">
        <v>0</v>
      </c>
      <c r="N21" s="1623"/>
      <c r="O21" s="1623"/>
      <c r="P21" s="1623"/>
      <c r="Q21" s="2015">
        <v>3.8400000000000003</v>
      </c>
    </row>
    <row r="22" spans="1:17" s="708" customFormat="1" ht="15">
      <c r="A22" s="711">
        <v>8</v>
      </c>
      <c r="B22" s="1111"/>
      <c r="C22" s="1623"/>
      <c r="D22" s="1623"/>
      <c r="E22" s="2015">
        <v>21.599999999999998</v>
      </c>
      <c r="F22" s="1623"/>
      <c r="G22" s="1623"/>
      <c r="H22" s="1623"/>
      <c r="I22" s="2015">
        <v>44.120000000000005</v>
      </c>
      <c r="J22" s="1624"/>
      <c r="K22" s="1623"/>
      <c r="L22" s="1623"/>
      <c r="M22" s="2015">
        <v>0</v>
      </c>
      <c r="N22" s="1623"/>
      <c r="O22" s="1623"/>
      <c r="P22" s="1623"/>
      <c r="Q22" s="2015">
        <v>3.8800000000000003</v>
      </c>
    </row>
    <row r="23" spans="1:17" s="708" customFormat="1" ht="15">
      <c r="A23" s="711">
        <v>9</v>
      </c>
      <c r="B23" s="1111"/>
      <c r="C23" s="1623"/>
      <c r="D23" s="1623"/>
      <c r="E23" s="2015">
        <v>25</v>
      </c>
      <c r="F23" s="1623"/>
      <c r="G23" s="1623"/>
      <c r="H23" s="1623"/>
      <c r="I23" s="2015">
        <v>44.68</v>
      </c>
      <c r="J23" s="1624"/>
      <c r="K23" s="1623"/>
      <c r="L23" s="1623"/>
      <c r="M23" s="2015">
        <v>0</v>
      </c>
      <c r="N23" s="1623"/>
      <c r="O23" s="1623"/>
      <c r="P23" s="1623"/>
      <c r="Q23" s="2015">
        <v>4.28</v>
      </c>
    </row>
    <row r="24" spans="1:17" s="708" customFormat="1" ht="15">
      <c r="A24" s="711">
        <v>10</v>
      </c>
      <c r="B24" s="1111"/>
      <c r="C24" s="1623"/>
      <c r="D24" s="1623"/>
      <c r="E24" s="2015">
        <v>23.799999999999997</v>
      </c>
      <c r="F24" s="1623"/>
      <c r="G24" s="1623"/>
      <c r="H24" s="1623"/>
      <c r="I24" s="2015">
        <v>44.56</v>
      </c>
      <c r="J24" s="1624"/>
      <c r="K24" s="1623"/>
      <c r="L24" s="1623"/>
      <c r="M24" s="2015">
        <v>0</v>
      </c>
      <c r="N24" s="1623"/>
      <c r="O24" s="1623"/>
      <c r="P24" s="1623"/>
      <c r="Q24" s="2015">
        <v>4.5999999999999996</v>
      </c>
    </row>
    <row r="25" spans="1:17" s="708" customFormat="1" ht="15">
      <c r="A25" s="711">
        <v>11</v>
      </c>
      <c r="B25" s="1111"/>
      <c r="C25" s="1623"/>
      <c r="D25" s="1623"/>
      <c r="E25" s="2015">
        <v>24.799999999999997</v>
      </c>
      <c r="F25" s="1623"/>
      <c r="G25" s="1623"/>
      <c r="H25" s="1623"/>
      <c r="I25" s="2015">
        <v>41.64</v>
      </c>
      <c r="J25" s="1624"/>
      <c r="K25" s="1623"/>
      <c r="L25" s="1623"/>
      <c r="M25" s="2015">
        <v>0</v>
      </c>
      <c r="N25" s="1623"/>
      <c r="O25" s="1623"/>
      <c r="P25" s="1623"/>
      <c r="Q25" s="2015">
        <v>3.64</v>
      </c>
    </row>
    <row r="26" spans="1:17" s="708" customFormat="1" ht="15">
      <c r="A26" s="711">
        <v>12</v>
      </c>
      <c r="B26" s="1111"/>
      <c r="C26" s="1623"/>
      <c r="D26" s="1623"/>
      <c r="E26" s="2015">
        <v>23.799999999999997</v>
      </c>
      <c r="F26" s="1623"/>
      <c r="G26" s="1623"/>
      <c r="H26" s="1623"/>
      <c r="I26" s="2015">
        <v>42.400000000000006</v>
      </c>
      <c r="J26" s="1624"/>
      <c r="K26" s="1623"/>
      <c r="L26" s="1623"/>
      <c r="M26" s="2015">
        <v>0.2</v>
      </c>
      <c r="N26" s="1623"/>
      <c r="O26" s="1623"/>
      <c r="P26" s="1623"/>
      <c r="Q26" s="2015">
        <v>4</v>
      </c>
    </row>
    <row r="27" spans="1:17" s="708" customFormat="1" ht="15">
      <c r="A27" s="711">
        <v>13</v>
      </c>
      <c r="B27" s="1111"/>
      <c r="C27" s="1623"/>
      <c r="D27" s="1623"/>
      <c r="E27" s="2015">
        <v>25.4</v>
      </c>
      <c r="F27" s="1623"/>
      <c r="G27" s="1623"/>
      <c r="H27" s="1623"/>
      <c r="I27" s="2015">
        <v>45.36</v>
      </c>
      <c r="J27" s="1624"/>
      <c r="K27" s="1623"/>
      <c r="L27" s="1623"/>
      <c r="M27" s="2015">
        <v>0</v>
      </c>
      <c r="N27" s="1623"/>
      <c r="O27" s="1623"/>
      <c r="P27" s="1623"/>
      <c r="Q27" s="2015">
        <v>3.88</v>
      </c>
    </row>
    <row r="28" spans="1:17" s="708" customFormat="1" ht="15">
      <c r="A28" s="711">
        <v>14</v>
      </c>
      <c r="B28" s="1111"/>
      <c r="C28" s="1623"/>
      <c r="D28" s="1623"/>
      <c r="E28" s="2015">
        <v>23.2</v>
      </c>
      <c r="F28" s="1623"/>
      <c r="G28" s="1623"/>
      <c r="H28" s="1623"/>
      <c r="I28" s="2015">
        <v>43.24</v>
      </c>
      <c r="J28" s="1624"/>
      <c r="K28" s="1623"/>
      <c r="L28" s="1623"/>
      <c r="M28" s="2015">
        <v>0</v>
      </c>
      <c r="N28" s="1623"/>
      <c r="O28" s="1623"/>
      <c r="P28" s="1623"/>
      <c r="Q28" s="2015">
        <v>4.12</v>
      </c>
    </row>
    <row r="29" spans="1:17" s="708" customFormat="1" ht="15">
      <c r="A29" s="711">
        <v>15</v>
      </c>
      <c r="B29" s="1111"/>
      <c r="C29" s="1623"/>
      <c r="D29" s="1623"/>
      <c r="E29" s="2015">
        <v>20.399999999999999</v>
      </c>
      <c r="F29" s="1623"/>
      <c r="G29" s="1623"/>
      <c r="H29" s="1623"/>
      <c r="I29" s="2015">
        <v>42.92</v>
      </c>
      <c r="J29" s="1624"/>
      <c r="K29" s="1623"/>
      <c r="L29" s="1623"/>
      <c r="M29" s="2015">
        <v>0</v>
      </c>
      <c r="N29" s="1623"/>
      <c r="O29" s="1623"/>
      <c r="P29" s="1623"/>
      <c r="Q29" s="2015">
        <v>3.6399999999999997</v>
      </c>
    </row>
    <row r="30" spans="1:17" s="708" customFormat="1" ht="15">
      <c r="A30" s="711">
        <v>16</v>
      </c>
      <c r="B30" s="1111"/>
      <c r="C30" s="1623"/>
      <c r="D30" s="1623"/>
      <c r="E30" s="2015">
        <v>22.8</v>
      </c>
      <c r="F30" s="1623"/>
      <c r="G30" s="1623"/>
      <c r="H30" s="1623"/>
      <c r="I30" s="2015">
        <v>42.8</v>
      </c>
      <c r="J30" s="1624"/>
      <c r="K30" s="1623"/>
      <c r="L30" s="1623"/>
      <c r="M30" s="2015">
        <v>0</v>
      </c>
      <c r="N30" s="1623"/>
      <c r="O30" s="1623"/>
      <c r="P30" s="1623"/>
      <c r="Q30" s="2015">
        <v>4</v>
      </c>
    </row>
    <row r="31" spans="1:17" s="712" customFormat="1" ht="15">
      <c r="A31" s="711">
        <v>17</v>
      </c>
      <c r="B31" s="1111"/>
      <c r="C31" s="1623"/>
      <c r="D31" s="1623"/>
      <c r="E31" s="2015">
        <v>23.8</v>
      </c>
      <c r="F31" s="1623"/>
      <c r="G31" s="1623"/>
      <c r="H31" s="1623"/>
      <c r="I31" s="2015">
        <v>48.76</v>
      </c>
      <c r="J31" s="1624"/>
      <c r="K31" s="1623"/>
      <c r="L31" s="1623"/>
      <c r="M31" s="2015">
        <v>0</v>
      </c>
      <c r="N31" s="1623"/>
      <c r="O31" s="1623"/>
      <c r="P31" s="1623"/>
      <c r="Q31" s="2015">
        <v>4.12</v>
      </c>
    </row>
    <row r="32" spans="1:17" s="712" customFormat="1" ht="15">
      <c r="A32" s="711">
        <v>18</v>
      </c>
      <c r="B32" s="1111"/>
      <c r="C32" s="1623"/>
      <c r="D32" s="1623"/>
      <c r="E32" s="2015">
        <v>21.6</v>
      </c>
      <c r="F32" s="1623"/>
      <c r="G32" s="1623"/>
      <c r="H32" s="1623"/>
      <c r="I32" s="2015">
        <v>49.44</v>
      </c>
      <c r="J32" s="1624"/>
      <c r="K32" s="1623"/>
      <c r="L32" s="1623"/>
      <c r="M32" s="2015">
        <v>0</v>
      </c>
      <c r="N32" s="1623"/>
      <c r="O32" s="1623"/>
      <c r="P32" s="1623"/>
      <c r="Q32" s="2015">
        <v>3.88</v>
      </c>
    </row>
    <row r="33" spans="1:33" s="712" customFormat="1" ht="15">
      <c r="A33" s="711">
        <v>19</v>
      </c>
      <c r="B33" s="1111"/>
      <c r="C33" s="1623"/>
      <c r="D33" s="1623"/>
      <c r="E33" s="2015">
        <v>23.599999999999998</v>
      </c>
      <c r="F33" s="1623"/>
      <c r="G33" s="1623"/>
      <c r="H33" s="1623"/>
      <c r="I33" s="2015">
        <v>46.879999999999995</v>
      </c>
      <c r="J33" s="1624"/>
      <c r="K33" s="1623"/>
      <c r="L33" s="1623"/>
      <c r="M33" s="2015">
        <v>0</v>
      </c>
      <c r="N33" s="1623"/>
      <c r="O33" s="1623"/>
      <c r="P33" s="1623"/>
      <c r="Q33" s="2015">
        <v>4.16</v>
      </c>
    </row>
    <row r="34" spans="1:33" s="712" customFormat="1" ht="15">
      <c r="A34" s="711">
        <v>20</v>
      </c>
      <c r="B34" s="1111"/>
      <c r="C34" s="1623"/>
      <c r="D34" s="1623"/>
      <c r="E34" s="2015">
        <v>22.6</v>
      </c>
      <c r="F34" s="1623"/>
      <c r="G34" s="1623"/>
      <c r="H34" s="1623"/>
      <c r="I34" s="2015">
        <v>47.879999999999995</v>
      </c>
      <c r="J34" s="1624"/>
      <c r="K34" s="1623"/>
      <c r="L34" s="1623"/>
      <c r="M34" s="2015">
        <v>0</v>
      </c>
      <c r="N34" s="1623"/>
      <c r="O34" s="1623"/>
      <c r="P34" s="1623"/>
      <c r="Q34" s="2015">
        <v>3.8</v>
      </c>
    </row>
    <row r="35" spans="1:33" s="712" customFormat="1" ht="15">
      <c r="A35" s="711">
        <v>21</v>
      </c>
      <c r="B35" s="1111"/>
      <c r="C35" s="1623"/>
      <c r="D35" s="1623"/>
      <c r="E35" s="2015">
        <v>21</v>
      </c>
      <c r="F35" s="1623"/>
      <c r="G35" s="1623"/>
      <c r="H35" s="1623"/>
      <c r="I35" s="2015">
        <v>49.959999999999994</v>
      </c>
      <c r="J35" s="1624"/>
      <c r="K35" s="1623"/>
      <c r="L35" s="1623"/>
      <c r="M35" s="2015">
        <v>0</v>
      </c>
      <c r="N35" s="1623"/>
      <c r="O35" s="1623"/>
      <c r="P35" s="1623"/>
      <c r="Q35" s="2015">
        <v>4.32</v>
      </c>
    </row>
    <row r="36" spans="1:33" s="712" customFormat="1" ht="15">
      <c r="A36" s="711">
        <v>22</v>
      </c>
      <c r="B36" s="1111"/>
      <c r="C36" s="1623"/>
      <c r="D36" s="1623"/>
      <c r="E36" s="2015">
        <v>23</v>
      </c>
      <c r="F36" s="1623"/>
      <c r="G36" s="1623"/>
      <c r="H36" s="1623"/>
      <c r="I36" s="2015">
        <v>53.2</v>
      </c>
      <c r="J36" s="1624"/>
      <c r="K36" s="1623"/>
      <c r="L36" s="1623"/>
      <c r="M36" s="2015">
        <v>0</v>
      </c>
      <c r="N36" s="1623"/>
      <c r="O36" s="1623"/>
      <c r="P36" s="1623"/>
      <c r="Q36" s="2015">
        <v>4.04</v>
      </c>
    </row>
    <row r="37" spans="1:33" s="712" customFormat="1" ht="15">
      <c r="A37" s="711">
        <v>23</v>
      </c>
      <c r="B37" s="1111"/>
      <c r="C37" s="1623"/>
      <c r="D37" s="1623"/>
      <c r="E37" s="2015">
        <v>23.2</v>
      </c>
      <c r="F37" s="1623"/>
      <c r="G37" s="1623"/>
      <c r="H37" s="1623"/>
      <c r="I37" s="2015">
        <v>49.120000000000005</v>
      </c>
      <c r="J37" s="1624"/>
      <c r="K37" s="1623"/>
      <c r="L37" s="1623"/>
      <c r="M37" s="2015">
        <v>0</v>
      </c>
      <c r="N37" s="1623"/>
      <c r="O37" s="1623"/>
      <c r="P37" s="1623"/>
      <c r="Q37" s="2015">
        <v>5.12</v>
      </c>
    </row>
    <row r="38" spans="1:33" s="712" customFormat="1" ht="15">
      <c r="A38" s="711">
        <v>24</v>
      </c>
      <c r="B38" s="1111"/>
      <c r="C38" s="1623"/>
      <c r="D38" s="1623"/>
      <c r="E38" s="2015">
        <v>22.8</v>
      </c>
      <c r="F38" s="1623"/>
      <c r="G38" s="1623"/>
      <c r="H38" s="1623"/>
      <c r="I38" s="2015">
        <v>45.959999999999994</v>
      </c>
      <c r="J38" s="1624"/>
      <c r="K38" s="1623"/>
      <c r="L38" s="1623"/>
      <c r="M38" s="2015">
        <v>0</v>
      </c>
      <c r="N38" s="1623"/>
      <c r="O38" s="1623"/>
      <c r="P38" s="1623"/>
      <c r="Q38" s="2015">
        <v>3.7600000000000002</v>
      </c>
    </row>
    <row r="39" spans="1:33" s="712" customFormat="1" ht="15">
      <c r="A39" s="711" t="s">
        <v>19</v>
      </c>
      <c r="B39" s="1185"/>
      <c r="C39" s="1625"/>
      <c r="D39" s="1625"/>
      <c r="E39" s="1626">
        <f>SUM(E15:E38)</f>
        <v>533.20000000000005</v>
      </c>
      <c r="F39" s="1625"/>
      <c r="G39" s="1625"/>
      <c r="H39" s="1625"/>
      <c r="I39" s="1626">
        <f>SUM(I15:I38)</f>
        <v>1050.9199999999998</v>
      </c>
      <c r="J39" s="1625"/>
      <c r="K39" s="1625"/>
      <c r="L39" s="1625"/>
      <c r="M39" s="1626">
        <f>SUM(M15:M38)</f>
        <v>0.2</v>
      </c>
      <c r="N39" s="1625"/>
      <c r="O39" s="1625"/>
      <c r="P39" s="1625"/>
      <c r="Q39" s="1626">
        <f>SUM(Q15:Q38)</f>
        <v>95.16</v>
      </c>
    </row>
    <row r="40" spans="1:33" s="701" customFormat="1" ht="12.75" customHeight="1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>
      <c r="A42" s="701" t="s">
        <v>571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J9:Q9"/>
    <mergeCell ref="A7:Q7"/>
    <mergeCell ref="N4:Q4"/>
    <mergeCell ref="B5:C5"/>
    <mergeCell ref="B9:I9"/>
    <mergeCell ref="A9:A12"/>
    <mergeCell ref="N11:O11"/>
    <mergeCell ref="J11:K11"/>
    <mergeCell ref="B4:C4"/>
    <mergeCell ref="F11:G11"/>
    <mergeCell ref="J10:M10"/>
    <mergeCell ref="B11:C11"/>
    <mergeCell ref="B10:E10"/>
    <mergeCell ref="N10:Q10"/>
    <mergeCell ref="F10:I10"/>
    <mergeCell ref="B1:F1"/>
    <mergeCell ref="B2:F2"/>
    <mergeCell ref="A6:Q6"/>
    <mergeCell ref="N1:Q1"/>
    <mergeCell ref="N2:Q2"/>
    <mergeCell ref="N3:Q3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rgb="FF92D050"/>
  </sheetPr>
  <dimension ref="A1:AG44"/>
  <sheetViews>
    <sheetView zoomScale="85" zoomScaleNormal="85" workbookViewId="0">
      <selection activeCell="N28" sqref="N28"/>
    </sheetView>
  </sheetViews>
  <sheetFormatPr defaultRowHeight="12.75"/>
  <cols>
    <col min="1" max="1" width="5.42578125" style="208" customWidth="1"/>
    <col min="2" max="3" width="11.28515625" style="208" customWidth="1"/>
    <col min="4" max="4" width="11.28515625" style="208" hidden="1" customWidth="1"/>
    <col min="5" max="7" width="11.28515625" style="208" customWidth="1"/>
    <col min="8" max="8" width="11.28515625" style="208" hidden="1" customWidth="1"/>
    <col min="9" max="11" width="11.28515625" style="208" customWidth="1"/>
    <col min="12" max="12" width="11.28515625" style="208" hidden="1" customWidth="1"/>
    <col min="13" max="15" width="11.28515625" style="208" customWidth="1"/>
    <col min="16" max="16" width="11.28515625" style="208" hidden="1" customWidth="1"/>
    <col min="17" max="17" width="11.28515625" style="208" customWidth="1"/>
    <col min="18" max="16384" width="9.140625" style="208"/>
  </cols>
  <sheetData>
    <row r="1" spans="1:33" s="196" customFormat="1" ht="18.75" customHeight="1">
      <c r="B1" s="2379" t="s">
        <v>408</v>
      </c>
      <c r="C1" s="2066"/>
      <c r="D1" s="2066"/>
      <c r="E1" s="2066"/>
      <c r="F1" s="2066"/>
      <c r="J1" s="801" t="s">
        <v>171</v>
      </c>
      <c r="N1" s="2374" t="s">
        <v>56</v>
      </c>
      <c r="O1" s="2374"/>
      <c r="P1" s="2374"/>
      <c r="Q1" s="2374"/>
      <c r="R1" s="1020"/>
      <c r="S1" s="1020"/>
      <c r="T1" s="1020"/>
      <c r="U1" s="1020"/>
      <c r="V1" s="1020"/>
      <c r="W1" s="1020"/>
      <c r="X1" s="1020"/>
      <c r="Y1" s="1020"/>
      <c r="Z1" s="1020"/>
      <c r="AA1" s="1020"/>
      <c r="AB1" s="1020"/>
      <c r="AC1" s="1020"/>
      <c r="AD1" s="1020"/>
      <c r="AE1" s="1020"/>
      <c r="AF1" s="1020"/>
      <c r="AG1" s="1020"/>
    </row>
    <row r="2" spans="1:33" s="196" customFormat="1" ht="10.5" customHeight="1">
      <c r="B2" s="2375" t="s">
        <v>1</v>
      </c>
      <c r="C2" s="2052"/>
      <c r="D2" s="2052"/>
      <c r="E2" s="2052"/>
      <c r="F2" s="2052"/>
      <c r="I2" s="196" t="s">
        <v>28</v>
      </c>
      <c r="N2" s="2375" t="s">
        <v>2</v>
      </c>
      <c r="O2" s="2376"/>
      <c r="P2" s="2376"/>
      <c r="Q2" s="2376"/>
      <c r="R2" s="1020"/>
      <c r="S2" s="1020"/>
      <c r="T2" s="1020"/>
      <c r="U2" s="1020"/>
      <c r="V2" s="1020"/>
      <c r="W2" s="1020"/>
      <c r="X2" s="1020"/>
      <c r="Y2" s="1020"/>
      <c r="Z2" s="1020"/>
      <c r="AA2" s="1020"/>
      <c r="AB2" s="1020"/>
      <c r="AC2" s="1020"/>
      <c r="AD2" s="1020"/>
      <c r="AE2" s="1020"/>
      <c r="AF2" s="1020"/>
      <c r="AG2" s="1020"/>
    </row>
    <row r="3" spans="1:33" s="196" customFormat="1" ht="13.5" customHeight="1">
      <c r="N3" s="196" t="s">
        <v>3</v>
      </c>
      <c r="R3" s="1020"/>
      <c r="S3" s="1020"/>
      <c r="T3" s="1020"/>
      <c r="U3" s="1020"/>
      <c r="V3" s="1020"/>
      <c r="W3" s="1020"/>
      <c r="X3" s="1020"/>
      <c r="Y3" s="1020"/>
      <c r="Z3" s="1020"/>
      <c r="AA3" s="1020"/>
      <c r="AB3" s="1020"/>
      <c r="AC3" s="1020"/>
      <c r="AD3" s="1020"/>
      <c r="AE3" s="1020"/>
      <c r="AF3" s="1020"/>
      <c r="AG3" s="1020"/>
    </row>
    <row r="4" spans="1:33" s="196" customFormat="1" ht="15" customHeight="1">
      <c r="B4" s="2378" t="s">
        <v>4</v>
      </c>
      <c r="C4" s="2066"/>
      <c r="D4" s="198"/>
      <c r="E4" s="1020"/>
      <c r="F4" s="1020"/>
      <c r="G4" s="1020"/>
      <c r="H4" s="1020"/>
      <c r="I4" s="890" t="s">
        <v>5</v>
      </c>
      <c r="J4" s="197"/>
      <c r="K4" s="197"/>
      <c r="L4" s="197"/>
      <c r="O4" s="199" t="s">
        <v>57</v>
      </c>
      <c r="R4" s="1020"/>
      <c r="S4" s="1020"/>
      <c r="T4" s="1020"/>
      <c r="U4" s="1020"/>
      <c r="V4" s="1020"/>
      <c r="W4" s="1020"/>
      <c r="X4" s="1020"/>
      <c r="Y4" s="1020"/>
      <c r="Z4" s="1020"/>
      <c r="AA4" s="1020"/>
      <c r="AB4" s="1020"/>
      <c r="AC4" s="1020"/>
      <c r="AD4" s="1020"/>
      <c r="AE4" s="1020"/>
      <c r="AF4" s="1020"/>
      <c r="AG4" s="1020"/>
    </row>
    <row r="5" spans="1:33" s="196" customFormat="1" ht="9.75" customHeight="1">
      <c r="B5" s="2370" t="s">
        <v>7</v>
      </c>
      <c r="C5" s="2064"/>
      <c r="D5" s="197"/>
      <c r="E5" s="197"/>
      <c r="R5" s="1020"/>
      <c r="S5" s="1020"/>
      <c r="T5" s="1020"/>
      <c r="U5" s="1020"/>
      <c r="V5" s="1020"/>
      <c r="W5" s="1020"/>
      <c r="X5" s="1020"/>
      <c r="Y5" s="1020"/>
      <c r="Z5" s="1020"/>
      <c r="AA5" s="1020"/>
      <c r="AB5" s="1020"/>
      <c r="AC5" s="1020"/>
      <c r="AD5" s="1020"/>
      <c r="AE5" s="1020"/>
      <c r="AF5" s="1020"/>
      <c r="AG5" s="1020"/>
    </row>
    <row r="6" spans="1:33" s="196" customFormat="1" ht="12" customHeight="1">
      <c r="A6" s="237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20"/>
      <c r="S6" s="1020"/>
      <c r="T6" s="1020"/>
      <c r="U6" s="1020"/>
      <c r="V6" s="1020"/>
      <c r="W6" s="1020"/>
      <c r="X6" s="1020"/>
      <c r="Y6" s="1020"/>
      <c r="Z6" s="1020"/>
      <c r="AA6" s="1020"/>
      <c r="AB6" s="1020"/>
      <c r="AC6" s="1020"/>
      <c r="AD6" s="1020"/>
      <c r="AE6" s="1020"/>
      <c r="AF6" s="1020"/>
      <c r="AG6" s="1020"/>
    </row>
    <row r="7" spans="1:33" s="196" customFormat="1" ht="15.75">
      <c r="A7" s="2330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20"/>
      <c r="S7" s="1020"/>
      <c r="T7" s="1020"/>
      <c r="U7" s="1020"/>
      <c r="V7" s="1020"/>
      <c r="W7" s="1020"/>
      <c r="X7" s="1020"/>
      <c r="Y7" s="1020"/>
      <c r="Z7" s="1020"/>
      <c r="AA7" s="1020"/>
      <c r="AB7" s="1020"/>
      <c r="AC7" s="1020"/>
      <c r="AD7" s="1020"/>
      <c r="AE7" s="1020"/>
      <c r="AF7" s="1020"/>
      <c r="AG7" s="1020"/>
    </row>
    <row r="8" spans="1:33" s="196" customFormat="1" ht="9" customHeight="1">
      <c r="A8" s="1267" t="s">
        <v>321</v>
      </c>
      <c r="B8" s="1275"/>
      <c r="R8" s="1020"/>
      <c r="S8" s="1020"/>
      <c r="T8" s="1020"/>
      <c r="U8" s="1020"/>
      <c r="V8" s="1020"/>
      <c r="W8" s="1020"/>
      <c r="X8" s="1020"/>
      <c r="Y8" s="1020"/>
      <c r="Z8" s="1020"/>
      <c r="AA8" s="1020"/>
      <c r="AB8" s="1020"/>
      <c r="AC8" s="1020"/>
      <c r="AD8" s="1020"/>
      <c r="AE8" s="1020"/>
      <c r="AF8" s="1020"/>
      <c r="AG8" s="1020"/>
    </row>
    <row r="9" spans="1:33" s="196" customFormat="1">
      <c r="A9" s="2364" t="s">
        <v>9</v>
      </c>
      <c r="B9" s="2371" t="s">
        <v>10</v>
      </c>
      <c r="C9" s="2372"/>
      <c r="D9" s="2372"/>
      <c r="E9" s="2372"/>
      <c r="F9" s="2372"/>
      <c r="G9" s="2372"/>
      <c r="H9" s="2372"/>
      <c r="I9" s="2373"/>
      <c r="J9" s="2371" t="s">
        <v>11</v>
      </c>
      <c r="K9" s="2372"/>
      <c r="L9" s="2372"/>
      <c r="M9" s="2372"/>
      <c r="N9" s="2372"/>
      <c r="O9" s="2372"/>
      <c r="P9" s="2372"/>
      <c r="Q9" s="2373"/>
      <c r="R9" s="1020"/>
      <c r="S9" s="1020"/>
      <c r="T9" s="1020"/>
      <c r="U9" s="1020"/>
      <c r="V9" s="1020"/>
      <c r="W9" s="1020"/>
      <c r="X9" s="1020"/>
      <c r="Y9" s="1020"/>
      <c r="Z9" s="1020"/>
      <c r="AA9" s="1020"/>
      <c r="AB9" s="1020"/>
      <c r="AC9" s="1020"/>
      <c r="AD9" s="1020"/>
      <c r="AE9" s="1020"/>
      <c r="AF9" s="1020"/>
      <c r="AG9" s="1020"/>
    </row>
    <row r="10" spans="1:33" s="196" customFormat="1">
      <c r="A10" s="2365"/>
      <c r="B10" s="2367" t="s">
        <v>271</v>
      </c>
      <c r="C10" s="2368"/>
      <c r="D10" s="2368"/>
      <c r="E10" s="2369"/>
      <c r="F10" s="2367"/>
      <c r="G10" s="2059"/>
      <c r="H10" s="2059"/>
      <c r="I10" s="2060"/>
      <c r="J10" s="2367" t="s">
        <v>271</v>
      </c>
      <c r="K10" s="2368"/>
      <c r="L10" s="2368"/>
      <c r="M10" s="2369"/>
      <c r="N10" s="2367"/>
      <c r="O10" s="2368"/>
      <c r="P10" s="2368"/>
      <c r="Q10" s="2369"/>
      <c r="R10" s="1020"/>
      <c r="S10" s="1020"/>
      <c r="T10" s="1020"/>
      <c r="U10" s="1020"/>
      <c r="V10" s="1020"/>
      <c r="W10" s="1020"/>
      <c r="X10" s="1020"/>
      <c r="Y10" s="1020"/>
      <c r="Z10" s="1020"/>
      <c r="AA10" s="1020"/>
      <c r="AB10" s="1020"/>
      <c r="AC10" s="1020"/>
      <c r="AD10" s="1020"/>
      <c r="AE10" s="1020"/>
      <c r="AF10" s="1020"/>
      <c r="AG10" s="1020"/>
    </row>
    <row r="11" spans="1:33" s="196" customFormat="1">
      <c r="A11" s="2365"/>
      <c r="B11" s="2367" t="s">
        <v>14</v>
      </c>
      <c r="C11" s="2368"/>
      <c r="E11" s="201">
        <v>7200</v>
      </c>
      <c r="F11" s="2367" t="s">
        <v>14</v>
      </c>
      <c r="G11" s="2368"/>
      <c r="H11" s="200"/>
      <c r="I11" s="201">
        <v>0</v>
      </c>
      <c r="J11" s="2367" t="s">
        <v>14</v>
      </c>
      <c r="K11" s="2368"/>
      <c r="L11" s="200"/>
      <c r="M11" s="201">
        <f>E11</f>
        <v>7200</v>
      </c>
      <c r="N11" s="2367" t="s">
        <v>14</v>
      </c>
      <c r="O11" s="2368"/>
      <c r="P11" s="200"/>
      <c r="Q11" s="201">
        <f>I11</f>
        <v>0</v>
      </c>
      <c r="R11" s="1020"/>
      <c r="S11" s="1020"/>
      <c r="T11" s="1020"/>
      <c r="U11" s="1020"/>
      <c r="V11" s="1020"/>
      <c r="W11" s="1020"/>
      <c r="X11" s="1020"/>
      <c r="Y11" s="1020"/>
      <c r="Z11" s="1020"/>
      <c r="AA11" s="1020"/>
      <c r="AB11" s="1020"/>
      <c r="AC11" s="1020"/>
      <c r="AD11" s="1020"/>
      <c r="AE11" s="1020"/>
      <c r="AF11" s="1020"/>
      <c r="AG11" s="1020"/>
    </row>
    <row r="12" spans="1:33" s="203" customFormat="1" ht="35.25" customHeight="1">
      <c r="A12" s="2366"/>
      <c r="B12" s="202" t="s">
        <v>16</v>
      </c>
      <c r="C12" s="202" t="s">
        <v>17</v>
      </c>
      <c r="D12" s="202"/>
      <c r="E12" s="202" t="s">
        <v>18</v>
      </c>
      <c r="F12" s="202" t="s">
        <v>16</v>
      </c>
      <c r="G12" s="202" t="s">
        <v>17</v>
      </c>
      <c r="H12" s="202"/>
      <c r="I12" s="202" t="s">
        <v>18</v>
      </c>
      <c r="J12" s="202" t="s">
        <v>16</v>
      </c>
      <c r="K12" s="202" t="s">
        <v>17</v>
      </c>
      <c r="L12" s="202"/>
      <c r="M12" s="202" t="s">
        <v>18</v>
      </c>
      <c r="N12" s="202" t="s">
        <v>16</v>
      </c>
      <c r="O12" s="202" t="s">
        <v>17</v>
      </c>
      <c r="P12" s="202"/>
      <c r="Q12" s="202" t="s">
        <v>18</v>
      </c>
    </row>
    <row r="13" spans="1:33" s="205" customFormat="1" ht="11.25">
      <c r="A13" s="204">
        <v>1</v>
      </c>
      <c r="B13" s="204">
        <v>2</v>
      </c>
      <c r="C13" s="204">
        <v>3</v>
      </c>
      <c r="D13" s="204"/>
      <c r="E13" s="204">
        <v>4</v>
      </c>
      <c r="F13" s="204">
        <v>5</v>
      </c>
      <c r="G13" s="204">
        <v>6</v>
      </c>
      <c r="H13" s="204"/>
      <c r="I13" s="204">
        <v>7</v>
      </c>
      <c r="J13" s="204">
        <v>8</v>
      </c>
      <c r="K13" s="204">
        <v>9</v>
      </c>
      <c r="L13" s="204"/>
      <c r="M13" s="204">
        <v>10</v>
      </c>
      <c r="N13" s="204">
        <v>11</v>
      </c>
      <c r="O13" s="204">
        <v>12</v>
      </c>
      <c r="P13" s="204"/>
      <c r="Q13" s="204">
        <v>13</v>
      </c>
    </row>
    <row r="14" spans="1:33" s="203" customFormat="1" ht="15">
      <c r="A14" s="206">
        <v>0</v>
      </c>
      <c r="B14" s="1113"/>
      <c r="C14" s="1620"/>
      <c r="D14" s="1620"/>
      <c r="E14" s="1620"/>
      <c r="F14" s="1610"/>
      <c r="G14" s="1620"/>
      <c r="H14" s="1620"/>
      <c r="I14" s="1620"/>
      <c r="J14" s="1610"/>
      <c r="K14" s="1620"/>
      <c r="L14" s="1620"/>
      <c r="M14" s="1620"/>
      <c r="N14" s="1302"/>
      <c r="O14" s="1118"/>
      <c r="P14" s="1118"/>
      <c r="Q14" s="1118"/>
    </row>
    <row r="15" spans="1:33" s="1461" customFormat="1" ht="15">
      <c r="A15" s="1460">
        <v>1</v>
      </c>
      <c r="B15" s="1113"/>
      <c r="C15" s="1620"/>
      <c r="D15" s="1620"/>
      <c r="E15" s="1848">
        <v>239</v>
      </c>
      <c r="F15" s="1610"/>
      <c r="G15" s="1620"/>
      <c r="H15" s="1620"/>
      <c r="I15" s="1620"/>
      <c r="J15" s="1610"/>
      <c r="K15" s="1620"/>
      <c r="L15" s="1620"/>
      <c r="M15" s="1848">
        <v>46</v>
      </c>
      <c r="N15" s="1392"/>
      <c r="O15" s="1446"/>
      <c r="P15" s="1446"/>
      <c r="Q15" s="1446"/>
    </row>
    <row r="16" spans="1:33" s="203" customFormat="1" ht="15">
      <c r="A16" s="206">
        <v>2</v>
      </c>
      <c r="B16" s="1113"/>
      <c r="C16" s="1620"/>
      <c r="D16" s="1620"/>
      <c r="E16" s="1848">
        <v>207</v>
      </c>
      <c r="F16" s="1610"/>
      <c r="G16" s="1620"/>
      <c r="H16" s="1620"/>
      <c r="I16" s="1620"/>
      <c r="J16" s="1610"/>
      <c r="K16" s="1620"/>
      <c r="L16" s="1620"/>
      <c r="M16" s="1848">
        <v>47</v>
      </c>
      <c r="N16" s="1302"/>
      <c r="O16" s="1118"/>
      <c r="P16" s="1118"/>
      <c r="Q16" s="1118"/>
    </row>
    <row r="17" spans="1:17" s="203" customFormat="1" ht="15">
      <c r="A17" s="206">
        <v>3</v>
      </c>
      <c r="B17" s="1113"/>
      <c r="C17" s="1620"/>
      <c r="D17" s="1620"/>
      <c r="E17" s="1848">
        <v>192</v>
      </c>
      <c r="F17" s="1610"/>
      <c r="G17" s="1620"/>
      <c r="H17" s="1620"/>
      <c r="I17" s="1620"/>
      <c r="J17" s="1610"/>
      <c r="K17" s="1620"/>
      <c r="L17" s="1620"/>
      <c r="M17" s="1848">
        <v>41</v>
      </c>
      <c r="N17" s="1302"/>
      <c r="O17" s="1118"/>
      <c r="P17" s="1118"/>
      <c r="Q17" s="1118"/>
    </row>
    <row r="18" spans="1:17" s="203" customFormat="1" ht="15">
      <c r="A18" s="206">
        <v>4</v>
      </c>
      <c r="B18" s="1113"/>
      <c r="C18" s="1620"/>
      <c r="D18" s="1620"/>
      <c r="E18" s="1848">
        <v>207</v>
      </c>
      <c r="F18" s="1610"/>
      <c r="G18" s="1620"/>
      <c r="H18" s="1620"/>
      <c r="I18" s="1620"/>
      <c r="J18" s="1610"/>
      <c r="K18" s="1620"/>
      <c r="L18" s="1620"/>
      <c r="M18" s="1848">
        <v>43</v>
      </c>
      <c r="N18" s="1302"/>
      <c r="O18" s="1118"/>
      <c r="P18" s="1118"/>
      <c r="Q18" s="1118"/>
    </row>
    <row r="19" spans="1:17" s="203" customFormat="1" ht="15">
      <c r="A19" s="206">
        <v>5</v>
      </c>
      <c r="B19" s="1113"/>
      <c r="C19" s="1620"/>
      <c r="D19" s="1620"/>
      <c r="E19" s="1848">
        <v>219</v>
      </c>
      <c r="F19" s="1610"/>
      <c r="G19" s="1620"/>
      <c r="H19" s="1620"/>
      <c r="I19" s="1620"/>
      <c r="J19" s="1610"/>
      <c r="K19" s="1620"/>
      <c r="L19" s="1620"/>
      <c r="M19" s="1848">
        <v>39</v>
      </c>
      <c r="N19" s="1302"/>
      <c r="O19" s="1118"/>
      <c r="P19" s="1118"/>
      <c r="Q19" s="1118"/>
    </row>
    <row r="20" spans="1:17" s="203" customFormat="1" ht="15">
      <c r="A20" s="206">
        <v>6</v>
      </c>
      <c r="B20" s="1113"/>
      <c r="C20" s="1620"/>
      <c r="D20" s="1620"/>
      <c r="E20" s="1848">
        <v>283</v>
      </c>
      <c r="F20" s="1610"/>
      <c r="G20" s="1620"/>
      <c r="H20" s="1620"/>
      <c r="I20" s="1620"/>
      <c r="J20" s="1610"/>
      <c r="K20" s="1620"/>
      <c r="L20" s="1620"/>
      <c r="M20" s="1848">
        <v>50</v>
      </c>
      <c r="N20" s="1302"/>
      <c r="O20" s="1118"/>
      <c r="P20" s="1118"/>
      <c r="Q20" s="1118"/>
    </row>
    <row r="21" spans="1:17" s="203" customFormat="1" ht="15">
      <c r="A21" s="206">
        <v>7</v>
      </c>
      <c r="B21" s="1113"/>
      <c r="C21" s="1620"/>
      <c r="D21" s="1620"/>
      <c r="E21" s="1848">
        <v>328</v>
      </c>
      <c r="F21" s="1610"/>
      <c r="G21" s="1620"/>
      <c r="H21" s="1620"/>
      <c r="I21" s="1620"/>
      <c r="J21" s="1610"/>
      <c r="K21" s="1620"/>
      <c r="L21" s="1620"/>
      <c r="M21" s="1848">
        <v>52</v>
      </c>
      <c r="N21" s="1302"/>
      <c r="O21" s="1118"/>
      <c r="P21" s="1118"/>
      <c r="Q21" s="1118"/>
    </row>
    <row r="22" spans="1:17" s="203" customFormat="1" ht="15">
      <c r="A22" s="206">
        <v>8</v>
      </c>
      <c r="B22" s="1113"/>
      <c r="C22" s="1620"/>
      <c r="D22" s="1620"/>
      <c r="E22" s="1848">
        <v>373</v>
      </c>
      <c r="F22" s="1610"/>
      <c r="G22" s="1620"/>
      <c r="H22" s="1620"/>
      <c r="I22" s="1620"/>
      <c r="J22" s="1610"/>
      <c r="K22" s="1620"/>
      <c r="L22" s="1620"/>
      <c r="M22" s="1848">
        <v>58</v>
      </c>
      <c r="N22" s="1302"/>
      <c r="O22" s="1118"/>
      <c r="P22" s="1118"/>
      <c r="Q22" s="1118"/>
    </row>
    <row r="23" spans="1:17" s="203" customFormat="1" ht="15">
      <c r="A23" s="206">
        <v>9</v>
      </c>
      <c r="B23" s="1113"/>
      <c r="C23" s="1620"/>
      <c r="D23" s="1620"/>
      <c r="E23" s="1848">
        <v>414</v>
      </c>
      <c r="F23" s="1610"/>
      <c r="G23" s="1620"/>
      <c r="H23" s="1620"/>
      <c r="I23" s="1620"/>
      <c r="J23" s="1610"/>
      <c r="K23" s="1620"/>
      <c r="L23" s="1620"/>
      <c r="M23" s="1848">
        <v>60</v>
      </c>
      <c r="N23" s="1302"/>
      <c r="O23" s="1118"/>
      <c r="P23" s="1118"/>
      <c r="Q23" s="1118"/>
    </row>
    <row r="24" spans="1:17" s="203" customFormat="1" ht="15">
      <c r="A24" s="206">
        <v>10</v>
      </c>
      <c r="B24" s="1113"/>
      <c r="C24" s="1620"/>
      <c r="D24" s="1620"/>
      <c r="E24" s="1848">
        <v>433</v>
      </c>
      <c r="F24" s="1610"/>
      <c r="G24" s="1620"/>
      <c r="H24" s="1620"/>
      <c r="I24" s="1620"/>
      <c r="J24" s="1610"/>
      <c r="K24" s="1620"/>
      <c r="L24" s="1620"/>
      <c r="M24" s="1848">
        <v>64</v>
      </c>
      <c r="N24" s="1302"/>
      <c r="O24" s="1118"/>
      <c r="P24" s="1118"/>
      <c r="Q24" s="1118"/>
    </row>
    <row r="25" spans="1:17" s="203" customFormat="1" ht="15">
      <c r="A25" s="206">
        <v>11</v>
      </c>
      <c r="B25" s="1113"/>
      <c r="C25" s="1620"/>
      <c r="D25" s="1620"/>
      <c r="E25" s="1848">
        <v>445</v>
      </c>
      <c r="F25" s="1610"/>
      <c r="G25" s="1620"/>
      <c r="H25" s="1620"/>
      <c r="I25" s="1620"/>
      <c r="J25" s="1610"/>
      <c r="K25" s="1620"/>
      <c r="L25" s="1620"/>
      <c r="M25" s="1848">
        <v>62</v>
      </c>
      <c r="N25" s="1302"/>
      <c r="O25" s="1118"/>
      <c r="P25" s="1118"/>
      <c r="Q25" s="1118"/>
    </row>
    <row r="26" spans="1:17" s="203" customFormat="1" ht="15">
      <c r="A26" s="206">
        <v>12</v>
      </c>
      <c r="B26" s="1113"/>
      <c r="C26" s="1620"/>
      <c r="D26" s="1620"/>
      <c r="E26" s="1848">
        <v>413</v>
      </c>
      <c r="F26" s="1610"/>
      <c r="G26" s="1620"/>
      <c r="H26" s="1620"/>
      <c r="I26" s="1620"/>
      <c r="J26" s="1610"/>
      <c r="K26" s="1620"/>
      <c r="L26" s="1620"/>
      <c r="M26" s="1848">
        <v>56</v>
      </c>
      <c r="N26" s="1302"/>
      <c r="O26" s="1118"/>
      <c r="P26" s="1118"/>
      <c r="Q26" s="1118"/>
    </row>
    <row r="27" spans="1:17" s="203" customFormat="1" ht="15">
      <c r="A27" s="206">
        <v>13</v>
      </c>
      <c r="B27" s="1113"/>
      <c r="C27" s="1620"/>
      <c r="D27" s="1620"/>
      <c r="E27" s="1848">
        <v>394</v>
      </c>
      <c r="F27" s="1610"/>
      <c r="G27" s="1620"/>
      <c r="H27" s="1620"/>
      <c r="I27" s="1620"/>
      <c r="J27" s="1610"/>
      <c r="K27" s="1620"/>
      <c r="L27" s="1620"/>
      <c r="M27" s="1848">
        <v>57</v>
      </c>
      <c r="N27" s="1302"/>
      <c r="O27" s="1118"/>
      <c r="P27" s="1118"/>
      <c r="Q27" s="1118"/>
    </row>
    <row r="28" spans="1:17" s="203" customFormat="1" ht="15">
      <c r="A28" s="206">
        <v>14</v>
      </c>
      <c r="B28" s="1113"/>
      <c r="C28" s="1620"/>
      <c r="D28" s="1620"/>
      <c r="E28" s="1848">
        <v>364</v>
      </c>
      <c r="F28" s="1610"/>
      <c r="G28" s="1620"/>
      <c r="H28" s="1620"/>
      <c r="I28" s="1620"/>
      <c r="J28" s="1610"/>
      <c r="K28" s="1620"/>
      <c r="L28" s="1620"/>
      <c r="M28" s="1848">
        <v>53</v>
      </c>
      <c r="N28" s="1302"/>
      <c r="O28" s="1118"/>
      <c r="P28" s="1118"/>
      <c r="Q28" s="1118"/>
    </row>
    <row r="29" spans="1:17" s="203" customFormat="1" ht="15">
      <c r="A29" s="206">
        <v>15</v>
      </c>
      <c r="B29" s="1113"/>
      <c r="C29" s="1620"/>
      <c r="D29" s="1620"/>
      <c r="E29" s="1848">
        <v>375</v>
      </c>
      <c r="F29" s="1610"/>
      <c r="G29" s="1620"/>
      <c r="H29" s="1620"/>
      <c r="I29" s="1620"/>
      <c r="J29" s="1610"/>
      <c r="K29" s="1620"/>
      <c r="L29" s="1620"/>
      <c r="M29" s="1848">
        <v>55</v>
      </c>
      <c r="N29" s="1302"/>
      <c r="O29" s="1118"/>
      <c r="P29" s="1118"/>
      <c r="Q29" s="1118"/>
    </row>
    <row r="30" spans="1:17" s="203" customFormat="1" ht="15">
      <c r="A30" s="206">
        <v>16</v>
      </c>
      <c r="B30" s="1113"/>
      <c r="C30" s="1620"/>
      <c r="D30" s="1620"/>
      <c r="E30" s="1848">
        <v>372</v>
      </c>
      <c r="F30" s="1610"/>
      <c r="G30" s="1620"/>
      <c r="H30" s="1620"/>
      <c r="I30" s="1620"/>
      <c r="J30" s="1610"/>
      <c r="K30" s="1620"/>
      <c r="L30" s="1620"/>
      <c r="M30" s="1848">
        <v>56</v>
      </c>
      <c r="N30" s="1302"/>
      <c r="O30" s="1118"/>
      <c r="P30" s="1118"/>
      <c r="Q30" s="1118"/>
    </row>
    <row r="31" spans="1:17" s="207" customFormat="1" ht="15">
      <c r="A31" s="206">
        <v>17</v>
      </c>
      <c r="B31" s="1113"/>
      <c r="C31" s="1620"/>
      <c r="D31" s="1620"/>
      <c r="E31" s="1848">
        <v>366</v>
      </c>
      <c r="F31" s="1610"/>
      <c r="G31" s="1620"/>
      <c r="H31" s="1620"/>
      <c r="I31" s="1620"/>
      <c r="J31" s="1610"/>
      <c r="K31" s="1620"/>
      <c r="L31" s="1620"/>
      <c r="M31" s="1848">
        <v>49</v>
      </c>
      <c r="N31" s="1302"/>
      <c r="O31" s="1118"/>
      <c r="P31" s="1118"/>
      <c r="Q31" s="1118"/>
    </row>
    <row r="32" spans="1:17" s="207" customFormat="1" ht="15">
      <c r="A32" s="206">
        <v>18</v>
      </c>
      <c r="B32" s="1113"/>
      <c r="C32" s="1620"/>
      <c r="D32" s="1620"/>
      <c r="E32" s="1848">
        <v>369</v>
      </c>
      <c r="F32" s="1610"/>
      <c r="G32" s="1620"/>
      <c r="H32" s="1620"/>
      <c r="I32" s="1620"/>
      <c r="J32" s="1610"/>
      <c r="K32" s="1620"/>
      <c r="L32" s="1620"/>
      <c r="M32" s="1848">
        <v>52</v>
      </c>
      <c r="N32" s="1302"/>
      <c r="O32" s="1118"/>
      <c r="P32" s="1118"/>
      <c r="Q32" s="1118"/>
    </row>
    <row r="33" spans="1:33" s="207" customFormat="1" ht="15">
      <c r="A33" s="206">
        <v>19</v>
      </c>
      <c r="B33" s="1113"/>
      <c r="C33" s="1620"/>
      <c r="D33" s="1620"/>
      <c r="E33" s="1848">
        <v>385</v>
      </c>
      <c r="F33" s="1610"/>
      <c r="G33" s="1620"/>
      <c r="H33" s="1620"/>
      <c r="I33" s="1620"/>
      <c r="J33" s="1610"/>
      <c r="K33" s="1620"/>
      <c r="L33" s="1620"/>
      <c r="M33" s="1848">
        <v>56</v>
      </c>
      <c r="N33" s="1302"/>
      <c r="O33" s="1118"/>
      <c r="P33" s="1118"/>
      <c r="Q33" s="1118"/>
    </row>
    <row r="34" spans="1:33" s="207" customFormat="1" ht="15">
      <c r="A34" s="206">
        <v>20</v>
      </c>
      <c r="B34" s="1113"/>
      <c r="C34" s="1620"/>
      <c r="D34" s="1620"/>
      <c r="E34" s="1848">
        <v>368</v>
      </c>
      <c r="F34" s="1610"/>
      <c r="G34" s="1620"/>
      <c r="H34" s="1620"/>
      <c r="I34" s="1620"/>
      <c r="J34" s="1610"/>
      <c r="K34" s="1620"/>
      <c r="L34" s="1620"/>
      <c r="M34" s="1848">
        <v>47</v>
      </c>
      <c r="N34" s="1302"/>
      <c r="O34" s="1118"/>
      <c r="P34" s="1118"/>
      <c r="Q34" s="1118"/>
    </row>
    <row r="35" spans="1:33" s="207" customFormat="1" ht="15">
      <c r="A35" s="206">
        <v>21</v>
      </c>
      <c r="B35" s="1113"/>
      <c r="C35" s="1620"/>
      <c r="D35" s="1620"/>
      <c r="E35" s="1848">
        <v>370</v>
      </c>
      <c r="F35" s="1610"/>
      <c r="G35" s="1620"/>
      <c r="H35" s="1620"/>
      <c r="I35" s="1620"/>
      <c r="J35" s="1610"/>
      <c r="K35" s="1620"/>
      <c r="L35" s="1620"/>
      <c r="M35" s="1848">
        <v>47</v>
      </c>
      <c r="N35" s="1302"/>
      <c r="O35" s="1118"/>
      <c r="P35" s="1118"/>
      <c r="Q35" s="1118"/>
    </row>
    <row r="36" spans="1:33" s="207" customFormat="1" ht="15">
      <c r="A36" s="206">
        <v>22</v>
      </c>
      <c r="B36" s="1113"/>
      <c r="C36" s="1620"/>
      <c r="D36" s="1620"/>
      <c r="E36" s="1848">
        <v>351</v>
      </c>
      <c r="F36" s="1610"/>
      <c r="G36" s="1620"/>
      <c r="H36" s="1620"/>
      <c r="I36" s="1620"/>
      <c r="J36" s="1610"/>
      <c r="K36" s="1620"/>
      <c r="L36" s="1620"/>
      <c r="M36" s="1848">
        <v>52</v>
      </c>
      <c r="N36" s="1302"/>
      <c r="O36" s="1118"/>
      <c r="P36" s="1118"/>
      <c r="Q36" s="1118"/>
    </row>
    <row r="37" spans="1:33" s="207" customFormat="1" ht="15">
      <c r="A37" s="206">
        <v>23</v>
      </c>
      <c r="B37" s="1113"/>
      <c r="C37" s="1620"/>
      <c r="D37" s="1620"/>
      <c r="E37" s="1848">
        <v>310</v>
      </c>
      <c r="F37" s="1610"/>
      <c r="G37" s="1620"/>
      <c r="H37" s="1620"/>
      <c r="I37" s="1620"/>
      <c r="J37" s="1610"/>
      <c r="K37" s="1620"/>
      <c r="L37" s="1620"/>
      <c r="M37" s="1848">
        <v>43</v>
      </c>
      <c r="N37" s="1302"/>
      <c r="O37" s="1118"/>
      <c r="P37" s="1118"/>
      <c r="Q37" s="1118"/>
    </row>
    <row r="38" spans="1:33" s="207" customFormat="1" ht="15">
      <c r="A38" s="206">
        <v>24</v>
      </c>
      <c r="B38" s="1113"/>
      <c r="C38" s="1620"/>
      <c r="D38" s="1620"/>
      <c r="E38" s="1848">
        <v>265</v>
      </c>
      <c r="F38" s="1610"/>
      <c r="G38" s="1620"/>
      <c r="H38" s="1620"/>
      <c r="I38" s="1620"/>
      <c r="J38" s="1610"/>
      <c r="K38" s="1620"/>
      <c r="L38" s="1620"/>
      <c r="M38" s="1848">
        <v>34</v>
      </c>
      <c r="N38" s="1302"/>
      <c r="O38" s="1118"/>
      <c r="P38" s="1118"/>
      <c r="Q38" s="1118"/>
    </row>
    <row r="39" spans="1:33" s="207" customFormat="1" ht="15">
      <c r="A39" s="206" t="s">
        <v>19</v>
      </c>
      <c r="B39" s="1181"/>
      <c r="C39" s="1621"/>
      <c r="D39" s="1621"/>
      <c r="E39" s="1622">
        <f>SUM(E15:E38)</f>
        <v>8042</v>
      </c>
      <c r="F39" s="1621"/>
      <c r="G39" s="1621"/>
      <c r="H39" s="1621"/>
      <c r="I39" s="1622"/>
      <c r="J39" s="1621"/>
      <c r="K39" s="1621"/>
      <c r="L39" s="1621"/>
      <c r="M39" s="1622">
        <f>SUM(M15:M38)</f>
        <v>1219</v>
      </c>
      <c r="N39" s="1619"/>
      <c r="O39" s="1181"/>
      <c r="P39" s="1181"/>
      <c r="Q39" s="1182"/>
    </row>
    <row r="40" spans="1:33" s="196" customFormat="1" ht="12.75" customHeight="1">
      <c r="A40" s="196" t="s">
        <v>20</v>
      </c>
      <c r="R40" s="1020"/>
      <c r="S40" s="1020"/>
      <c r="T40" s="1020"/>
      <c r="U40" s="1020"/>
      <c r="V40" s="1020"/>
      <c r="W40" s="1020"/>
      <c r="X40" s="1020"/>
      <c r="Y40" s="1020"/>
      <c r="Z40" s="1020"/>
      <c r="AA40" s="1020"/>
      <c r="AB40" s="1020"/>
      <c r="AC40" s="1020"/>
      <c r="AD40" s="1020"/>
      <c r="AE40" s="1020"/>
      <c r="AF40" s="1020"/>
      <c r="AG40" s="1020"/>
    </row>
    <row r="41" spans="1:33" s="196" customFormat="1" ht="12.75" customHeight="1">
      <c r="A41" s="196" t="s">
        <v>21</v>
      </c>
      <c r="R41" s="1020"/>
      <c r="S41" s="1020"/>
      <c r="T41" s="1020"/>
      <c r="U41" s="1020"/>
      <c r="V41" s="1020"/>
      <c r="W41" s="1020"/>
      <c r="X41" s="1020"/>
      <c r="Y41" s="1020"/>
      <c r="Z41" s="1020"/>
      <c r="AA41" s="1020"/>
      <c r="AB41" s="1020"/>
      <c r="AC41" s="1020"/>
      <c r="AD41" s="1020"/>
      <c r="AE41" s="1020"/>
      <c r="AF41" s="1020"/>
      <c r="AG41" s="1020"/>
    </row>
    <row r="42" spans="1:33">
      <c r="A42" s="196" t="s">
        <v>571</v>
      </c>
      <c r="K42" s="196"/>
      <c r="L42" s="196"/>
      <c r="M42" s="196"/>
      <c r="N42" s="196"/>
      <c r="O42" s="196"/>
      <c r="P42" s="196"/>
      <c r="Q42" s="196"/>
      <c r="R42" s="1021"/>
      <c r="S42" s="1021"/>
      <c r="T42" s="1021"/>
      <c r="U42" s="1021"/>
      <c r="V42" s="1021"/>
      <c r="W42" s="1021"/>
      <c r="X42" s="1021"/>
      <c r="Y42" s="1021"/>
      <c r="Z42" s="1021"/>
      <c r="AA42" s="1021"/>
      <c r="AB42" s="1021"/>
      <c r="AC42" s="1021"/>
      <c r="AD42" s="1021"/>
      <c r="AE42" s="1021"/>
      <c r="AF42" s="1021"/>
      <c r="AG42" s="1021"/>
    </row>
    <row r="43" spans="1:33">
      <c r="A43" s="196" t="s">
        <v>23</v>
      </c>
      <c r="R43" s="1021"/>
      <c r="S43" s="1021"/>
      <c r="T43" s="1021"/>
      <c r="U43" s="1021"/>
      <c r="V43" s="1021"/>
      <c r="W43" s="1021"/>
      <c r="X43" s="1021"/>
      <c r="Y43" s="1021"/>
      <c r="Z43" s="1021"/>
      <c r="AA43" s="1021"/>
      <c r="AB43" s="1021"/>
      <c r="AC43" s="1021"/>
      <c r="AD43" s="1021"/>
      <c r="AE43" s="1021"/>
      <c r="AF43" s="1021"/>
      <c r="AG43" s="1021"/>
    </row>
    <row r="44" spans="1:33">
      <c r="R44" s="1021"/>
      <c r="S44" s="1021"/>
      <c r="T44" s="1021"/>
      <c r="U44" s="1021"/>
      <c r="V44" s="1021"/>
      <c r="W44" s="1021"/>
      <c r="X44" s="1021"/>
      <c r="Y44" s="1021"/>
      <c r="Z44" s="1021"/>
      <c r="AA44" s="1021"/>
      <c r="AB44" s="1021"/>
      <c r="AC44" s="1021"/>
      <c r="AD44" s="1021"/>
      <c r="AE44" s="1021"/>
      <c r="AF44" s="1021"/>
      <c r="AG44" s="1021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4"/>
  <sheetViews>
    <sheetView zoomScale="85" zoomScaleNormal="85" workbookViewId="0">
      <selection activeCell="E35" sqref="E35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085" t="s">
        <v>408</v>
      </c>
      <c r="C1" s="2066"/>
      <c r="D1" s="2066"/>
      <c r="E1" s="2066"/>
      <c r="F1" s="2066"/>
      <c r="J1" s="801" t="s">
        <v>171</v>
      </c>
      <c r="N1" s="2315" t="s">
        <v>60</v>
      </c>
      <c r="O1" s="2315"/>
      <c r="P1" s="2315"/>
      <c r="Q1" s="2315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>
      <c r="B2" s="2086" t="s">
        <v>1</v>
      </c>
      <c r="C2" s="2052"/>
      <c r="D2" s="2052"/>
      <c r="E2" s="2052"/>
      <c r="F2" s="2052"/>
      <c r="N2" s="2086" t="s">
        <v>2</v>
      </c>
      <c r="O2" s="2090"/>
      <c r="P2" s="2090"/>
      <c r="Q2" s="2090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>
      <c r="N3" s="2380" t="s">
        <v>563</v>
      </c>
      <c r="O3" s="2380"/>
      <c r="P3" s="2380"/>
      <c r="Q3" s="2380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>
      <c r="B4" s="2093" t="s">
        <v>4</v>
      </c>
      <c r="C4" s="2066"/>
      <c r="D4" s="703"/>
      <c r="E4" s="1011"/>
      <c r="F4" s="1011"/>
      <c r="G4" s="1011"/>
      <c r="H4" s="1011"/>
      <c r="I4" s="868" t="s">
        <v>5</v>
      </c>
      <c r="J4" s="1859"/>
      <c r="K4" s="1859"/>
      <c r="L4" s="1859"/>
      <c r="N4" s="2314"/>
      <c r="O4" s="2314"/>
      <c r="P4" s="2314"/>
      <c r="Q4" s="2314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>
      <c r="B5" s="2092" t="s">
        <v>7</v>
      </c>
      <c r="C5" s="2064"/>
      <c r="D5" s="1859"/>
      <c r="E5" s="1859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>
      <c r="A6" s="208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>
      <c r="A7" s="208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>
      <c r="A8" s="1501"/>
      <c r="B8" s="1274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>
      <c r="A9" s="2094" t="s">
        <v>9</v>
      </c>
      <c r="B9" s="2100" t="s">
        <v>10</v>
      </c>
      <c r="C9" s="2101"/>
      <c r="D9" s="2101"/>
      <c r="E9" s="2101"/>
      <c r="F9" s="2101"/>
      <c r="G9" s="2101"/>
      <c r="H9" s="2101"/>
      <c r="I9" s="2102"/>
      <c r="J9" s="2100" t="s">
        <v>11</v>
      </c>
      <c r="K9" s="2101"/>
      <c r="L9" s="2101"/>
      <c r="M9" s="2101"/>
      <c r="N9" s="2101"/>
      <c r="O9" s="2101"/>
      <c r="P9" s="2101"/>
      <c r="Q9" s="2102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>
      <c r="A10" s="2095"/>
      <c r="B10" s="2097" t="s">
        <v>562</v>
      </c>
      <c r="C10" s="2098"/>
      <c r="D10" s="2098"/>
      <c r="E10" s="2099"/>
      <c r="F10" s="2097" t="s">
        <v>564</v>
      </c>
      <c r="G10" s="2098"/>
      <c r="H10" s="2098"/>
      <c r="I10" s="2099"/>
      <c r="J10" s="2097" t="s">
        <v>562</v>
      </c>
      <c r="K10" s="2098"/>
      <c r="L10" s="2098"/>
      <c r="M10" s="2099"/>
      <c r="N10" s="2097" t="s">
        <v>564</v>
      </c>
      <c r="O10" s="2098"/>
      <c r="P10" s="2098"/>
      <c r="Q10" s="2099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>
      <c r="A11" s="2095"/>
      <c r="B11" s="2097" t="s">
        <v>14</v>
      </c>
      <c r="C11" s="2098"/>
      <c r="E11" s="1861"/>
      <c r="F11" s="2097" t="s">
        <v>14</v>
      </c>
      <c r="G11" s="2098"/>
      <c r="H11" s="1860"/>
      <c r="I11" s="1861">
        <v>200</v>
      </c>
      <c r="J11" s="2097" t="s">
        <v>14</v>
      </c>
      <c r="K11" s="2098"/>
      <c r="L11" s="1860"/>
      <c r="M11" s="1861"/>
      <c r="N11" s="2097" t="s">
        <v>14</v>
      </c>
      <c r="O11" s="2098"/>
      <c r="P11" s="1860"/>
      <c r="Q11" s="1861">
        <v>200</v>
      </c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>
      <c r="A12" s="209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11"/>
      <c r="C14" s="1623"/>
      <c r="D14" s="1623"/>
      <c r="E14" s="1623"/>
      <c r="F14" s="1623"/>
      <c r="G14" s="1623"/>
      <c r="H14" s="1623"/>
      <c r="I14" s="1623"/>
      <c r="J14" s="1624"/>
      <c r="K14" s="1623"/>
      <c r="L14" s="1623"/>
      <c r="M14" s="1623"/>
      <c r="N14" s="1623"/>
      <c r="O14" s="1623"/>
      <c r="P14" s="1623"/>
      <c r="Q14" s="1623"/>
    </row>
    <row r="15" spans="1:33" s="1453" customFormat="1" ht="15">
      <c r="A15" s="1451">
        <v>1</v>
      </c>
      <c r="B15" s="1111"/>
      <c r="C15" s="1623"/>
      <c r="D15" s="1623"/>
      <c r="E15" s="1875">
        <v>40.5</v>
      </c>
      <c r="F15" s="1623"/>
      <c r="G15" s="1623"/>
      <c r="H15" s="1623"/>
      <c r="I15" s="1949">
        <v>1.72</v>
      </c>
      <c r="J15" s="1624"/>
      <c r="K15" s="1623"/>
      <c r="L15" s="1623"/>
      <c r="M15" s="1875">
        <v>0</v>
      </c>
      <c r="N15" s="1623"/>
      <c r="O15" s="1623"/>
      <c r="P15" s="1623"/>
      <c r="Q15" s="1949">
        <v>0</v>
      </c>
    </row>
    <row r="16" spans="1:33" s="708" customFormat="1" ht="15">
      <c r="A16" s="711">
        <v>2</v>
      </c>
      <c r="B16" s="1111"/>
      <c r="C16" s="1623"/>
      <c r="D16" s="1623"/>
      <c r="E16" s="1875">
        <v>36.6</v>
      </c>
      <c r="F16" s="1623"/>
      <c r="G16" s="1623"/>
      <c r="H16" s="1623"/>
      <c r="I16" s="1950">
        <v>1.6400000000000001</v>
      </c>
      <c r="J16" s="1624"/>
      <c r="K16" s="1623"/>
      <c r="L16" s="1623"/>
      <c r="M16" s="1875">
        <v>0</v>
      </c>
      <c r="N16" s="1623"/>
      <c r="O16" s="1623"/>
      <c r="P16" s="1623"/>
      <c r="Q16" s="1949">
        <v>0</v>
      </c>
    </row>
    <row r="17" spans="1:17" s="708" customFormat="1" ht="15">
      <c r="A17" s="711">
        <v>3</v>
      </c>
      <c r="B17" s="1111"/>
      <c r="C17" s="1623"/>
      <c r="D17" s="1623"/>
      <c r="E17" s="1875">
        <v>32.700000000000003</v>
      </c>
      <c r="F17" s="1623"/>
      <c r="G17" s="1623"/>
      <c r="H17" s="1623"/>
      <c r="I17" s="1950">
        <v>1.6800000000000002</v>
      </c>
      <c r="J17" s="1624"/>
      <c r="K17" s="1623"/>
      <c r="L17" s="1623"/>
      <c r="M17" s="1875">
        <v>0</v>
      </c>
      <c r="N17" s="1623"/>
      <c r="O17" s="1623"/>
      <c r="P17" s="1623"/>
      <c r="Q17" s="1949">
        <v>0</v>
      </c>
    </row>
    <row r="18" spans="1:17" s="708" customFormat="1" ht="15">
      <c r="A18" s="711">
        <v>4</v>
      </c>
      <c r="B18" s="1111"/>
      <c r="C18" s="1623"/>
      <c r="D18" s="1623"/>
      <c r="E18" s="1875">
        <v>30.3</v>
      </c>
      <c r="F18" s="1623"/>
      <c r="G18" s="1623"/>
      <c r="H18" s="1623"/>
      <c r="I18" s="1950">
        <v>1.76</v>
      </c>
      <c r="J18" s="1624"/>
      <c r="K18" s="1623"/>
      <c r="L18" s="1623"/>
      <c r="M18" s="1875">
        <v>0</v>
      </c>
      <c r="N18" s="1623"/>
      <c r="O18" s="1623"/>
      <c r="P18" s="1623"/>
      <c r="Q18" s="1949">
        <v>0</v>
      </c>
    </row>
    <row r="19" spans="1:17" s="708" customFormat="1" ht="15">
      <c r="A19" s="711">
        <v>5</v>
      </c>
      <c r="B19" s="1111"/>
      <c r="C19" s="1623"/>
      <c r="D19" s="1623"/>
      <c r="E19" s="1875">
        <v>30</v>
      </c>
      <c r="F19" s="1623"/>
      <c r="G19" s="1623"/>
      <c r="H19" s="1623"/>
      <c r="I19" s="1950">
        <v>1.6800000000000002</v>
      </c>
      <c r="J19" s="1624"/>
      <c r="K19" s="1623"/>
      <c r="L19" s="1623"/>
      <c r="M19" s="1875">
        <v>0</v>
      </c>
      <c r="N19" s="1623"/>
      <c r="O19" s="1623"/>
      <c r="P19" s="1623"/>
      <c r="Q19" s="1949">
        <v>0</v>
      </c>
    </row>
    <row r="20" spans="1:17" s="708" customFormat="1" ht="15">
      <c r="A20" s="711">
        <v>6</v>
      </c>
      <c r="B20" s="1111"/>
      <c r="C20" s="1623"/>
      <c r="D20" s="1623"/>
      <c r="E20" s="1875">
        <v>33.6</v>
      </c>
      <c r="F20" s="1623"/>
      <c r="G20" s="1623"/>
      <c r="H20" s="1623"/>
      <c r="I20" s="1950">
        <v>1.76</v>
      </c>
      <c r="J20" s="1624"/>
      <c r="K20" s="1623"/>
      <c r="L20" s="1623"/>
      <c r="M20" s="1875">
        <v>0</v>
      </c>
      <c r="N20" s="1623"/>
      <c r="O20" s="1623"/>
      <c r="P20" s="1623"/>
      <c r="Q20" s="1949">
        <v>0</v>
      </c>
    </row>
    <row r="21" spans="1:17" s="708" customFormat="1" ht="15">
      <c r="A21" s="711">
        <v>7</v>
      </c>
      <c r="B21" s="1111"/>
      <c r="C21" s="1623"/>
      <c r="D21" s="1623"/>
      <c r="E21" s="1875">
        <v>44.85</v>
      </c>
      <c r="F21" s="1623"/>
      <c r="G21" s="1623"/>
      <c r="H21" s="1623"/>
      <c r="I21" s="1950">
        <v>1.6400000000000001</v>
      </c>
      <c r="J21" s="1624"/>
      <c r="K21" s="1623"/>
      <c r="L21" s="1623"/>
      <c r="M21" s="1875">
        <v>0</v>
      </c>
      <c r="N21" s="1623"/>
      <c r="O21" s="1623"/>
      <c r="P21" s="1623"/>
      <c r="Q21" s="1949">
        <v>0</v>
      </c>
    </row>
    <row r="22" spans="1:17" s="708" customFormat="1" ht="15">
      <c r="A22" s="711">
        <v>8</v>
      </c>
      <c r="B22" s="1111"/>
      <c r="C22" s="1623"/>
      <c r="D22" s="1623"/>
      <c r="E22" s="1875">
        <v>41.1</v>
      </c>
      <c r="F22" s="1623"/>
      <c r="G22" s="1623"/>
      <c r="H22" s="1623"/>
      <c r="I22" s="1950">
        <v>1.7999999999999998</v>
      </c>
      <c r="J22" s="1624"/>
      <c r="K22" s="1623"/>
      <c r="L22" s="1623"/>
      <c r="M22" s="1875">
        <v>0</v>
      </c>
      <c r="N22" s="1623"/>
      <c r="O22" s="1623"/>
      <c r="P22" s="1623"/>
      <c r="Q22" s="1949">
        <v>0</v>
      </c>
    </row>
    <row r="23" spans="1:17" s="708" customFormat="1" ht="15">
      <c r="A23" s="711">
        <v>9</v>
      </c>
      <c r="B23" s="1111"/>
      <c r="C23" s="1623"/>
      <c r="D23" s="1623"/>
      <c r="E23" s="1875">
        <v>44.55</v>
      </c>
      <c r="F23" s="1623"/>
      <c r="G23" s="1623"/>
      <c r="H23" s="1623"/>
      <c r="I23" s="1950">
        <v>1.6800000000000002</v>
      </c>
      <c r="J23" s="1624"/>
      <c r="K23" s="1623"/>
      <c r="L23" s="1623"/>
      <c r="M23" s="1875">
        <v>0</v>
      </c>
      <c r="N23" s="1623"/>
      <c r="O23" s="1623"/>
      <c r="P23" s="1623"/>
      <c r="Q23" s="1949">
        <v>0</v>
      </c>
    </row>
    <row r="24" spans="1:17" s="708" customFormat="1" ht="15">
      <c r="A24" s="711">
        <v>10</v>
      </c>
      <c r="B24" s="1111"/>
      <c r="C24" s="1623"/>
      <c r="D24" s="1623"/>
      <c r="E24" s="1875">
        <v>43.95</v>
      </c>
      <c r="F24" s="1623"/>
      <c r="G24" s="1623"/>
      <c r="H24" s="1623"/>
      <c r="I24" s="1951">
        <v>1.7200000000000002</v>
      </c>
      <c r="J24" s="1624"/>
      <c r="K24" s="1623"/>
      <c r="L24" s="1623"/>
      <c r="M24" s="1875">
        <v>0</v>
      </c>
      <c r="N24" s="1623"/>
      <c r="O24" s="1623"/>
      <c r="P24" s="1623"/>
      <c r="Q24" s="1949">
        <v>0</v>
      </c>
    </row>
    <row r="25" spans="1:17" s="708" customFormat="1" ht="15">
      <c r="A25" s="711">
        <v>11</v>
      </c>
      <c r="B25" s="1111"/>
      <c r="C25" s="1623"/>
      <c r="D25" s="1623"/>
      <c r="E25" s="1875">
        <v>48.75</v>
      </c>
      <c r="F25" s="1623"/>
      <c r="G25" s="1623"/>
      <c r="H25" s="1623"/>
      <c r="I25" s="1951">
        <v>1.36</v>
      </c>
      <c r="J25" s="1624"/>
      <c r="K25" s="1623"/>
      <c r="L25" s="1623"/>
      <c r="M25" s="1875">
        <v>0</v>
      </c>
      <c r="N25" s="1623"/>
      <c r="O25" s="1623"/>
      <c r="P25" s="1623"/>
      <c r="Q25" s="1949">
        <v>0</v>
      </c>
    </row>
    <row r="26" spans="1:17" s="708" customFormat="1" ht="15">
      <c r="A26" s="711">
        <v>12</v>
      </c>
      <c r="B26" s="1111"/>
      <c r="C26" s="1623"/>
      <c r="D26" s="1623"/>
      <c r="E26" s="1875">
        <v>48.75</v>
      </c>
      <c r="F26" s="1623"/>
      <c r="G26" s="1623"/>
      <c r="H26" s="1623"/>
      <c r="I26" s="1951">
        <v>1.3199999999999998</v>
      </c>
      <c r="J26" s="1624"/>
      <c r="K26" s="1623"/>
      <c r="L26" s="1623"/>
      <c r="M26" s="1875">
        <v>0</v>
      </c>
      <c r="N26" s="1623"/>
      <c r="O26" s="1623"/>
      <c r="P26" s="1623"/>
      <c r="Q26" s="1949">
        <v>0</v>
      </c>
    </row>
    <row r="27" spans="1:17" s="708" customFormat="1" ht="15">
      <c r="A27" s="711">
        <v>13</v>
      </c>
      <c r="B27" s="1111"/>
      <c r="C27" s="1623"/>
      <c r="D27" s="1623"/>
      <c r="E27" s="1875">
        <v>45.75</v>
      </c>
      <c r="F27" s="1623"/>
      <c r="G27" s="1623"/>
      <c r="H27" s="1623"/>
      <c r="I27" s="1951">
        <v>1.28</v>
      </c>
      <c r="J27" s="1624"/>
      <c r="K27" s="1623"/>
      <c r="L27" s="1623"/>
      <c r="M27" s="1875">
        <v>0</v>
      </c>
      <c r="N27" s="1623"/>
      <c r="O27" s="1623"/>
      <c r="P27" s="1623"/>
      <c r="Q27" s="1949">
        <v>0</v>
      </c>
    </row>
    <row r="28" spans="1:17" s="708" customFormat="1" ht="15">
      <c r="A28" s="711">
        <v>14</v>
      </c>
      <c r="B28" s="1111"/>
      <c r="C28" s="1623"/>
      <c r="D28" s="1623"/>
      <c r="E28" s="1875">
        <v>47.7</v>
      </c>
      <c r="F28" s="1623"/>
      <c r="G28" s="1623"/>
      <c r="H28" s="1623"/>
      <c r="I28" s="1951">
        <v>1.2</v>
      </c>
      <c r="J28" s="1624"/>
      <c r="K28" s="1623"/>
      <c r="L28" s="1623"/>
      <c r="M28" s="1875">
        <v>0</v>
      </c>
      <c r="N28" s="1623"/>
      <c r="O28" s="1623"/>
      <c r="P28" s="1623"/>
      <c r="Q28" s="1949">
        <v>0</v>
      </c>
    </row>
    <row r="29" spans="1:17" s="708" customFormat="1" ht="15">
      <c r="A29" s="711">
        <v>15</v>
      </c>
      <c r="B29" s="1111"/>
      <c r="C29" s="1623"/>
      <c r="D29" s="1623"/>
      <c r="E29" s="1875">
        <v>48.75</v>
      </c>
      <c r="F29" s="1623"/>
      <c r="G29" s="1623"/>
      <c r="H29" s="1623"/>
      <c r="I29" s="1951">
        <v>1.24</v>
      </c>
      <c r="J29" s="1624"/>
      <c r="K29" s="1623"/>
      <c r="L29" s="1623"/>
      <c r="M29" s="1875">
        <v>0</v>
      </c>
      <c r="N29" s="1623"/>
      <c r="O29" s="1623"/>
      <c r="P29" s="1623"/>
      <c r="Q29" s="1949">
        <v>0</v>
      </c>
    </row>
    <row r="30" spans="1:17" s="708" customFormat="1" ht="15">
      <c r="A30" s="711">
        <v>16</v>
      </c>
      <c r="B30" s="1111"/>
      <c r="C30" s="1623"/>
      <c r="D30" s="1623"/>
      <c r="E30" s="1875">
        <v>48.6</v>
      </c>
      <c r="F30" s="1623"/>
      <c r="G30" s="1623"/>
      <c r="H30" s="1623"/>
      <c r="I30" s="1951">
        <v>2.4</v>
      </c>
      <c r="J30" s="1624"/>
      <c r="K30" s="1623"/>
      <c r="L30" s="1623"/>
      <c r="M30" s="1875">
        <v>0</v>
      </c>
      <c r="N30" s="1623"/>
      <c r="O30" s="1623"/>
      <c r="P30" s="1623"/>
      <c r="Q30" s="1949">
        <v>0</v>
      </c>
    </row>
    <row r="31" spans="1:17" s="712" customFormat="1" ht="15">
      <c r="A31" s="711">
        <v>17</v>
      </c>
      <c r="B31" s="1111"/>
      <c r="C31" s="1623"/>
      <c r="D31" s="1623"/>
      <c r="E31" s="1875">
        <v>54.45</v>
      </c>
      <c r="F31" s="1623"/>
      <c r="G31" s="1623"/>
      <c r="H31" s="1623"/>
      <c r="I31" s="1951">
        <v>4.7200000000000006</v>
      </c>
      <c r="J31" s="1624"/>
      <c r="K31" s="1623"/>
      <c r="L31" s="1623"/>
      <c r="M31" s="1875">
        <v>0</v>
      </c>
      <c r="N31" s="1623"/>
      <c r="O31" s="1623"/>
      <c r="P31" s="1623"/>
      <c r="Q31" s="1949">
        <v>0</v>
      </c>
    </row>
    <row r="32" spans="1:17" s="712" customFormat="1" ht="15">
      <c r="A32" s="711">
        <v>18</v>
      </c>
      <c r="B32" s="1111"/>
      <c r="C32" s="1623"/>
      <c r="D32" s="1623"/>
      <c r="E32" s="1875">
        <v>62.7</v>
      </c>
      <c r="F32" s="1623"/>
      <c r="G32" s="1623"/>
      <c r="H32" s="1623"/>
      <c r="I32" s="1951">
        <v>3.44</v>
      </c>
      <c r="J32" s="1624"/>
      <c r="K32" s="1623"/>
      <c r="L32" s="1623"/>
      <c r="M32" s="1875">
        <v>0</v>
      </c>
      <c r="N32" s="1623"/>
      <c r="O32" s="1623"/>
      <c r="P32" s="1623"/>
      <c r="Q32" s="1949">
        <v>0</v>
      </c>
    </row>
    <row r="33" spans="1:33" s="712" customFormat="1" ht="15">
      <c r="A33" s="711">
        <v>19</v>
      </c>
      <c r="B33" s="1111"/>
      <c r="C33" s="1623"/>
      <c r="D33" s="1623"/>
      <c r="E33" s="1875">
        <v>68.400000000000006</v>
      </c>
      <c r="F33" s="1623"/>
      <c r="G33" s="1623"/>
      <c r="H33" s="1623"/>
      <c r="I33" s="1951">
        <v>4.5599999999999996</v>
      </c>
      <c r="J33" s="1624"/>
      <c r="K33" s="1623"/>
      <c r="L33" s="1623"/>
      <c r="M33" s="1875">
        <v>0</v>
      </c>
      <c r="N33" s="1623"/>
      <c r="O33" s="1623"/>
      <c r="P33" s="1623"/>
      <c r="Q33" s="1949">
        <v>0</v>
      </c>
    </row>
    <row r="34" spans="1:33" s="712" customFormat="1" ht="15">
      <c r="A34" s="711">
        <v>20</v>
      </c>
      <c r="B34" s="1111"/>
      <c r="C34" s="1623"/>
      <c r="D34" s="1623"/>
      <c r="E34" s="1875">
        <v>62.55</v>
      </c>
      <c r="F34" s="1623"/>
      <c r="G34" s="1623"/>
      <c r="H34" s="1623"/>
      <c r="I34" s="1951">
        <v>4.5199999999999996</v>
      </c>
      <c r="J34" s="1624"/>
      <c r="K34" s="1623"/>
      <c r="L34" s="1623"/>
      <c r="M34" s="1875">
        <v>0</v>
      </c>
      <c r="N34" s="1623"/>
      <c r="O34" s="1623"/>
      <c r="P34" s="1623"/>
      <c r="Q34" s="1949">
        <v>0</v>
      </c>
    </row>
    <row r="35" spans="1:33" s="712" customFormat="1" ht="15">
      <c r="A35" s="711">
        <v>21</v>
      </c>
      <c r="B35" s="1111"/>
      <c r="C35" s="1623"/>
      <c r="D35" s="1623"/>
      <c r="E35" s="1875">
        <v>61.05</v>
      </c>
      <c r="F35" s="1623"/>
      <c r="G35" s="1623"/>
      <c r="H35" s="1623"/>
      <c r="I35" s="1951">
        <v>2.2400000000000002</v>
      </c>
      <c r="J35" s="1624"/>
      <c r="K35" s="1623"/>
      <c r="L35" s="1623"/>
      <c r="M35" s="1875">
        <v>0</v>
      </c>
      <c r="N35" s="1623"/>
      <c r="O35" s="1623"/>
      <c r="P35" s="1623"/>
      <c r="Q35" s="1949">
        <v>0</v>
      </c>
    </row>
    <row r="36" spans="1:33" s="712" customFormat="1" ht="15">
      <c r="A36" s="711">
        <v>22</v>
      </c>
      <c r="B36" s="1111"/>
      <c r="C36" s="1623"/>
      <c r="D36" s="1623"/>
      <c r="E36" s="1875">
        <v>61.8</v>
      </c>
      <c r="F36" s="1623"/>
      <c r="G36" s="1623"/>
      <c r="H36" s="1623"/>
      <c r="I36" s="1951">
        <v>2.44</v>
      </c>
      <c r="J36" s="1624"/>
      <c r="K36" s="1623"/>
      <c r="L36" s="1623"/>
      <c r="M36" s="1875">
        <v>0</v>
      </c>
      <c r="N36" s="1623"/>
      <c r="O36" s="1623"/>
      <c r="P36" s="1623"/>
      <c r="Q36" s="1949">
        <v>0</v>
      </c>
    </row>
    <row r="37" spans="1:33" s="712" customFormat="1" ht="15">
      <c r="A37" s="711">
        <v>23</v>
      </c>
      <c r="B37" s="1111"/>
      <c r="C37" s="1623"/>
      <c r="D37" s="1623"/>
      <c r="E37" s="1875">
        <v>49.8</v>
      </c>
      <c r="F37" s="1623"/>
      <c r="G37" s="1623"/>
      <c r="H37" s="1623"/>
      <c r="I37" s="1951">
        <v>4.4000000000000004</v>
      </c>
      <c r="J37" s="1624"/>
      <c r="K37" s="1623"/>
      <c r="L37" s="1623"/>
      <c r="M37" s="1875">
        <v>0</v>
      </c>
      <c r="N37" s="1623"/>
      <c r="O37" s="1623"/>
      <c r="P37" s="1623"/>
      <c r="Q37" s="1949">
        <v>0</v>
      </c>
    </row>
    <row r="38" spans="1:33" s="712" customFormat="1" ht="15">
      <c r="A38" s="711">
        <v>24</v>
      </c>
      <c r="B38" s="1111"/>
      <c r="C38" s="1623"/>
      <c r="D38" s="1623"/>
      <c r="E38" s="1875">
        <v>45</v>
      </c>
      <c r="F38" s="1623"/>
      <c r="G38" s="1623"/>
      <c r="H38" s="1623"/>
      <c r="I38" s="1952">
        <v>4.12</v>
      </c>
      <c r="J38" s="1624"/>
      <c r="K38" s="1623"/>
      <c r="L38" s="1623"/>
      <c r="M38" s="1875">
        <v>0</v>
      </c>
      <c r="N38" s="1623"/>
      <c r="O38" s="1623"/>
      <c r="P38" s="1623"/>
      <c r="Q38" s="1949">
        <v>0</v>
      </c>
    </row>
    <row r="39" spans="1:33" s="712" customFormat="1" ht="15">
      <c r="A39" s="711" t="s">
        <v>19</v>
      </c>
      <c r="B39" s="1185"/>
      <c r="C39" s="1625"/>
      <c r="D39" s="1625"/>
      <c r="E39" s="1626">
        <f>SUM(E15:E38)</f>
        <v>1132.2</v>
      </c>
      <c r="F39" s="1626"/>
      <c r="G39" s="1626"/>
      <c r="H39" s="1626"/>
      <c r="I39" s="1626">
        <f>SUM(I15:I38)</f>
        <v>56.319999999999986</v>
      </c>
      <c r="J39" s="1626"/>
      <c r="K39" s="1626"/>
      <c r="L39" s="1626"/>
      <c r="M39" s="1626">
        <f>SUM(M15:M38)</f>
        <v>0</v>
      </c>
      <c r="N39" s="1626"/>
      <c r="O39" s="1626"/>
      <c r="P39" s="1626"/>
      <c r="Q39" s="1626">
        <f>SUM(Q15:Q38)</f>
        <v>0</v>
      </c>
    </row>
    <row r="40" spans="1:33" s="701" customFormat="1" ht="12.75" customHeight="1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>
      <c r="A42" s="701" t="s">
        <v>571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4"/>
  <sheetViews>
    <sheetView zoomScale="85" zoomScaleNormal="85" workbookViewId="0">
      <selection activeCell="Q17" sqref="Q17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085" t="s">
        <v>408</v>
      </c>
      <c r="C1" s="2066"/>
      <c r="D1" s="2066"/>
      <c r="E1" s="2066"/>
      <c r="F1" s="2066"/>
      <c r="J1" s="801" t="s">
        <v>171</v>
      </c>
      <c r="N1" s="2315" t="s">
        <v>60</v>
      </c>
      <c r="O1" s="2315"/>
      <c r="P1" s="2315"/>
      <c r="Q1" s="2315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>
      <c r="B2" s="2086" t="s">
        <v>1</v>
      </c>
      <c r="C2" s="2052"/>
      <c r="D2" s="2052"/>
      <c r="E2" s="2052"/>
      <c r="F2" s="2052"/>
      <c r="N2" s="2086" t="s">
        <v>2</v>
      </c>
      <c r="O2" s="2090"/>
      <c r="P2" s="2090"/>
      <c r="Q2" s="2090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>
      <c r="N3" s="2380" t="s">
        <v>719</v>
      </c>
      <c r="O3" s="2380"/>
      <c r="P3" s="2380"/>
      <c r="Q3" s="2380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>
      <c r="B4" s="2093" t="s">
        <v>720</v>
      </c>
      <c r="C4" s="2066"/>
      <c r="D4" s="703"/>
      <c r="E4" s="1011"/>
      <c r="F4" s="1011"/>
      <c r="G4" s="1011"/>
      <c r="H4" s="1011"/>
      <c r="I4" s="868" t="s">
        <v>5</v>
      </c>
      <c r="J4" s="1859"/>
      <c r="K4" s="1859"/>
      <c r="L4" s="1859"/>
      <c r="N4" s="2314"/>
      <c r="O4" s="2314"/>
      <c r="P4" s="2314"/>
      <c r="Q4" s="2314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>
      <c r="B5" s="2092" t="s">
        <v>7</v>
      </c>
      <c r="C5" s="2064"/>
      <c r="D5" s="1859"/>
      <c r="E5" s="1859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>
      <c r="A6" s="208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>
      <c r="A7" s="2088" t="s">
        <v>721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>
      <c r="A8" s="1501"/>
      <c r="B8" s="1274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>
      <c r="A9" s="2094" t="s">
        <v>9</v>
      </c>
      <c r="B9" s="2100" t="s">
        <v>10</v>
      </c>
      <c r="C9" s="2101"/>
      <c r="D9" s="2101"/>
      <c r="E9" s="2101"/>
      <c r="F9" s="2101"/>
      <c r="G9" s="2101"/>
      <c r="H9" s="2101"/>
      <c r="I9" s="2102"/>
      <c r="J9" s="2100" t="s">
        <v>11</v>
      </c>
      <c r="K9" s="2101"/>
      <c r="L9" s="2101"/>
      <c r="M9" s="2101"/>
      <c r="N9" s="2101"/>
      <c r="O9" s="2101"/>
      <c r="P9" s="2101"/>
      <c r="Q9" s="2102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>
      <c r="A10" s="2095"/>
      <c r="B10" s="2097" t="s">
        <v>722</v>
      </c>
      <c r="C10" s="2098"/>
      <c r="D10" s="2098"/>
      <c r="E10" s="2099"/>
      <c r="F10" s="2097"/>
      <c r="G10" s="2098"/>
      <c r="H10" s="2098"/>
      <c r="I10" s="2099"/>
      <c r="J10" s="2097" t="s">
        <v>722</v>
      </c>
      <c r="K10" s="2098"/>
      <c r="L10" s="2098"/>
      <c r="M10" s="2099"/>
      <c r="N10" s="2097"/>
      <c r="O10" s="2098"/>
      <c r="P10" s="2098"/>
      <c r="Q10" s="2099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>
      <c r="A11" s="2095"/>
      <c r="B11" s="2097" t="s">
        <v>723</v>
      </c>
      <c r="C11" s="2098"/>
      <c r="E11" s="1861"/>
      <c r="F11" s="2097" t="s">
        <v>723</v>
      </c>
      <c r="G11" s="2098"/>
      <c r="H11" s="1860"/>
      <c r="I11" s="1861"/>
      <c r="J11" s="2097" t="s">
        <v>723</v>
      </c>
      <c r="K11" s="2098"/>
      <c r="L11" s="1860"/>
      <c r="M11" s="1861"/>
      <c r="N11" s="2097" t="s">
        <v>723</v>
      </c>
      <c r="O11" s="2098"/>
      <c r="P11" s="1860"/>
      <c r="Q11" s="1861"/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>
      <c r="A12" s="2096"/>
      <c r="B12" s="707" t="s">
        <v>16</v>
      </c>
      <c r="C12" s="707" t="s">
        <v>17</v>
      </c>
      <c r="D12" s="707"/>
      <c r="E12" s="707" t="s">
        <v>724</v>
      </c>
      <c r="F12" s="707" t="s">
        <v>16</v>
      </c>
      <c r="G12" s="707" t="s">
        <v>17</v>
      </c>
      <c r="H12" s="707"/>
      <c r="I12" s="707" t="s">
        <v>724</v>
      </c>
      <c r="J12" s="707" t="s">
        <v>16</v>
      </c>
      <c r="K12" s="707" t="s">
        <v>17</v>
      </c>
      <c r="L12" s="707"/>
      <c r="M12" s="707" t="s">
        <v>724</v>
      </c>
      <c r="N12" s="707" t="s">
        <v>16</v>
      </c>
      <c r="O12" s="707" t="s">
        <v>17</v>
      </c>
      <c r="P12" s="707"/>
      <c r="Q12" s="707" t="s">
        <v>724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11"/>
      <c r="C14" s="1623"/>
      <c r="D14" s="1623"/>
      <c r="E14" s="1623"/>
      <c r="F14" s="1623"/>
      <c r="G14" s="1623"/>
      <c r="H14" s="1623"/>
      <c r="I14" s="1623"/>
      <c r="J14" s="1624"/>
      <c r="K14" s="1623"/>
      <c r="L14" s="1623"/>
      <c r="M14" s="1623"/>
      <c r="N14" s="1623"/>
      <c r="O14" s="1623"/>
      <c r="P14" s="1623"/>
      <c r="Q14" s="1623"/>
    </row>
    <row r="15" spans="1:33" s="1453" customFormat="1" ht="15">
      <c r="A15" s="1451">
        <v>1</v>
      </c>
      <c r="B15" s="1111"/>
      <c r="C15" s="1623"/>
      <c r="D15" s="1623"/>
      <c r="E15" s="2043">
        <v>27</v>
      </c>
      <c r="F15" s="2029"/>
      <c r="G15" s="2029"/>
      <c r="H15" s="2029"/>
      <c r="I15" s="2044"/>
      <c r="J15" s="2030"/>
      <c r="K15" s="2029"/>
      <c r="L15" s="2029"/>
      <c r="M15" s="2043">
        <v>0.3</v>
      </c>
      <c r="N15" s="1623"/>
      <c r="O15" s="1623"/>
      <c r="P15" s="1623"/>
      <c r="Q15" s="1570"/>
    </row>
    <row r="16" spans="1:33" s="708" customFormat="1" ht="15">
      <c r="A16" s="711">
        <v>2</v>
      </c>
      <c r="B16" s="1111"/>
      <c r="C16" s="1623"/>
      <c r="D16" s="1623"/>
      <c r="E16" s="2043">
        <v>24.4</v>
      </c>
      <c r="F16" s="2029"/>
      <c r="G16" s="2029"/>
      <c r="H16" s="2029"/>
      <c r="I16" s="2044"/>
      <c r="J16" s="2030"/>
      <c r="K16" s="2029"/>
      <c r="L16" s="2029"/>
      <c r="M16" s="2043">
        <v>0.1</v>
      </c>
      <c r="N16" s="1623"/>
      <c r="O16" s="1623"/>
      <c r="P16" s="1623"/>
      <c r="Q16" s="1570"/>
    </row>
    <row r="17" spans="1:17" s="708" customFormat="1" ht="15">
      <c r="A17" s="711">
        <v>3</v>
      </c>
      <c r="B17" s="1111"/>
      <c r="C17" s="1623"/>
      <c r="D17" s="1623"/>
      <c r="E17" s="2043">
        <v>21.8</v>
      </c>
      <c r="F17" s="2029"/>
      <c r="G17" s="2029"/>
      <c r="H17" s="2029"/>
      <c r="I17" s="2044"/>
      <c r="J17" s="2030"/>
      <c r="K17" s="2029"/>
      <c r="L17" s="2029"/>
      <c r="M17" s="2043">
        <v>0.1</v>
      </c>
      <c r="N17" s="1623"/>
      <c r="O17" s="1623"/>
      <c r="P17" s="1623"/>
      <c r="Q17" s="1570"/>
    </row>
    <row r="18" spans="1:17" s="708" customFormat="1" ht="15">
      <c r="A18" s="711">
        <v>4</v>
      </c>
      <c r="B18" s="1111"/>
      <c r="C18" s="1623"/>
      <c r="D18" s="1623"/>
      <c r="E18" s="2043">
        <v>20.200000000000003</v>
      </c>
      <c r="F18" s="2029"/>
      <c r="G18" s="2029"/>
      <c r="H18" s="2029"/>
      <c r="I18" s="2044"/>
      <c r="J18" s="2030"/>
      <c r="K18" s="2029"/>
      <c r="L18" s="2029"/>
      <c r="M18" s="2043">
        <v>0.1</v>
      </c>
      <c r="N18" s="1623"/>
      <c r="O18" s="1623"/>
      <c r="P18" s="1623"/>
      <c r="Q18" s="1570"/>
    </row>
    <row r="19" spans="1:17" s="708" customFormat="1" ht="15">
      <c r="A19" s="711">
        <v>5</v>
      </c>
      <c r="B19" s="1111"/>
      <c r="C19" s="1623"/>
      <c r="D19" s="1623"/>
      <c r="E19" s="2043">
        <v>20</v>
      </c>
      <c r="F19" s="2029"/>
      <c r="G19" s="2029"/>
      <c r="H19" s="2029"/>
      <c r="I19" s="2044"/>
      <c r="J19" s="2030"/>
      <c r="K19" s="2029"/>
      <c r="L19" s="2029"/>
      <c r="M19" s="2043">
        <v>0.1</v>
      </c>
      <c r="N19" s="1623"/>
      <c r="O19" s="1623"/>
      <c r="P19" s="1623"/>
      <c r="Q19" s="1570"/>
    </row>
    <row r="20" spans="1:17" s="708" customFormat="1" ht="15">
      <c r="A20" s="711">
        <v>6</v>
      </c>
      <c r="B20" s="1111"/>
      <c r="C20" s="1623"/>
      <c r="D20" s="1623"/>
      <c r="E20" s="2043">
        <v>22.4</v>
      </c>
      <c r="F20" s="2029"/>
      <c r="G20" s="2029"/>
      <c r="H20" s="2029"/>
      <c r="I20" s="2044"/>
      <c r="J20" s="2030"/>
      <c r="K20" s="2029"/>
      <c r="L20" s="2029"/>
      <c r="M20" s="2043">
        <v>0</v>
      </c>
      <c r="N20" s="1623"/>
      <c r="O20" s="1623"/>
      <c r="P20" s="1623"/>
      <c r="Q20" s="1570"/>
    </row>
    <row r="21" spans="1:17" s="708" customFormat="1" ht="15">
      <c r="A21" s="711">
        <v>7</v>
      </c>
      <c r="B21" s="1111"/>
      <c r="C21" s="1623"/>
      <c r="D21" s="1623"/>
      <c r="E21" s="2043">
        <v>29.9</v>
      </c>
      <c r="F21" s="2029"/>
      <c r="G21" s="2029"/>
      <c r="H21" s="2029"/>
      <c r="I21" s="2044"/>
      <c r="J21" s="2030"/>
      <c r="K21" s="2029"/>
      <c r="L21" s="2029"/>
      <c r="M21" s="2043">
        <v>0.8</v>
      </c>
      <c r="N21" s="1623"/>
      <c r="O21" s="1623"/>
      <c r="P21" s="1623"/>
      <c r="Q21" s="1570"/>
    </row>
    <row r="22" spans="1:17" s="708" customFormat="1" ht="15">
      <c r="A22" s="711">
        <v>8</v>
      </c>
      <c r="B22" s="1111"/>
      <c r="C22" s="1623"/>
      <c r="D22" s="1623"/>
      <c r="E22" s="2043">
        <v>27.400000000000002</v>
      </c>
      <c r="F22" s="2029"/>
      <c r="G22" s="2029"/>
      <c r="H22" s="2029"/>
      <c r="I22" s="2044"/>
      <c r="J22" s="2030"/>
      <c r="K22" s="2029"/>
      <c r="L22" s="2029"/>
      <c r="M22" s="2043">
        <v>3.1</v>
      </c>
      <c r="N22" s="1623"/>
      <c r="O22" s="1623"/>
      <c r="P22" s="1623"/>
      <c r="Q22" s="1570"/>
    </row>
    <row r="23" spans="1:17" s="708" customFormat="1" ht="15">
      <c r="A23" s="711">
        <v>9</v>
      </c>
      <c r="B23" s="1111"/>
      <c r="C23" s="1623"/>
      <c r="D23" s="1623"/>
      <c r="E23" s="2043">
        <v>29.700000000000003</v>
      </c>
      <c r="F23" s="2029"/>
      <c r="G23" s="2029"/>
      <c r="H23" s="2029"/>
      <c r="I23" s="2044"/>
      <c r="J23" s="2030"/>
      <c r="K23" s="2029"/>
      <c r="L23" s="2029"/>
      <c r="M23" s="2043">
        <v>2.4</v>
      </c>
      <c r="N23" s="1623"/>
      <c r="O23" s="1623"/>
      <c r="P23" s="1623"/>
      <c r="Q23" s="1570"/>
    </row>
    <row r="24" spans="1:17" s="708" customFormat="1" ht="15">
      <c r="A24" s="711">
        <v>10</v>
      </c>
      <c r="B24" s="1111"/>
      <c r="C24" s="1623"/>
      <c r="D24" s="1623"/>
      <c r="E24" s="2043">
        <v>29.299999999999997</v>
      </c>
      <c r="F24" s="2029"/>
      <c r="G24" s="2029"/>
      <c r="H24" s="2029"/>
      <c r="I24" s="2044"/>
      <c r="J24" s="2030"/>
      <c r="K24" s="2029"/>
      <c r="L24" s="2029"/>
      <c r="M24" s="2043">
        <v>1.3</v>
      </c>
      <c r="N24" s="1623"/>
      <c r="O24" s="1623"/>
      <c r="P24" s="1623"/>
      <c r="Q24" s="1570"/>
    </row>
    <row r="25" spans="1:17" s="708" customFormat="1" ht="15">
      <c r="A25" s="711">
        <v>11</v>
      </c>
      <c r="B25" s="1111"/>
      <c r="C25" s="1623"/>
      <c r="D25" s="1623"/>
      <c r="E25" s="2043">
        <v>32.499999999999993</v>
      </c>
      <c r="F25" s="2029"/>
      <c r="G25" s="2029"/>
      <c r="H25" s="2029"/>
      <c r="I25" s="2044"/>
      <c r="J25" s="2030"/>
      <c r="K25" s="2029"/>
      <c r="L25" s="2029"/>
      <c r="M25" s="2043">
        <v>1.2</v>
      </c>
      <c r="N25" s="1623"/>
      <c r="O25" s="1623"/>
      <c r="P25" s="1623"/>
      <c r="Q25" s="1570"/>
    </row>
    <row r="26" spans="1:17" s="708" customFormat="1" ht="15">
      <c r="A26" s="711">
        <v>12</v>
      </c>
      <c r="B26" s="1111"/>
      <c r="C26" s="1623"/>
      <c r="D26" s="1623"/>
      <c r="E26" s="2043">
        <v>32.5</v>
      </c>
      <c r="F26" s="2029"/>
      <c r="G26" s="2029"/>
      <c r="H26" s="2029"/>
      <c r="I26" s="2044"/>
      <c r="J26" s="2030"/>
      <c r="K26" s="2029"/>
      <c r="L26" s="2029"/>
      <c r="M26" s="2043">
        <v>1.8000000000000003</v>
      </c>
      <c r="N26" s="1623"/>
      <c r="O26" s="1623"/>
      <c r="P26" s="1623"/>
      <c r="Q26" s="1570"/>
    </row>
    <row r="27" spans="1:17" s="708" customFormat="1" ht="15">
      <c r="A27" s="711">
        <v>13</v>
      </c>
      <c r="B27" s="1111"/>
      <c r="C27" s="1623"/>
      <c r="D27" s="1623"/>
      <c r="E27" s="2043">
        <v>30.5</v>
      </c>
      <c r="F27" s="2029"/>
      <c r="G27" s="2029"/>
      <c r="H27" s="2029"/>
      <c r="I27" s="2044"/>
      <c r="J27" s="2030"/>
      <c r="K27" s="2029"/>
      <c r="L27" s="2029"/>
      <c r="M27" s="2043">
        <v>2.8000000000000003</v>
      </c>
      <c r="N27" s="1623"/>
      <c r="O27" s="1623"/>
      <c r="P27" s="1623"/>
      <c r="Q27" s="1570"/>
    </row>
    <row r="28" spans="1:17" s="708" customFormat="1" ht="15">
      <c r="A28" s="711">
        <v>14</v>
      </c>
      <c r="B28" s="1111"/>
      <c r="C28" s="1623"/>
      <c r="D28" s="1623"/>
      <c r="E28" s="2043">
        <v>31.8</v>
      </c>
      <c r="F28" s="2029"/>
      <c r="G28" s="2029"/>
      <c r="H28" s="2029"/>
      <c r="I28" s="2044"/>
      <c r="J28" s="2030"/>
      <c r="K28" s="2029"/>
      <c r="L28" s="2029"/>
      <c r="M28" s="2043">
        <v>2.9000000000000004</v>
      </c>
      <c r="N28" s="1623"/>
      <c r="O28" s="1623"/>
      <c r="P28" s="1623"/>
      <c r="Q28" s="1570"/>
    </row>
    <row r="29" spans="1:17" s="708" customFormat="1" ht="15">
      <c r="A29" s="711">
        <v>15</v>
      </c>
      <c r="B29" s="1111"/>
      <c r="C29" s="1623"/>
      <c r="D29" s="1623"/>
      <c r="E29" s="2043">
        <v>32.5</v>
      </c>
      <c r="F29" s="2029"/>
      <c r="G29" s="2029"/>
      <c r="H29" s="2029"/>
      <c r="I29" s="2044"/>
      <c r="J29" s="2030"/>
      <c r="K29" s="2029"/>
      <c r="L29" s="2029"/>
      <c r="M29" s="2043">
        <v>1.7999999999999998</v>
      </c>
      <c r="N29" s="1623"/>
      <c r="O29" s="1623"/>
      <c r="P29" s="1623"/>
      <c r="Q29" s="1570"/>
    </row>
    <row r="30" spans="1:17" s="708" customFormat="1" ht="15">
      <c r="A30" s="711">
        <v>16</v>
      </c>
      <c r="B30" s="1111"/>
      <c r="C30" s="1623"/>
      <c r="D30" s="1623"/>
      <c r="E30" s="2043">
        <v>32.4</v>
      </c>
      <c r="F30" s="2029"/>
      <c r="G30" s="2029"/>
      <c r="H30" s="2029"/>
      <c r="I30" s="2044"/>
      <c r="J30" s="2030"/>
      <c r="K30" s="2029"/>
      <c r="L30" s="2029"/>
      <c r="M30" s="2043">
        <v>1.2</v>
      </c>
      <c r="N30" s="1623"/>
      <c r="O30" s="1623"/>
      <c r="P30" s="1623"/>
      <c r="Q30" s="1570"/>
    </row>
    <row r="31" spans="1:17" s="712" customFormat="1" ht="15">
      <c r="A31" s="711">
        <v>17</v>
      </c>
      <c r="B31" s="1111"/>
      <c r="C31" s="1623"/>
      <c r="D31" s="1623"/>
      <c r="E31" s="2043">
        <v>36.299999999999997</v>
      </c>
      <c r="F31" s="2029"/>
      <c r="G31" s="2029"/>
      <c r="H31" s="2029"/>
      <c r="I31" s="2044"/>
      <c r="J31" s="2030"/>
      <c r="K31" s="2029"/>
      <c r="L31" s="2029"/>
      <c r="M31" s="2043">
        <v>2.7</v>
      </c>
      <c r="N31" s="1623"/>
      <c r="O31" s="1623"/>
      <c r="P31" s="1623"/>
      <c r="Q31" s="1570"/>
    </row>
    <row r="32" spans="1:17" s="712" customFormat="1" ht="15">
      <c r="A32" s="711">
        <v>18</v>
      </c>
      <c r="B32" s="1111"/>
      <c r="C32" s="1623"/>
      <c r="D32" s="1623"/>
      <c r="E32" s="2043">
        <v>41.8</v>
      </c>
      <c r="F32" s="2029"/>
      <c r="G32" s="2029"/>
      <c r="H32" s="2029"/>
      <c r="I32" s="2044"/>
      <c r="J32" s="2030"/>
      <c r="K32" s="2029"/>
      <c r="L32" s="2029"/>
      <c r="M32" s="2043">
        <v>3</v>
      </c>
      <c r="N32" s="1623"/>
      <c r="O32" s="1623"/>
      <c r="P32" s="1623"/>
      <c r="Q32" s="1570"/>
    </row>
    <row r="33" spans="1:33" s="712" customFormat="1" ht="15">
      <c r="A33" s="711">
        <v>19</v>
      </c>
      <c r="B33" s="1111"/>
      <c r="C33" s="1623"/>
      <c r="D33" s="1623"/>
      <c r="E33" s="2043">
        <v>45.6</v>
      </c>
      <c r="F33" s="2029"/>
      <c r="G33" s="2029"/>
      <c r="H33" s="2029"/>
      <c r="I33" s="2044"/>
      <c r="J33" s="2030"/>
      <c r="K33" s="2029"/>
      <c r="L33" s="2029"/>
      <c r="M33" s="2043">
        <v>2.5</v>
      </c>
      <c r="N33" s="1623"/>
      <c r="O33" s="1623"/>
      <c r="P33" s="1623"/>
      <c r="Q33" s="1570"/>
    </row>
    <row r="34" spans="1:33" s="712" customFormat="1" ht="15">
      <c r="A34" s="711">
        <v>20</v>
      </c>
      <c r="B34" s="1111"/>
      <c r="C34" s="1623"/>
      <c r="D34" s="1623"/>
      <c r="E34" s="2043">
        <v>41.7</v>
      </c>
      <c r="F34" s="2029"/>
      <c r="G34" s="2029"/>
      <c r="H34" s="2029"/>
      <c r="I34" s="2044"/>
      <c r="J34" s="2030"/>
      <c r="K34" s="2029"/>
      <c r="L34" s="2029"/>
      <c r="M34" s="2043">
        <v>3.5999999999999996</v>
      </c>
      <c r="N34" s="1623"/>
      <c r="O34" s="1623"/>
      <c r="P34" s="1623"/>
      <c r="Q34" s="1570"/>
    </row>
    <row r="35" spans="1:33" s="712" customFormat="1" ht="15">
      <c r="A35" s="711">
        <v>21</v>
      </c>
      <c r="B35" s="1111"/>
      <c r="C35" s="1623"/>
      <c r="D35" s="1623"/>
      <c r="E35" s="2043">
        <v>40.700000000000003</v>
      </c>
      <c r="F35" s="2029"/>
      <c r="G35" s="2029"/>
      <c r="H35" s="2029"/>
      <c r="I35" s="2044"/>
      <c r="J35" s="2030"/>
      <c r="K35" s="2029"/>
      <c r="L35" s="2029"/>
      <c r="M35" s="2043">
        <v>1.3</v>
      </c>
      <c r="N35" s="1623"/>
      <c r="O35" s="1623"/>
      <c r="P35" s="1623"/>
      <c r="Q35" s="1570"/>
    </row>
    <row r="36" spans="1:33" s="712" customFormat="1" ht="15">
      <c r="A36" s="711">
        <v>22</v>
      </c>
      <c r="B36" s="1111"/>
      <c r="C36" s="1623"/>
      <c r="D36" s="1623"/>
      <c r="E36" s="2043">
        <v>41.2</v>
      </c>
      <c r="F36" s="2029"/>
      <c r="G36" s="2029"/>
      <c r="H36" s="2029"/>
      <c r="I36" s="2044"/>
      <c r="J36" s="2030"/>
      <c r="K36" s="2029"/>
      <c r="L36" s="2029"/>
      <c r="M36" s="2043">
        <v>1.9</v>
      </c>
      <c r="N36" s="1623"/>
      <c r="O36" s="1623"/>
      <c r="P36" s="1623"/>
      <c r="Q36" s="1570"/>
    </row>
    <row r="37" spans="1:33" s="712" customFormat="1" ht="15">
      <c r="A37" s="711">
        <v>23</v>
      </c>
      <c r="B37" s="1111"/>
      <c r="C37" s="1623"/>
      <c r="D37" s="1623"/>
      <c r="E37" s="2043">
        <v>33.199999999999996</v>
      </c>
      <c r="F37" s="2029"/>
      <c r="G37" s="2029"/>
      <c r="H37" s="2029"/>
      <c r="I37" s="2044"/>
      <c r="J37" s="2030"/>
      <c r="K37" s="2029"/>
      <c r="L37" s="2029"/>
      <c r="M37" s="2043">
        <v>0.8</v>
      </c>
      <c r="N37" s="1623"/>
      <c r="O37" s="1623"/>
      <c r="P37" s="1623"/>
      <c r="Q37" s="1570"/>
    </row>
    <row r="38" spans="1:33" s="712" customFormat="1" ht="15">
      <c r="A38" s="711">
        <v>24</v>
      </c>
      <c r="B38" s="1111"/>
      <c r="C38" s="1623"/>
      <c r="D38" s="1623"/>
      <c r="E38" s="2043">
        <v>30</v>
      </c>
      <c r="F38" s="2029"/>
      <c r="G38" s="2029"/>
      <c r="H38" s="2029"/>
      <c r="I38" s="2044"/>
      <c r="J38" s="2030"/>
      <c r="K38" s="2029"/>
      <c r="L38" s="2029"/>
      <c r="M38" s="2043">
        <v>0.3</v>
      </c>
      <c r="N38" s="1623"/>
      <c r="O38" s="1623"/>
      <c r="P38" s="1623"/>
      <c r="Q38" s="1570"/>
    </row>
    <row r="39" spans="1:33" s="712" customFormat="1" ht="15">
      <c r="A39" s="711" t="s">
        <v>19</v>
      </c>
      <c r="B39" s="1185"/>
      <c r="C39" s="1625"/>
      <c r="D39" s="1625"/>
      <c r="E39" s="2031">
        <f>SUM(E15:E38)</f>
        <v>754.80000000000018</v>
      </c>
      <c r="F39" s="2031"/>
      <c r="G39" s="2031"/>
      <c r="H39" s="2031"/>
      <c r="I39" s="2031">
        <f>SUM(I15:I38)</f>
        <v>0</v>
      </c>
      <c r="J39" s="2031"/>
      <c r="K39" s="2031"/>
      <c r="L39" s="2031"/>
      <c r="M39" s="2031">
        <f>SUM(M15:M38)</f>
        <v>36.099999999999987</v>
      </c>
      <c r="N39" s="1626"/>
      <c r="O39" s="1626"/>
      <c r="P39" s="1626"/>
      <c r="Q39" s="1626">
        <f>SUM(Q15:Q38)</f>
        <v>0</v>
      </c>
    </row>
    <row r="40" spans="1:33" s="701" customFormat="1" ht="12.75" customHeight="1">
      <c r="A40" s="701" t="s">
        <v>725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>
      <c r="A41" s="701" t="s">
        <v>726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>
      <c r="A42" s="701" t="s">
        <v>727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>
      <c r="A43" s="701" t="s">
        <v>728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4"/>
  <sheetViews>
    <sheetView zoomScale="85" zoomScaleNormal="85" workbookViewId="0">
      <selection activeCell="E26" sqref="E26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085" t="s">
        <v>408</v>
      </c>
      <c r="C1" s="2066"/>
      <c r="D1" s="2066"/>
      <c r="E1" s="2066"/>
      <c r="F1" s="2066"/>
      <c r="J1" s="801" t="s">
        <v>171</v>
      </c>
      <c r="N1" s="2315" t="s">
        <v>60</v>
      </c>
      <c r="O1" s="2315"/>
      <c r="P1" s="2315"/>
      <c r="Q1" s="2315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>
      <c r="B2" s="2086" t="s">
        <v>1</v>
      </c>
      <c r="C2" s="2052"/>
      <c r="D2" s="2052"/>
      <c r="E2" s="2052"/>
      <c r="F2" s="2052"/>
      <c r="N2" s="2086" t="s">
        <v>2</v>
      </c>
      <c r="O2" s="2090"/>
      <c r="P2" s="2090"/>
      <c r="Q2" s="2090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>
      <c r="N3" s="2380" t="s">
        <v>565</v>
      </c>
      <c r="O3" s="2380"/>
      <c r="P3" s="2380"/>
      <c r="Q3" s="2380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>
      <c r="B4" s="2093" t="s">
        <v>4</v>
      </c>
      <c r="C4" s="2066"/>
      <c r="D4" s="703"/>
      <c r="E4" s="1011"/>
      <c r="F4" s="1011"/>
      <c r="G4" s="1011"/>
      <c r="H4" s="1011"/>
      <c r="I4" s="868" t="s">
        <v>5</v>
      </c>
      <c r="J4" s="1859"/>
      <c r="K4" s="1859"/>
      <c r="L4" s="1859"/>
      <c r="N4" s="2314"/>
      <c r="O4" s="2314"/>
      <c r="P4" s="2314"/>
      <c r="Q4" s="2314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>
      <c r="B5" s="2092" t="s">
        <v>7</v>
      </c>
      <c r="C5" s="2064"/>
      <c r="D5" s="1859"/>
      <c r="E5" s="1859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>
      <c r="A6" s="208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>
      <c r="A7" s="208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>
      <c r="A8" s="1501"/>
      <c r="B8" s="1274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>
      <c r="A9" s="2094" t="s">
        <v>9</v>
      </c>
      <c r="B9" s="2100" t="s">
        <v>10</v>
      </c>
      <c r="C9" s="2101"/>
      <c r="D9" s="2101"/>
      <c r="E9" s="2101"/>
      <c r="F9" s="2101"/>
      <c r="G9" s="2101"/>
      <c r="H9" s="2101"/>
      <c r="I9" s="2102"/>
      <c r="J9" s="2100" t="s">
        <v>11</v>
      </c>
      <c r="K9" s="2101"/>
      <c r="L9" s="2101"/>
      <c r="M9" s="2101"/>
      <c r="N9" s="2101"/>
      <c r="O9" s="2101"/>
      <c r="P9" s="2101"/>
      <c r="Q9" s="2102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>
      <c r="A10" s="2095"/>
      <c r="B10" s="2091" t="s">
        <v>566</v>
      </c>
      <c r="C10" s="2091"/>
      <c r="D10" s="2091"/>
      <c r="E10" s="2091"/>
      <c r="F10" s="2097"/>
      <c r="G10" s="2098"/>
      <c r="H10" s="2098"/>
      <c r="I10" s="2099"/>
      <c r="J10" s="2091" t="s">
        <v>566</v>
      </c>
      <c r="K10" s="2091"/>
      <c r="L10" s="2091"/>
      <c r="M10" s="2091"/>
      <c r="N10" s="2097"/>
      <c r="O10" s="2098"/>
      <c r="P10" s="2098"/>
      <c r="Q10" s="2099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>
      <c r="A11" s="2095"/>
      <c r="B11" s="2097" t="s">
        <v>14</v>
      </c>
      <c r="C11" s="2098"/>
      <c r="E11" s="1861"/>
      <c r="F11" s="2097" t="s">
        <v>14</v>
      </c>
      <c r="G11" s="2098"/>
      <c r="H11" s="1860"/>
      <c r="I11" s="1861"/>
      <c r="J11" s="2097" t="s">
        <v>14</v>
      </c>
      <c r="K11" s="2098"/>
      <c r="L11" s="1860"/>
      <c r="M11" s="1861"/>
      <c r="N11" s="2097" t="s">
        <v>14</v>
      </c>
      <c r="O11" s="2098"/>
      <c r="P11" s="1860"/>
      <c r="Q11" s="1861"/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>
      <c r="A12" s="209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11"/>
      <c r="C14" s="1623"/>
      <c r="D14" s="1623"/>
      <c r="E14" s="1623"/>
      <c r="F14" s="1623"/>
      <c r="G14" s="1623"/>
      <c r="H14" s="1623"/>
      <c r="I14" s="1623"/>
      <c r="J14" s="1624"/>
      <c r="K14" s="1623"/>
      <c r="L14" s="1623"/>
      <c r="M14" s="1623"/>
      <c r="N14" s="1623"/>
      <c r="O14" s="1623"/>
      <c r="P14" s="1623"/>
      <c r="Q14" s="1623"/>
    </row>
    <row r="15" spans="1:33" s="1453" customFormat="1" ht="15">
      <c r="A15" s="1451">
        <v>1</v>
      </c>
      <c r="B15" s="1111"/>
      <c r="C15" s="1623"/>
      <c r="D15" s="1623"/>
      <c r="E15" s="1875">
        <v>48.75</v>
      </c>
      <c r="F15" s="1560"/>
      <c r="G15" s="1560"/>
      <c r="H15" s="1560"/>
      <c r="I15" s="1935"/>
      <c r="J15" s="1553"/>
      <c r="K15" s="1560"/>
      <c r="L15" s="1560"/>
      <c r="M15" s="1875">
        <v>0</v>
      </c>
      <c r="N15" s="1560"/>
      <c r="O15" s="1560"/>
      <c r="P15" s="1560"/>
      <c r="Q15" s="1935"/>
    </row>
    <row r="16" spans="1:33" s="708" customFormat="1" ht="15">
      <c r="A16" s="711">
        <v>2</v>
      </c>
      <c r="B16" s="1111"/>
      <c r="C16" s="1623"/>
      <c r="D16" s="1623"/>
      <c r="E16" s="1876">
        <v>40.950000000000003</v>
      </c>
      <c r="F16" s="1560"/>
      <c r="G16" s="1560"/>
      <c r="H16" s="1560"/>
      <c r="I16" s="1935"/>
      <c r="J16" s="1553"/>
      <c r="K16" s="1560"/>
      <c r="L16" s="1560"/>
      <c r="M16" s="1875">
        <v>0</v>
      </c>
      <c r="N16" s="1560"/>
      <c r="O16" s="1560"/>
      <c r="P16" s="1560"/>
      <c r="Q16" s="1935"/>
    </row>
    <row r="17" spans="1:17" s="708" customFormat="1" ht="15">
      <c r="A17" s="711">
        <v>3</v>
      </c>
      <c r="B17" s="1111"/>
      <c r="C17" s="1623"/>
      <c r="D17" s="1623"/>
      <c r="E17" s="1876">
        <v>37.65</v>
      </c>
      <c r="F17" s="1560"/>
      <c r="G17" s="1560"/>
      <c r="H17" s="1560"/>
      <c r="I17" s="1935"/>
      <c r="J17" s="1553"/>
      <c r="K17" s="1560"/>
      <c r="L17" s="1560"/>
      <c r="M17" s="1875">
        <v>0</v>
      </c>
      <c r="N17" s="1560"/>
      <c r="O17" s="1560"/>
      <c r="P17" s="1560"/>
      <c r="Q17" s="1935"/>
    </row>
    <row r="18" spans="1:17" s="708" customFormat="1" ht="15">
      <c r="A18" s="711">
        <v>4</v>
      </c>
      <c r="B18" s="1111"/>
      <c r="C18" s="1623"/>
      <c r="D18" s="1623"/>
      <c r="E18" s="1876">
        <v>34.049999999999997</v>
      </c>
      <c r="F18" s="1560"/>
      <c r="G18" s="1560"/>
      <c r="H18" s="1560"/>
      <c r="I18" s="1935"/>
      <c r="J18" s="1553"/>
      <c r="K18" s="1560"/>
      <c r="L18" s="1560"/>
      <c r="M18" s="1875">
        <v>0</v>
      </c>
      <c r="N18" s="1560"/>
      <c r="O18" s="1560"/>
      <c r="P18" s="1560"/>
      <c r="Q18" s="1935"/>
    </row>
    <row r="19" spans="1:17" s="708" customFormat="1" ht="15">
      <c r="A19" s="711">
        <v>5</v>
      </c>
      <c r="B19" s="1111"/>
      <c r="C19" s="1623"/>
      <c r="D19" s="1623"/>
      <c r="E19" s="1876">
        <v>33.599999999999994</v>
      </c>
      <c r="F19" s="1560"/>
      <c r="G19" s="1560"/>
      <c r="H19" s="1560"/>
      <c r="I19" s="1935"/>
      <c r="J19" s="1553"/>
      <c r="K19" s="1560"/>
      <c r="L19" s="1560"/>
      <c r="M19" s="1875">
        <v>0</v>
      </c>
      <c r="N19" s="1560"/>
      <c r="O19" s="1560"/>
      <c r="P19" s="1560"/>
      <c r="Q19" s="1935"/>
    </row>
    <row r="20" spans="1:17" s="708" customFormat="1" ht="15">
      <c r="A20" s="711">
        <v>6</v>
      </c>
      <c r="B20" s="1111"/>
      <c r="C20" s="1623"/>
      <c r="D20" s="1623"/>
      <c r="E20" s="1876">
        <v>41.85</v>
      </c>
      <c r="F20" s="1560"/>
      <c r="G20" s="1560"/>
      <c r="H20" s="1560"/>
      <c r="I20" s="1935"/>
      <c r="J20" s="1553"/>
      <c r="K20" s="1560"/>
      <c r="L20" s="1560"/>
      <c r="M20" s="1875">
        <v>0</v>
      </c>
      <c r="N20" s="1560"/>
      <c r="O20" s="1560"/>
      <c r="P20" s="1560"/>
      <c r="Q20" s="1935"/>
    </row>
    <row r="21" spans="1:17" s="708" customFormat="1" ht="15">
      <c r="A21" s="711">
        <v>7</v>
      </c>
      <c r="B21" s="1111"/>
      <c r="C21" s="1623"/>
      <c r="D21" s="1623"/>
      <c r="E21" s="1876">
        <v>58.05</v>
      </c>
      <c r="F21" s="1560"/>
      <c r="G21" s="1560"/>
      <c r="H21" s="1560"/>
      <c r="I21" s="1935"/>
      <c r="J21" s="1553"/>
      <c r="K21" s="1560"/>
      <c r="L21" s="1560"/>
      <c r="M21" s="1875">
        <v>0</v>
      </c>
      <c r="N21" s="1560"/>
      <c r="O21" s="1560"/>
      <c r="P21" s="1560"/>
      <c r="Q21" s="1935"/>
    </row>
    <row r="22" spans="1:17" s="708" customFormat="1" ht="15">
      <c r="A22" s="711">
        <v>8</v>
      </c>
      <c r="B22" s="1111"/>
      <c r="C22" s="1623"/>
      <c r="D22" s="1623"/>
      <c r="E22" s="1876">
        <v>61.05</v>
      </c>
      <c r="F22" s="1560"/>
      <c r="G22" s="1560"/>
      <c r="H22" s="1560"/>
      <c r="I22" s="1935"/>
      <c r="J22" s="1553"/>
      <c r="K22" s="1560"/>
      <c r="L22" s="1560"/>
      <c r="M22" s="1875">
        <v>0</v>
      </c>
      <c r="N22" s="1560"/>
      <c r="O22" s="1560"/>
      <c r="P22" s="1560"/>
      <c r="Q22" s="1935"/>
    </row>
    <row r="23" spans="1:17" s="708" customFormat="1" ht="15">
      <c r="A23" s="711">
        <v>9</v>
      </c>
      <c r="B23" s="1111"/>
      <c r="C23" s="1623"/>
      <c r="D23" s="1623"/>
      <c r="E23" s="1876">
        <v>56.55</v>
      </c>
      <c r="F23" s="1560"/>
      <c r="G23" s="1560"/>
      <c r="H23" s="1560"/>
      <c r="I23" s="1935"/>
      <c r="J23" s="1553"/>
      <c r="K23" s="1560"/>
      <c r="L23" s="1560"/>
      <c r="M23" s="1875">
        <v>0</v>
      </c>
      <c r="N23" s="1560"/>
      <c r="O23" s="1560"/>
      <c r="P23" s="1560"/>
      <c r="Q23" s="1935"/>
    </row>
    <row r="24" spans="1:17" s="708" customFormat="1" ht="15">
      <c r="A24" s="711">
        <v>10</v>
      </c>
      <c r="B24" s="1111"/>
      <c r="C24" s="1623"/>
      <c r="D24" s="1623"/>
      <c r="E24" s="1877">
        <v>56.85</v>
      </c>
      <c r="F24" s="1560"/>
      <c r="G24" s="1560"/>
      <c r="H24" s="1560"/>
      <c r="I24" s="1935"/>
      <c r="J24" s="1553"/>
      <c r="K24" s="1560"/>
      <c r="L24" s="1560"/>
      <c r="M24" s="1875">
        <v>0</v>
      </c>
      <c r="N24" s="1560"/>
      <c r="O24" s="1560"/>
      <c r="P24" s="1560"/>
      <c r="Q24" s="1935"/>
    </row>
    <row r="25" spans="1:17" s="708" customFormat="1" ht="15">
      <c r="A25" s="711">
        <v>11</v>
      </c>
      <c r="B25" s="1111"/>
      <c r="C25" s="1623"/>
      <c r="D25" s="1623"/>
      <c r="E25" s="1877">
        <v>60.45</v>
      </c>
      <c r="F25" s="1560"/>
      <c r="G25" s="1560"/>
      <c r="H25" s="1560"/>
      <c r="I25" s="1935"/>
      <c r="J25" s="1553"/>
      <c r="K25" s="1560"/>
      <c r="L25" s="1560"/>
      <c r="M25" s="1875">
        <v>0</v>
      </c>
      <c r="N25" s="1560"/>
      <c r="O25" s="1560"/>
      <c r="P25" s="1560"/>
      <c r="Q25" s="1935"/>
    </row>
    <row r="26" spans="1:17" s="708" customFormat="1" ht="15">
      <c r="A26" s="711">
        <v>12</v>
      </c>
      <c r="B26" s="1111"/>
      <c r="C26" s="1623"/>
      <c r="D26" s="1623"/>
      <c r="E26" s="1877">
        <v>62.849999999999994</v>
      </c>
      <c r="F26" s="1560"/>
      <c r="G26" s="1560"/>
      <c r="H26" s="1560"/>
      <c r="I26" s="1935"/>
      <c r="J26" s="1553"/>
      <c r="K26" s="1560"/>
      <c r="L26" s="1560"/>
      <c r="M26" s="1875">
        <v>0</v>
      </c>
      <c r="N26" s="1560"/>
      <c r="O26" s="1560"/>
      <c r="P26" s="1560"/>
      <c r="Q26" s="1935"/>
    </row>
    <row r="27" spans="1:17" s="708" customFormat="1" ht="15">
      <c r="A27" s="711">
        <v>13</v>
      </c>
      <c r="B27" s="1111"/>
      <c r="C27" s="1623"/>
      <c r="D27" s="1623"/>
      <c r="E27" s="1877">
        <v>59.400000000000006</v>
      </c>
      <c r="F27" s="1560"/>
      <c r="G27" s="1560"/>
      <c r="H27" s="1560"/>
      <c r="I27" s="1935"/>
      <c r="J27" s="1553"/>
      <c r="K27" s="1560"/>
      <c r="L27" s="1560"/>
      <c r="M27" s="1875">
        <v>0</v>
      </c>
      <c r="N27" s="1560"/>
      <c r="O27" s="1560"/>
      <c r="P27" s="1560"/>
      <c r="Q27" s="1935"/>
    </row>
    <row r="28" spans="1:17" s="708" customFormat="1" ht="15">
      <c r="A28" s="711">
        <v>14</v>
      </c>
      <c r="B28" s="1111"/>
      <c r="C28" s="1623"/>
      <c r="D28" s="1623"/>
      <c r="E28" s="1877">
        <v>60.45</v>
      </c>
      <c r="F28" s="1560"/>
      <c r="G28" s="1560"/>
      <c r="H28" s="1560"/>
      <c r="I28" s="1935"/>
      <c r="J28" s="1553"/>
      <c r="K28" s="1560"/>
      <c r="L28" s="1560"/>
      <c r="M28" s="1875">
        <v>0</v>
      </c>
      <c r="N28" s="1560"/>
      <c r="O28" s="1560"/>
      <c r="P28" s="1560"/>
      <c r="Q28" s="1935"/>
    </row>
    <row r="29" spans="1:17" s="708" customFormat="1" ht="15">
      <c r="A29" s="711">
        <v>15</v>
      </c>
      <c r="B29" s="1111"/>
      <c r="C29" s="1623"/>
      <c r="D29" s="1623"/>
      <c r="E29" s="1877">
        <v>58.8</v>
      </c>
      <c r="F29" s="1560"/>
      <c r="G29" s="1560"/>
      <c r="H29" s="1560"/>
      <c r="I29" s="1935"/>
      <c r="J29" s="1553"/>
      <c r="K29" s="1560"/>
      <c r="L29" s="1560"/>
      <c r="M29" s="1875">
        <v>0</v>
      </c>
      <c r="N29" s="1560"/>
      <c r="O29" s="1560"/>
      <c r="P29" s="1560"/>
      <c r="Q29" s="1935"/>
    </row>
    <row r="30" spans="1:17" s="708" customFormat="1" ht="15">
      <c r="A30" s="711">
        <v>16</v>
      </c>
      <c r="B30" s="1111"/>
      <c r="C30" s="1623"/>
      <c r="D30" s="1623"/>
      <c r="E30" s="1877">
        <v>71.7</v>
      </c>
      <c r="F30" s="1560"/>
      <c r="G30" s="1560"/>
      <c r="H30" s="1560"/>
      <c r="I30" s="1935"/>
      <c r="J30" s="1553"/>
      <c r="K30" s="1560"/>
      <c r="L30" s="1560"/>
      <c r="M30" s="1875">
        <v>0</v>
      </c>
      <c r="N30" s="1560"/>
      <c r="O30" s="1560"/>
      <c r="P30" s="1560"/>
      <c r="Q30" s="1935"/>
    </row>
    <row r="31" spans="1:17" s="712" customFormat="1" ht="15">
      <c r="A31" s="711">
        <v>17</v>
      </c>
      <c r="B31" s="1111"/>
      <c r="C31" s="1623"/>
      <c r="D31" s="1623"/>
      <c r="E31" s="1877">
        <v>76.050000000000011</v>
      </c>
      <c r="F31" s="1560"/>
      <c r="G31" s="1560"/>
      <c r="H31" s="1560"/>
      <c r="I31" s="1935"/>
      <c r="J31" s="1553"/>
      <c r="K31" s="1560"/>
      <c r="L31" s="1560"/>
      <c r="M31" s="1875">
        <v>0</v>
      </c>
      <c r="N31" s="1560"/>
      <c r="O31" s="1560"/>
      <c r="P31" s="1560"/>
      <c r="Q31" s="1935"/>
    </row>
    <row r="32" spans="1:17" s="712" customFormat="1" ht="15">
      <c r="A32" s="711">
        <v>18</v>
      </c>
      <c r="B32" s="1111"/>
      <c r="C32" s="1623"/>
      <c r="D32" s="1623"/>
      <c r="E32" s="1877">
        <v>83.55</v>
      </c>
      <c r="F32" s="1560"/>
      <c r="G32" s="1560"/>
      <c r="H32" s="1560"/>
      <c r="I32" s="1935"/>
      <c r="J32" s="1553"/>
      <c r="K32" s="1560"/>
      <c r="L32" s="1560"/>
      <c r="M32" s="1875">
        <v>0</v>
      </c>
      <c r="N32" s="1560"/>
      <c r="O32" s="1560"/>
      <c r="P32" s="1560"/>
      <c r="Q32" s="1935"/>
    </row>
    <row r="33" spans="1:33" s="712" customFormat="1" ht="15">
      <c r="A33" s="711">
        <v>19</v>
      </c>
      <c r="B33" s="1111"/>
      <c r="C33" s="1623"/>
      <c r="D33" s="1623"/>
      <c r="E33" s="1877">
        <v>87</v>
      </c>
      <c r="F33" s="1560"/>
      <c r="G33" s="1560"/>
      <c r="H33" s="1560"/>
      <c r="I33" s="1935"/>
      <c r="J33" s="1553"/>
      <c r="K33" s="1560"/>
      <c r="L33" s="1560"/>
      <c r="M33" s="1875">
        <v>0</v>
      </c>
      <c r="N33" s="1560"/>
      <c r="O33" s="1560"/>
      <c r="P33" s="1560"/>
      <c r="Q33" s="1935"/>
    </row>
    <row r="34" spans="1:33" s="712" customFormat="1" ht="15">
      <c r="A34" s="711">
        <v>20</v>
      </c>
      <c r="B34" s="1111"/>
      <c r="C34" s="1623"/>
      <c r="D34" s="1623"/>
      <c r="E34" s="1877">
        <v>105.75</v>
      </c>
      <c r="F34" s="1560"/>
      <c r="G34" s="1560"/>
      <c r="H34" s="1560"/>
      <c r="I34" s="1935"/>
      <c r="J34" s="1553"/>
      <c r="K34" s="1560"/>
      <c r="L34" s="1560"/>
      <c r="M34" s="1875">
        <v>0</v>
      </c>
      <c r="N34" s="1560"/>
      <c r="O34" s="1560"/>
      <c r="P34" s="1560"/>
      <c r="Q34" s="1935"/>
    </row>
    <row r="35" spans="1:33" s="712" customFormat="1" ht="15">
      <c r="A35" s="711">
        <v>21</v>
      </c>
      <c r="B35" s="1111"/>
      <c r="C35" s="1623"/>
      <c r="D35" s="1623"/>
      <c r="E35" s="1877">
        <v>108.75</v>
      </c>
      <c r="F35" s="1560"/>
      <c r="G35" s="1560"/>
      <c r="H35" s="1560"/>
      <c r="I35" s="1935"/>
      <c r="J35" s="1553"/>
      <c r="K35" s="1560"/>
      <c r="L35" s="1560"/>
      <c r="M35" s="1875">
        <v>0</v>
      </c>
      <c r="N35" s="1560"/>
      <c r="O35" s="1560"/>
      <c r="P35" s="1560"/>
      <c r="Q35" s="1935"/>
    </row>
    <row r="36" spans="1:33" s="712" customFormat="1" ht="15">
      <c r="A36" s="711">
        <v>22</v>
      </c>
      <c r="B36" s="1111"/>
      <c r="C36" s="1623"/>
      <c r="D36" s="1623"/>
      <c r="E36" s="1877">
        <v>96.300000000000011</v>
      </c>
      <c r="F36" s="1560"/>
      <c r="G36" s="1560"/>
      <c r="H36" s="1560"/>
      <c r="I36" s="1935"/>
      <c r="J36" s="1553"/>
      <c r="K36" s="1560"/>
      <c r="L36" s="1560"/>
      <c r="M36" s="1875">
        <v>0</v>
      </c>
      <c r="N36" s="1560"/>
      <c r="O36" s="1560"/>
      <c r="P36" s="1560"/>
      <c r="Q36" s="1935"/>
    </row>
    <row r="37" spans="1:33" s="712" customFormat="1" ht="15">
      <c r="A37" s="711">
        <v>23</v>
      </c>
      <c r="B37" s="1111"/>
      <c r="C37" s="1623"/>
      <c r="D37" s="1623"/>
      <c r="E37" s="1877">
        <v>77.7</v>
      </c>
      <c r="F37" s="1560"/>
      <c r="G37" s="1560"/>
      <c r="H37" s="1560"/>
      <c r="I37" s="1935"/>
      <c r="J37" s="1553"/>
      <c r="K37" s="1560"/>
      <c r="L37" s="1560"/>
      <c r="M37" s="1875">
        <v>0</v>
      </c>
      <c r="N37" s="1560"/>
      <c r="O37" s="1560"/>
      <c r="P37" s="1560"/>
      <c r="Q37" s="1935"/>
    </row>
    <row r="38" spans="1:33" s="712" customFormat="1" ht="15">
      <c r="A38" s="711">
        <v>24</v>
      </c>
      <c r="B38" s="1111"/>
      <c r="C38" s="1623"/>
      <c r="D38" s="1623"/>
      <c r="E38" s="1878">
        <v>58.95</v>
      </c>
      <c r="F38" s="1560"/>
      <c r="G38" s="1560"/>
      <c r="H38" s="1560"/>
      <c r="I38" s="1935"/>
      <c r="J38" s="1553"/>
      <c r="K38" s="1560"/>
      <c r="L38" s="1560"/>
      <c r="M38" s="1875">
        <v>0</v>
      </c>
      <c r="N38" s="1560"/>
      <c r="O38" s="1560"/>
      <c r="P38" s="1560"/>
      <c r="Q38" s="1935"/>
    </row>
    <row r="39" spans="1:33" s="712" customFormat="1" ht="15">
      <c r="A39" s="711" t="s">
        <v>19</v>
      </c>
      <c r="B39" s="1185"/>
      <c r="C39" s="1625"/>
      <c r="D39" s="1625"/>
      <c r="E39" s="1922">
        <f>SUM(E15:E38)</f>
        <v>1537.0500000000002</v>
      </c>
      <c r="F39" s="1922"/>
      <c r="G39" s="1922"/>
      <c r="H39" s="1922"/>
      <c r="I39" s="1922">
        <f>SUM(I15:I38)</f>
        <v>0</v>
      </c>
      <c r="J39" s="1922"/>
      <c r="K39" s="1922"/>
      <c r="L39" s="1922"/>
      <c r="M39" s="1922">
        <f>SUM(M15:M38)</f>
        <v>0</v>
      </c>
      <c r="N39" s="1922"/>
      <c r="O39" s="1922"/>
      <c r="P39" s="1922"/>
      <c r="Q39" s="1922">
        <f>SUM(Q15:Q38)</f>
        <v>0</v>
      </c>
    </row>
    <row r="40" spans="1:33" s="701" customFormat="1" ht="12.75" customHeight="1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>
      <c r="A42" s="701" t="s">
        <v>571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085" t="s">
        <v>408</v>
      </c>
      <c r="C1" s="2066"/>
      <c r="D1" s="2066"/>
      <c r="E1" s="2066"/>
      <c r="F1" s="2066"/>
      <c r="J1" s="801" t="s">
        <v>171</v>
      </c>
      <c r="K1" s="2381" t="s">
        <v>232</v>
      </c>
      <c r="L1" s="2381"/>
      <c r="M1" s="2381"/>
      <c r="N1" s="2381"/>
      <c r="O1" s="2381"/>
      <c r="P1" s="2381"/>
      <c r="Q1" s="2381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>
      <c r="B2" s="2086" t="s">
        <v>1</v>
      </c>
      <c r="C2" s="2052"/>
      <c r="D2" s="2052"/>
      <c r="E2" s="2052"/>
      <c r="F2" s="2052"/>
      <c r="N2" s="2086" t="s">
        <v>2</v>
      </c>
      <c r="O2" s="2090"/>
      <c r="P2" s="2090"/>
      <c r="Q2" s="2090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>
      <c r="N3" s="2380" t="s">
        <v>631</v>
      </c>
      <c r="O3" s="2380"/>
      <c r="P3" s="2380"/>
      <c r="Q3" s="2380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>
      <c r="B4" s="2093" t="s">
        <v>4</v>
      </c>
      <c r="C4" s="2066"/>
      <c r="D4" s="703"/>
      <c r="E4" s="1011"/>
      <c r="F4" s="1011"/>
      <c r="G4" s="1011"/>
      <c r="H4" s="1011"/>
      <c r="I4" s="868" t="s">
        <v>5</v>
      </c>
      <c r="J4" s="1930"/>
      <c r="K4" s="1930"/>
      <c r="L4" s="1930"/>
      <c r="N4" s="2314"/>
      <c r="O4" s="2314"/>
      <c r="P4" s="2314"/>
      <c r="Q4" s="2314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>
      <c r="B5" s="2092" t="s">
        <v>7</v>
      </c>
      <c r="C5" s="2064"/>
      <c r="D5" s="1930"/>
      <c r="E5" s="1930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>
      <c r="A6" s="208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>
      <c r="A7" s="208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>
      <c r="A8" s="1501"/>
      <c r="B8" s="1274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>
      <c r="A9" s="2094" t="s">
        <v>9</v>
      </c>
      <c r="B9" s="2100" t="s">
        <v>10</v>
      </c>
      <c r="C9" s="2101"/>
      <c r="D9" s="2101"/>
      <c r="E9" s="2101"/>
      <c r="F9" s="2101"/>
      <c r="G9" s="2101"/>
      <c r="H9" s="2101"/>
      <c r="I9" s="2102"/>
      <c r="J9" s="2100" t="s">
        <v>11</v>
      </c>
      <c r="K9" s="2101"/>
      <c r="L9" s="2101"/>
      <c r="M9" s="2101"/>
      <c r="N9" s="2101"/>
      <c r="O9" s="2101"/>
      <c r="P9" s="2101"/>
      <c r="Q9" s="2102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>
      <c r="A10" s="2095"/>
      <c r="B10" s="2091" t="s">
        <v>632</v>
      </c>
      <c r="C10" s="2091"/>
      <c r="D10" s="2091"/>
      <c r="E10" s="2091"/>
      <c r="F10" s="2091" t="s">
        <v>636</v>
      </c>
      <c r="G10" s="2091"/>
      <c r="H10" s="2091"/>
      <c r="I10" s="2091"/>
      <c r="J10" s="2091" t="s">
        <v>715</v>
      </c>
      <c r="K10" s="2091"/>
      <c r="L10" s="2091"/>
      <c r="M10" s="2091"/>
      <c r="N10" s="2091" t="s">
        <v>636</v>
      </c>
      <c r="O10" s="2091"/>
      <c r="P10" s="2091"/>
      <c r="Q10" s="2091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>
      <c r="A11" s="2095"/>
      <c r="B11" s="2097" t="s">
        <v>14</v>
      </c>
      <c r="C11" s="2098"/>
      <c r="E11" s="1929"/>
      <c r="F11" s="2097" t="s">
        <v>14</v>
      </c>
      <c r="G11" s="2098"/>
      <c r="H11" s="1928"/>
      <c r="I11" s="1929"/>
      <c r="J11" s="2097" t="s">
        <v>14</v>
      </c>
      <c r="K11" s="2098"/>
      <c r="L11" s="1928"/>
      <c r="M11" s="1929"/>
      <c r="N11" s="2097" t="s">
        <v>14</v>
      </c>
      <c r="O11" s="2098"/>
      <c r="P11" s="1928"/>
      <c r="Q11" s="1929"/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>
      <c r="A12" s="209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11"/>
      <c r="C14" s="1623"/>
      <c r="D14" s="1623"/>
      <c r="E14" s="1623"/>
      <c r="F14" s="1623"/>
      <c r="G14" s="1623"/>
      <c r="H14" s="1623"/>
      <c r="I14" s="1623"/>
      <c r="J14" s="1624"/>
      <c r="K14" s="1623"/>
      <c r="L14" s="1623"/>
      <c r="M14" s="1623"/>
      <c r="N14" s="1623"/>
      <c r="O14" s="1623"/>
      <c r="P14" s="1623"/>
      <c r="Q14" s="1623"/>
    </row>
    <row r="15" spans="1:33" s="1453" customFormat="1" ht="15">
      <c r="A15" s="1451">
        <v>1</v>
      </c>
      <c r="B15" s="1111"/>
      <c r="C15" s="1623"/>
      <c r="D15" s="1623"/>
      <c r="E15" s="2015">
        <v>89.16</v>
      </c>
      <c r="F15" s="1560"/>
      <c r="G15" s="1560"/>
      <c r="H15" s="1560"/>
      <c r="I15" s="1935">
        <v>86.28</v>
      </c>
      <c r="J15" s="1553"/>
      <c r="K15" s="1560"/>
      <c r="L15" s="1560"/>
      <c r="M15" s="2015">
        <v>24.839999999999996</v>
      </c>
      <c r="N15" s="1560"/>
      <c r="O15" s="1560"/>
      <c r="P15" s="1560"/>
      <c r="Q15" s="2015">
        <v>36.6</v>
      </c>
    </row>
    <row r="16" spans="1:33" s="708" customFormat="1" ht="15">
      <c r="A16" s="711">
        <v>2</v>
      </c>
      <c r="B16" s="1111"/>
      <c r="C16" s="1623"/>
      <c r="D16" s="1623"/>
      <c r="E16" s="2015">
        <v>79.079999999999984</v>
      </c>
      <c r="F16" s="1560"/>
      <c r="G16" s="1560"/>
      <c r="H16" s="1560"/>
      <c r="I16" s="1935">
        <v>83.1</v>
      </c>
      <c r="J16" s="1553"/>
      <c r="K16" s="1560"/>
      <c r="L16" s="1560"/>
      <c r="M16" s="2015">
        <v>24.36</v>
      </c>
      <c r="N16" s="1560"/>
      <c r="O16" s="1560"/>
      <c r="P16" s="1560"/>
      <c r="Q16" s="2015">
        <v>35.159999999999997</v>
      </c>
    </row>
    <row r="17" spans="1:17" s="708" customFormat="1" ht="15">
      <c r="A17" s="711">
        <v>3</v>
      </c>
      <c r="B17" s="1111"/>
      <c r="C17" s="1623"/>
      <c r="D17" s="1623"/>
      <c r="E17" s="2015">
        <v>74.28</v>
      </c>
      <c r="F17" s="1560"/>
      <c r="G17" s="1560"/>
      <c r="H17" s="1560"/>
      <c r="I17" s="1935">
        <v>79.200000000000017</v>
      </c>
      <c r="J17" s="1553"/>
      <c r="K17" s="1560"/>
      <c r="L17" s="1560"/>
      <c r="M17" s="2015">
        <v>23.16</v>
      </c>
      <c r="N17" s="1560"/>
      <c r="O17" s="1560"/>
      <c r="P17" s="1560"/>
      <c r="Q17" s="2015">
        <v>35.58</v>
      </c>
    </row>
    <row r="18" spans="1:17" s="708" customFormat="1" ht="15">
      <c r="A18" s="711">
        <v>4</v>
      </c>
      <c r="B18" s="1111"/>
      <c r="C18" s="1623"/>
      <c r="D18" s="1623"/>
      <c r="E18" s="2015">
        <v>74.759999999999991</v>
      </c>
      <c r="F18" s="1560"/>
      <c r="G18" s="1560"/>
      <c r="H18" s="1560"/>
      <c r="I18" s="1935">
        <v>78.240000000000009</v>
      </c>
      <c r="J18" s="1553"/>
      <c r="K18" s="1560"/>
      <c r="L18" s="1560"/>
      <c r="M18" s="2015">
        <v>24.12</v>
      </c>
      <c r="N18" s="1560"/>
      <c r="O18" s="1560"/>
      <c r="P18" s="1560"/>
      <c r="Q18" s="2015">
        <v>35.099999999999994</v>
      </c>
    </row>
    <row r="19" spans="1:17" s="708" customFormat="1" ht="15">
      <c r="A19" s="711">
        <v>5</v>
      </c>
      <c r="B19" s="1111"/>
      <c r="C19" s="1623"/>
      <c r="D19" s="1623"/>
      <c r="E19" s="2015">
        <v>73.199999999999989</v>
      </c>
      <c r="F19" s="1560"/>
      <c r="G19" s="1560"/>
      <c r="H19" s="1560"/>
      <c r="I19" s="1935">
        <v>79.02000000000001</v>
      </c>
      <c r="J19" s="1553"/>
      <c r="K19" s="1560"/>
      <c r="L19" s="1560"/>
      <c r="M19" s="2015">
        <v>24.720000000000002</v>
      </c>
      <c r="N19" s="1560"/>
      <c r="O19" s="1560"/>
      <c r="P19" s="1560"/>
      <c r="Q19" s="2015">
        <v>35.64</v>
      </c>
    </row>
    <row r="20" spans="1:17" s="708" customFormat="1" ht="15">
      <c r="A20" s="711">
        <v>6</v>
      </c>
      <c r="B20" s="1111"/>
      <c r="C20" s="1623"/>
      <c r="D20" s="1623"/>
      <c r="E20" s="2015">
        <v>82.08</v>
      </c>
      <c r="F20" s="1560"/>
      <c r="G20" s="1560"/>
      <c r="H20" s="1560"/>
      <c r="I20" s="1935">
        <v>85.98</v>
      </c>
      <c r="J20" s="1553"/>
      <c r="K20" s="1560"/>
      <c r="L20" s="1560"/>
      <c r="M20" s="2015">
        <v>27.119999999999997</v>
      </c>
      <c r="N20" s="1560"/>
      <c r="O20" s="1560"/>
      <c r="P20" s="1560"/>
      <c r="Q20" s="2015">
        <v>34.44</v>
      </c>
    </row>
    <row r="21" spans="1:17" s="708" customFormat="1" ht="15">
      <c r="A21" s="711">
        <v>7</v>
      </c>
      <c r="B21" s="1111"/>
      <c r="C21" s="1623"/>
      <c r="D21" s="1623"/>
      <c r="E21" s="2015">
        <v>92.16</v>
      </c>
      <c r="F21" s="1560"/>
      <c r="G21" s="1560"/>
      <c r="H21" s="1560"/>
      <c r="I21" s="1935">
        <v>124.68</v>
      </c>
      <c r="J21" s="1553"/>
      <c r="K21" s="1560"/>
      <c r="L21" s="1560"/>
      <c r="M21" s="2015">
        <v>26.279999999999998</v>
      </c>
      <c r="N21" s="1560"/>
      <c r="O21" s="1560"/>
      <c r="P21" s="1560"/>
      <c r="Q21" s="2015">
        <v>36.480000000000004</v>
      </c>
    </row>
    <row r="22" spans="1:17" s="708" customFormat="1" ht="15">
      <c r="A22" s="711">
        <v>8</v>
      </c>
      <c r="B22" s="1111"/>
      <c r="C22" s="1623"/>
      <c r="D22" s="1623"/>
      <c r="E22" s="2015">
        <v>112.08</v>
      </c>
      <c r="F22" s="1560"/>
      <c r="G22" s="1560"/>
      <c r="H22" s="1560"/>
      <c r="I22" s="1935">
        <v>146.1</v>
      </c>
      <c r="J22" s="1553"/>
      <c r="K22" s="1560"/>
      <c r="L22" s="1560"/>
      <c r="M22" s="2015">
        <v>27.48</v>
      </c>
      <c r="N22" s="1560"/>
      <c r="O22" s="1560"/>
      <c r="P22" s="1560"/>
      <c r="Q22" s="2015">
        <v>39.36</v>
      </c>
    </row>
    <row r="23" spans="1:17" s="708" customFormat="1" ht="15">
      <c r="A23" s="711">
        <v>9</v>
      </c>
      <c r="B23" s="1111"/>
      <c r="C23" s="1623"/>
      <c r="D23" s="1623"/>
      <c r="E23" s="2015">
        <v>137.4</v>
      </c>
      <c r="F23" s="1560"/>
      <c r="G23" s="1560"/>
      <c r="H23" s="1560"/>
      <c r="I23" s="1935">
        <v>165.42000000000002</v>
      </c>
      <c r="J23" s="1553"/>
      <c r="K23" s="1560"/>
      <c r="L23" s="1560"/>
      <c r="M23" s="2015">
        <v>34.08</v>
      </c>
      <c r="N23" s="1560"/>
      <c r="O23" s="1560"/>
      <c r="P23" s="1560"/>
      <c r="Q23" s="2015">
        <v>41.94</v>
      </c>
    </row>
    <row r="24" spans="1:17" s="708" customFormat="1" ht="15">
      <c r="A24" s="711">
        <v>10</v>
      </c>
      <c r="B24" s="1111"/>
      <c r="C24" s="1623"/>
      <c r="D24" s="1623"/>
      <c r="E24" s="2015">
        <v>142.19999999999999</v>
      </c>
      <c r="F24" s="1560"/>
      <c r="G24" s="1560"/>
      <c r="H24" s="1560"/>
      <c r="I24" s="1935">
        <v>158.22000000000003</v>
      </c>
      <c r="J24" s="1553"/>
      <c r="K24" s="1560"/>
      <c r="L24" s="1560"/>
      <c r="M24" s="2015">
        <v>35.64</v>
      </c>
      <c r="N24" s="1560"/>
      <c r="O24" s="1560"/>
      <c r="P24" s="1560"/>
      <c r="Q24" s="2015">
        <v>43.2</v>
      </c>
    </row>
    <row r="25" spans="1:17" s="708" customFormat="1" ht="15">
      <c r="A25" s="711">
        <v>11</v>
      </c>
      <c r="B25" s="1111"/>
      <c r="C25" s="1623"/>
      <c r="D25" s="1623"/>
      <c r="E25" s="2015">
        <v>148.44</v>
      </c>
      <c r="F25" s="1560"/>
      <c r="G25" s="1560"/>
      <c r="H25" s="1560"/>
      <c r="I25" s="1935">
        <v>159.18</v>
      </c>
      <c r="J25" s="1553"/>
      <c r="K25" s="1560"/>
      <c r="L25" s="1560"/>
      <c r="M25" s="2015">
        <v>34.56</v>
      </c>
      <c r="N25" s="1560"/>
      <c r="O25" s="1560"/>
      <c r="P25" s="1560"/>
      <c r="Q25" s="2015">
        <v>41.58</v>
      </c>
    </row>
    <row r="26" spans="1:17" s="708" customFormat="1" ht="15">
      <c r="A26" s="711">
        <v>12</v>
      </c>
      <c r="B26" s="1111"/>
      <c r="C26" s="1623"/>
      <c r="D26" s="1623"/>
      <c r="E26" s="2015">
        <v>151.56</v>
      </c>
      <c r="F26" s="1560"/>
      <c r="G26" s="1560"/>
      <c r="H26" s="1560"/>
      <c r="I26" s="1935">
        <v>159.54000000000002</v>
      </c>
      <c r="J26" s="1553"/>
      <c r="K26" s="1560"/>
      <c r="L26" s="1560"/>
      <c r="M26" s="2015">
        <v>35.64</v>
      </c>
      <c r="N26" s="1560"/>
      <c r="O26" s="1560"/>
      <c r="P26" s="1560"/>
      <c r="Q26" s="2015">
        <v>41.64</v>
      </c>
    </row>
    <row r="27" spans="1:17" s="708" customFormat="1" ht="15">
      <c r="A27" s="711">
        <v>13</v>
      </c>
      <c r="B27" s="1111"/>
      <c r="C27" s="1623"/>
      <c r="D27" s="1623"/>
      <c r="E27" s="2015">
        <v>156.24</v>
      </c>
      <c r="F27" s="1560"/>
      <c r="G27" s="1560"/>
      <c r="H27" s="1560"/>
      <c r="I27" s="1935">
        <v>158.45999999999998</v>
      </c>
      <c r="J27" s="1553"/>
      <c r="K27" s="1560"/>
      <c r="L27" s="1560"/>
      <c r="M27" s="2015">
        <v>35.28</v>
      </c>
      <c r="N27" s="1560"/>
      <c r="O27" s="1560"/>
      <c r="P27" s="1560"/>
      <c r="Q27" s="2015">
        <v>43.620000000000005</v>
      </c>
    </row>
    <row r="28" spans="1:17" s="708" customFormat="1" ht="15">
      <c r="A28" s="711">
        <v>14</v>
      </c>
      <c r="B28" s="1111"/>
      <c r="C28" s="1623"/>
      <c r="D28" s="1623"/>
      <c r="E28" s="2015">
        <v>153</v>
      </c>
      <c r="F28" s="1560"/>
      <c r="G28" s="1560"/>
      <c r="H28" s="1560"/>
      <c r="I28" s="1935">
        <v>142.13999999999999</v>
      </c>
      <c r="J28" s="1553"/>
      <c r="K28" s="1560"/>
      <c r="L28" s="1560"/>
      <c r="M28" s="2015">
        <v>33.480000000000004</v>
      </c>
      <c r="N28" s="1560"/>
      <c r="O28" s="1560"/>
      <c r="P28" s="1560"/>
      <c r="Q28" s="2015">
        <v>39.18</v>
      </c>
    </row>
    <row r="29" spans="1:17" s="708" customFormat="1" ht="15">
      <c r="A29" s="711">
        <v>15</v>
      </c>
      <c r="B29" s="1111"/>
      <c r="C29" s="1623"/>
      <c r="D29" s="1623"/>
      <c r="E29" s="2015">
        <v>150.12</v>
      </c>
      <c r="F29" s="1560"/>
      <c r="G29" s="1560"/>
      <c r="H29" s="1560"/>
      <c r="I29" s="1935">
        <v>142.5</v>
      </c>
      <c r="J29" s="1553"/>
      <c r="K29" s="1560"/>
      <c r="L29" s="1560"/>
      <c r="M29" s="2015">
        <v>31.680000000000003</v>
      </c>
      <c r="N29" s="1560"/>
      <c r="O29" s="1560"/>
      <c r="P29" s="1560"/>
      <c r="Q29" s="2015">
        <v>39.840000000000003</v>
      </c>
    </row>
    <row r="30" spans="1:17" s="708" customFormat="1" ht="15">
      <c r="A30" s="711">
        <v>16</v>
      </c>
      <c r="B30" s="1111"/>
      <c r="C30" s="1623"/>
      <c r="D30" s="1623"/>
      <c r="E30" s="2015">
        <v>159</v>
      </c>
      <c r="F30" s="1560"/>
      <c r="G30" s="1560"/>
      <c r="H30" s="1560"/>
      <c r="I30" s="1935">
        <v>145.01999999999998</v>
      </c>
      <c r="J30" s="1553"/>
      <c r="K30" s="1560"/>
      <c r="L30" s="1560"/>
      <c r="M30" s="2015">
        <v>34.56</v>
      </c>
      <c r="N30" s="1560"/>
      <c r="O30" s="1560"/>
      <c r="P30" s="1560"/>
      <c r="Q30" s="2015">
        <v>40.92</v>
      </c>
    </row>
    <row r="31" spans="1:17" s="712" customFormat="1" ht="15">
      <c r="A31" s="711">
        <v>17</v>
      </c>
      <c r="B31" s="1111"/>
      <c r="C31" s="1623"/>
      <c r="D31" s="1623"/>
      <c r="E31" s="2015">
        <v>163.56</v>
      </c>
      <c r="F31" s="1560"/>
      <c r="G31" s="1560"/>
      <c r="H31" s="1560"/>
      <c r="I31" s="1935">
        <v>140.16</v>
      </c>
      <c r="J31" s="1553"/>
      <c r="K31" s="1560"/>
      <c r="L31" s="1560"/>
      <c r="M31" s="2015">
        <v>32.520000000000003</v>
      </c>
      <c r="N31" s="1560"/>
      <c r="O31" s="1560"/>
      <c r="P31" s="1560"/>
      <c r="Q31" s="2015">
        <v>41.400000000000006</v>
      </c>
    </row>
    <row r="32" spans="1:17" s="712" customFormat="1" ht="15">
      <c r="A32" s="711">
        <v>18</v>
      </c>
      <c r="B32" s="1111"/>
      <c r="C32" s="1623"/>
      <c r="D32" s="1623"/>
      <c r="E32" s="2015">
        <v>161.63999999999999</v>
      </c>
      <c r="F32" s="1560"/>
      <c r="G32" s="1560"/>
      <c r="H32" s="1560"/>
      <c r="I32" s="1935">
        <v>138.18</v>
      </c>
      <c r="J32" s="1553"/>
      <c r="K32" s="1560"/>
      <c r="L32" s="1560"/>
      <c r="M32" s="2015">
        <v>30.96</v>
      </c>
      <c r="N32" s="1560"/>
      <c r="O32" s="1560"/>
      <c r="P32" s="1560"/>
      <c r="Q32" s="2015">
        <v>40.260000000000005</v>
      </c>
    </row>
    <row r="33" spans="1:33" s="712" customFormat="1" ht="15">
      <c r="A33" s="711">
        <v>19</v>
      </c>
      <c r="B33" s="1111"/>
      <c r="C33" s="1623"/>
      <c r="D33" s="1623"/>
      <c r="E33" s="2015">
        <v>162.24</v>
      </c>
      <c r="F33" s="1560"/>
      <c r="G33" s="1560"/>
      <c r="H33" s="1560"/>
      <c r="I33" s="1935">
        <v>133.56</v>
      </c>
      <c r="J33" s="1553"/>
      <c r="K33" s="1560"/>
      <c r="L33" s="1560"/>
      <c r="M33" s="2015">
        <v>30</v>
      </c>
      <c r="N33" s="1560"/>
      <c r="O33" s="1560"/>
      <c r="P33" s="1560"/>
      <c r="Q33" s="2015">
        <v>38.76</v>
      </c>
    </row>
    <row r="34" spans="1:33" s="712" customFormat="1" ht="15">
      <c r="A34" s="711">
        <v>20</v>
      </c>
      <c r="B34" s="1111"/>
      <c r="C34" s="1623"/>
      <c r="D34" s="1623"/>
      <c r="E34" s="2015">
        <v>161.76</v>
      </c>
      <c r="F34" s="1560"/>
      <c r="G34" s="1560"/>
      <c r="H34" s="1560"/>
      <c r="I34" s="1935">
        <v>142.80000000000001</v>
      </c>
      <c r="J34" s="1553"/>
      <c r="K34" s="1560"/>
      <c r="L34" s="1560"/>
      <c r="M34" s="2015">
        <v>27.72</v>
      </c>
      <c r="N34" s="1560"/>
      <c r="O34" s="1560"/>
      <c r="P34" s="1560"/>
      <c r="Q34" s="2015">
        <v>39.18</v>
      </c>
    </row>
    <row r="35" spans="1:33" s="712" customFormat="1" ht="15">
      <c r="A35" s="711">
        <v>21</v>
      </c>
      <c r="B35" s="1111"/>
      <c r="C35" s="1623"/>
      <c r="D35" s="1623"/>
      <c r="E35" s="2015">
        <v>147.72</v>
      </c>
      <c r="F35" s="1560"/>
      <c r="G35" s="1560"/>
      <c r="H35" s="1560"/>
      <c r="I35" s="1935">
        <v>134.34000000000003</v>
      </c>
      <c r="J35" s="1553"/>
      <c r="K35" s="1560"/>
      <c r="L35" s="1560"/>
      <c r="M35" s="2015">
        <v>26.4</v>
      </c>
      <c r="N35" s="1560"/>
      <c r="O35" s="1560"/>
      <c r="P35" s="1560"/>
      <c r="Q35" s="2015">
        <v>39</v>
      </c>
    </row>
    <row r="36" spans="1:33" s="712" customFormat="1" ht="15">
      <c r="A36" s="711">
        <v>22</v>
      </c>
      <c r="B36" s="1111"/>
      <c r="C36" s="1623"/>
      <c r="D36" s="1623"/>
      <c r="E36" s="2015">
        <v>136.91999999999999</v>
      </c>
      <c r="F36" s="1560"/>
      <c r="G36" s="1560"/>
      <c r="H36" s="1560"/>
      <c r="I36" s="1935">
        <v>132.18</v>
      </c>
      <c r="J36" s="1553"/>
      <c r="K36" s="1560"/>
      <c r="L36" s="1560"/>
      <c r="M36" s="2015">
        <v>25.92</v>
      </c>
      <c r="N36" s="1560"/>
      <c r="O36" s="1560"/>
      <c r="P36" s="1560"/>
      <c r="Q36" s="2015">
        <v>38.46</v>
      </c>
    </row>
    <row r="37" spans="1:33" s="712" customFormat="1" ht="15">
      <c r="A37" s="711">
        <v>23</v>
      </c>
      <c r="B37" s="1111"/>
      <c r="C37" s="1623"/>
      <c r="D37" s="1623"/>
      <c r="E37" s="2015">
        <v>123.96000000000001</v>
      </c>
      <c r="F37" s="1560"/>
      <c r="G37" s="1560"/>
      <c r="H37" s="1560"/>
      <c r="I37" s="1935">
        <v>117.18</v>
      </c>
      <c r="J37" s="1553"/>
      <c r="K37" s="1560"/>
      <c r="L37" s="1560"/>
      <c r="M37" s="2015">
        <v>24.48</v>
      </c>
      <c r="N37" s="1560"/>
      <c r="O37" s="1560"/>
      <c r="P37" s="1560"/>
      <c r="Q37" s="2015">
        <v>35.94</v>
      </c>
    </row>
    <row r="38" spans="1:33" s="712" customFormat="1" ht="15">
      <c r="A38" s="711">
        <v>24</v>
      </c>
      <c r="B38" s="1111"/>
      <c r="C38" s="1623"/>
      <c r="D38" s="1623"/>
      <c r="E38" s="2015">
        <v>104.88</v>
      </c>
      <c r="F38" s="1560"/>
      <c r="G38" s="1560"/>
      <c r="H38" s="1560"/>
      <c r="I38" s="1935">
        <v>98.04</v>
      </c>
      <c r="J38" s="1553"/>
      <c r="K38" s="1560"/>
      <c r="L38" s="1560"/>
      <c r="M38" s="2015">
        <v>20.52</v>
      </c>
      <c r="N38" s="1560"/>
      <c r="O38" s="1560"/>
      <c r="P38" s="1560"/>
      <c r="Q38" s="2015">
        <v>32.639999999999993</v>
      </c>
    </row>
    <row r="39" spans="1:33" s="712" customFormat="1" ht="15">
      <c r="A39" s="711" t="s">
        <v>19</v>
      </c>
      <c r="B39" s="1185"/>
      <c r="C39" s="1625"/>
      <c r="D39" s="1625"/>
      <c r="E39" s="1922">
        <f>SUM(E15:E38)</f>
        <v>3037.44</v>
      </c>
      <c r="F39" s="1922"/>
      <c r="G39" s="1922"/>
      <c r="H39" s="1922"/>
      <c r="I39" s="1922">
        <f>SUM(I15:I38)</f>
        <v>3029.5199999999995</v>
      </c>
      <c r="J39" s="1922"/>
      <c r="K39" s="1922"/>
      <c r="L39" s="1922"/>
      <c r="M39" s="1922">
        <f>SUM(M15:M38)</f>
        <v>695.52</v>
      </c>
      <c r="N39" s="1922"/>
      <c r="O39" s="1922"/>
      <c r="P39" s="1922"/>
      <c r="Q39" s="1922">
        <f>SUM(Q15:Q38)</f>
        <v>925.92</v>
      </c>
    </row>
    <row r="40" spans="1:33" s="701" customFormat="1" ht="12.75" customHeight="1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>
      <c r="A42" s="701" t="s">
        <v>571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11:C11"/>
    <mergeCell ref="F11:G11"/>
    <mergeCell ref="J11:K11"/>
    <mergeCell ref="N11:O11"/>
    <mergeCell ref="K1:Q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:F1"/>
    <mergeCell ref="B2:F2"/>
    <mergeCell ref="N2:Q2"/>
    <mergeCell ref="N3:Q3"/>
    <mergeCell ref="B4:C4"/>
    <mergeCell ref="N4:Q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4"/>
  <sheetViews>
    <sheetView zoomScale="85" zoomScaleNormal="85" workbookViewId="0">
      <selection activeCell="Y35" sqref="Y35"/>
    </sheetView>
  </sheetViews>
  <sheetFormatPr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085" t="s">
        <v>408</v>
      </c>
      <c r="C1" s="2066"/>
      <c r="D1" s="2066"/>
      <c r="E1" s="2066"/>
      <c r="F1" s="2066"/>
      <c r="J1" s="801" t="s">
        <v>171</v>
      </c>
      <c r="K1" s="2381" t="s">
        <v>232</v>
      </c>
      <c r="L1" s="2381"/>
      <c r="M1" s="2381"/>
      <c r="N1" s="2381"/>
      <c r="O1" s="2381"/>
      <c r="P1" s="2381"/>
      <c r="Q1" s="2381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701" customFormat="1" ht="10.5" customHeight="1">
      <c r="B2" s="2086" t="s">
        <v>1</v>
      </c>
      <c r="C2" s="2052"/>
      <c r="D2" s="2052"/>
      <c r="E2" s="2052"/>
      <c r="F2" s="2052"/>
      <c r="N2" s="2086" t="s">
        <v>2</v>
      </c>
      <c r="O2" s="2090"/>
      <c r="P2" s="2090"/>
      <c r="Q2" s="2090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701" customFormat="1" ht="13.5" customHeight="1">
      <c r="N3" s="2380" t="s">
        <v>631</v>
      </c>
      <c r="O3" s="2380"/>
      <c r="P3" s="2380"/>
      <c r="Q3" s="2380"/>
      <c r="R3" s="1012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701" customFormat="1" ht="15" customHeight="1">
      <c r="B4" s="2093" t="s">
        <v>4</v>
      </c>
      <c r="C4" s="2066"/>
      <c r="D4" s="703"/>
      <c r="E4" s="1011"/>
      <c r="F4" s="1011"/>
      <c r="G4" s="1011"/>
      <c r="H4" s="1011"/>
      <c r="I4" s="868" t="s">
        <v>5</v>
      </c>
      <c r="J4" s="1930"/>
      <c r="K4" s="1930"/>
      <c r="L4" s="1930"/>
      <c r="N4" s="2314"/>
      <c r="O4" s="2314"/>
      <c r="P4" s="2314"/>
      <c r="Q4" s="2314"/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701" customFormat="1" ht="9.75" customHeight="1">
      <c r="B5" s="2092" t="s">
        <v>7</v>
      </c>
      <c r="C5" s="2064"/>
      <c r="D5" s="1930"/>
      <c r="E5" s="1930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701" customFormat="1" ht="12" customHeight="1">
      <c r="A6" s="208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701" customFormat="1" ht="15.75">
      <c r="A7" s="208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701" customFormat="1" ht="9" customHeight="1">
      <c r="A8" s="1501"/>
      <c r="B8" s="1274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701" customFormat="1">
      <c r="A9" s="2094" t="s">
        <v>9</v>
      </c>
      <c r="B9" s="2100" t="s">
        <v>10</v>
      </c>
      <c r="C9" s="2101"/>
      <c r="D9" s="2101"/>
      <c r="E9" s="2101"/>
      <c r="F9" s="2101"/>
      <c r="G9" s="2101"/>
      <c r="H9" s="2101"/>
      <c r="I9" s="2102"/>
      <c r="J9" s="2100" t="s">
        <v>11</v>
      </c>
      <c r="K9" s="2101"/>
      <c r="L9" s="2101"/>
      <c r="M9" s="2101"/>
      <c r="N9" s="2101"/>
      <c r="O9" s="2101"/>
      <c r="P9" s="2101"/>
      <c r="Q9" s="2102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701" customFormat="1">
      <c r="A10" s="2095"/>
      <c r="B10" s="2091" t="s">
        <v>638</v>
      </c>
      <c r="C10" s="2091"/>
      <c r="D10" s="2091"/>
      <c r="E10" s="2091"/>
      <c r="F10" s="2091" t="s">
        <v>637</v>
      </c>
      <c r="G10" s="2091"/>
      <c r="H10" s="2091"/>
      <c r="I10" s="2091"/>
      <c r="J10" s="2091" t="s">
        <v>638</v>
      </c>
      <c r="K10" s="2091"/>
      <c r="L10" s="2091"/>
      <c r="M10" s="2091"/>
      <c r="N10" s="2091" t="s">
        <v>637</v>
      </c>
      <c r="O10" s="2091"/>
      <c r="P10" s="2091"/>
      <c r="Q10" s="2091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701" customFormat="1">
      <c r="A11" s="2095"/>
      <c r="B11" s="2097" t="s">
        <v>14</v>
      </c>
      <c r="C11" s="2098"/>
      <c r="E11" s="1929"/>
      <c r="F11" s="2097" t="s">
        <v>14</v>
      </c>
      <c r="G11" s="2098"/>
      <c r="H11" s="1928"/>
      <c r="I11" s="1929"/>
      <c r="J11" s="2097" t="s">
        <v>14</v>
      </c>
      <c r="K11" s="2098"/>
      <c r="L11" s="1928"/>
      <c r="M11" s="1929"/>
      <c r="N11" s="2097" t="s">
        <v>14</v>
      </c>
      <c r="O11" s="2098"/>
      <c r="P11" s="1928"/>
      <c r="Q11" s="1929"/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708" customFormat="1" ht="35.25" customHeight="1">
      <c r="A12" s="2096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11"/>
      <c r="C14" s="1623"/>
      <c r="D14" s="1623"/>
      <c r="E14" s="1623"/>
      <c r="F14" s="1623"/>
      <c r="G14" s="1623"/>
      <c r="H14" s="1623"/>
      <c r="I14" s="1623"/>
      <c r="J14" s="1624"/>
      <c r="K14" s="1623"/>
      <c r="L14" s="1623"/>
      <c r="M14" s="1623"/>
      <c r="N14" s="1623"/>
      <c r="O14" s="1623"/>
      <c r="P14" s="1623"/>
      <c r="Q14" s="1623"/>
    </row>
    <row r="15" spans="1:33" s="1453" customFormat="1" ht="15">
      <c r="A15" s="1451">
        <v>1</v>
      </c>
      <c r="B15" s="1111"/>
      <c r="C15" s="1623"/>
      <c r="D15" s="1623"/>
      <c r="E15" s="1875">
        <v>20.900000000000002</v>
      </c>
      <c r="F15" s="1560"/>
      <c r="G15" s="1560"/>
      <c r="H15" s="1560"/>
      <c r="I15" s="1935">
        <v>54.800000000000004</v>
      </c>
      <c r="J15" s="1553"/>
      <c r="K15" s="1560"/>
      <c r="L15" s="1560"/>
      <c r="M15" s="1875">
        <v>2.5</v>
      </c>
      <c r="N15" s="1560"/>
      <c r="O15" s="1560"/>
      <c r="P15" s="1560"/>
      <c r="Q15" s="1935">
        <v>0</v>
      </c>
    </row>
    <row r="16" spans="1:33" s="708" customFormat="1" ht="15">
      <c r="A16" s="711">
        <v>2</v>
      </c>
      <c r="B16" s="1111"/>
      <c r="C16" s="1623"/>
      <c r="D16" s="1623"/>
      <c r="E16" s="1876">
        <v>18.5</v>
      </c>
      <c r="F16" s="1560"/>
      <c r="G16" s="1560"/>
      <c r="H16" s="1560"/>
      <c r="I16" s="1935">
        <v>47</v>
      </c>
      <c r="J16" s="1553"/>
      <c r="K16" s="1560"/>
      <c r="L16" s="1560"/>
      <c r="M16" s="1876">
        <v>1.6</v>
      </c>
      <c r="N16" s="1560"/>
      <c r="O16" s="1560"/>
      <c r="P16" s="1560"/>
      <c r="Q16" s="1935">
        <v>0</v>
      </c>
    </row>
    <row r="17" spans="1:17" s="708" customFormat="1" ht="15">
      <c r="A17" s="711">
        <v>3</v>
      </c>
      <c r="B17" s="1111"/>
      <c r="C17" s="1623"/>
      <c r="D17" s="1623"/>
      <c r="E17" s="1876">
        <v>17.2</v>
      </c>
      <c r="F17" s="1560"/>
      <c r="G17" s="1560"/>
      <c r="H17" s="1560"/>
      <c r="I17" s="1935">
        <v>44.6</v>
      </c>
      <c r="J17" s="1553"/>
      <c r="K17" s="1560"/>
      <c r="L17" s="1560"/>
      <c r="M17" s="1876">
        <v>2.5</v>
      </c>
      <c r="N17" s="1560"/>
      <c r="O17" s="1560"/>
      <c r="P17" s="1560"/>
      <c r="Q17" s="1935">
        <v>0.1</v>
      </c>
    </row>
    <row r="18" spans="1:17" s="708" customFormat="1" ht="15">
      <c r="A18" s="711">
        <v>4</v>
      </c>
      <c r="B18" s="1111"/>
      <c r="C18" s="1623"/>
      <c r="D18" s="1623"/>
      <c r="E18" s="1876">
        <v>16.3</v>
      </c>
      <c r="F18" s="1560"/>
      <c r="G18" s="1560"/>
      <c r="H18" s="1560"/>
      <c r="I18" s="1935">
        <v>42.9</v>
      </c>
      <c r="J18" s="1553"/>
      <c r="K18" s="1560"/>
      <c r="L18" s="1560"/>
      <c r="M18" s="1876">
        <v>2.0999999999999996</v>
      </c>
      <c r="N18" s="1560"/>
      <c r="O18" s="1560"/>
      <c r="P18" s="1560"/>
      <c r="Q18" s="1935">
        <v>0</v>
      </c>
    </row>
    <row r="19" spans="1:17" s="708" customFormat="1" ht="15">
      <c r="A19" s="711">
        <v>5</v>
      </c>
      <c r="B19" s="1111"/>
      <c r="C19" s="1623"/>
      <c r="D19" s="1623"/>
      <c r="E19" s="1876">
        <v>17.5</v>
      </c>
      <c r="F19" s="1560"/>
      <c r="G19" s="1560"/>
      <c r="H19" s="1560"/>
      <c r="I19" s="1935">
        <v>46.4</v>
      </c>
      <c r="J19" s="1553"/>
      <c r="K19" s="1560"/>
      <c r="L19" s="1560"/>
      <c r="M19" s="1876">
        <v>1.0999999999999999</v>
      </c>
      <c r="N19" s="1560"/>
      <c r="O19" s="1560"/>
      <c r="P19" s="1560"/>
      <c r="Q19" s="1935">
        <v>0</v>
      </c>
    </row>
    <row r="20" spans="1:17" s="708" customFormat="1" ht="15">
      <c r="A20" s="711">
        <v>6</v>
      </c>
      <c r="B20" s="1111"/>
      <c r="C20" s="1623"/>
      <c r="D20" s="1623"/>
      <c r="E20" s="1876">
        <v>19.5</v>
      </c>
      <c r="F20" s="1560"/>
      <c r="G20" s="1560"/>
      <c r="H20" s="1560"/>
      <c r="I20" s="1935">
        <v>55.099999999999994</v>
      </c>
      <c r="J20" s="1553"/>
      <c r="K20" s="1560"/>
      <c r="L20" s="1560"/>
      <c r="M20" s="1876">
        <v>1.5</v>
      </c>
      <c r="N20" s="1560"/>
      <c r="O20" s="1560"/>
      <c r="P20" s="1560"/>
      <c r="Q20" s="1935">
        <v>0</v>
      </c>
    </row>
    <row r="21" spans="1:17" s="708" customFormat="1" ht="15">
      <c r="A21" s="711">
        <v>7</v>
      </c>
      <c r="B21" s="1111"/>
      <c r="C21" s="1623"/>
      <c r="D21" s="1623"/>
      <c r="E21" s="1876">
        <v>25.6</v>
      </c>
      <c r="F21" s="1560"/>
      <c r="G21" s="1560"/>
      <c r="H21" s="1560"/>
      <c r="I21" s="1935">
        <v>69.300000000000011</v>
      </c>
      <c r="J21" s="1553"/>
      <c r="K21" s="1560"/>
      <c r="L21" s="1560"/>
      <c r="M21" s="1876">
        <v>0.70000000000000007</v>
      </c>
      <c r="N21" s="1560"/>
      <c r="O21" s="1560"/>
      <c r="P21" s="1560"/>
      <c r="Q21" s="1935">
        <v>0</v>
      </c>
    </row>
    <row r="22" spans="1:17" s="708" customFormat="1" ht="15">
      <c r="A22" s="711">
        <v>8</v>
      </c>
      <c r="B22" s="1111"/>
      <c r="C22" s="1623"/>
      <c r="D22" s="1623"/>
      <c r="E22" s="1876">
        <v>28.700000000000003</v>
      </c>
      <c r="F22" s="1560"/>
      <c r="G22" s="1560"/>
      <c r="H22" s="1560"/>
      <c r="I22" s="1935">
        <v>68.300000000000011</v>
      </c>
      <c r="J22" s="1553"/>
      <c r="K22" s="1560"/>
      <c r="L22" s="1560"/>
      <c r="M22" s="1876">
        <v>2.9000000000000004</v>
      </c>
      <c r="N22" s="1560"/>
      <c r="O22" s="1560"/>
      <c r="P22" s="1560"/>
      <c r="Q22" s="1935">
        <v>0</v>
      </c>
    </row>
    <row r="23" spans="1:17" s="708" customFormat="1" ht="15">
      <c r="A23" s="711">
        <v>9</v>
      </c>
      <c r="B23" s="1111"/>
      <c r="C23" s="1623"/>
      <c r="D23" s="1623"/>
      <c r="E23" s="1876">
        <v>42.8</v>
      </c>
      <c r="F23" s="1560"/>
      <c r="G23" s="1560"/>
      <c r="H23" s="1560"/>
      <c r="I23" s="1935">
        <v>66</v>
      </c>
      <c r="J23" s="1553"/>
      <c r="K23" s="1560"/>
      <c r="L23" s="1560"/>
      <c r="M23" s="1876">
        <v>16.099999999999998</v>
      </c>
      <c r="N23" s="1560"/>
      <c r="O23" s="1560"/>
      <c r="P23" s="1560"/>
      <c r="Q23" s="1935">
        <v>0</v>
      </c>
    </row>
    <row r="24" spans="1:17" s="708" customFormat="1" ht="15">
      <c r="A24" s="711">
        <v>10</v>
      </c>
      <c r="B24" s="1111"/>
      <c r="C24" s="1623"/>
      <c r="D24" s="1623"/>
      <c r="E24" s="1877">
        <v>43.2</v>
      </c>
      <c r="F24" s="1560"/>
      <c r="G24" s="1560"/>
      <c r="H24" s="1560"/>
      <c r="I24" s="1935">
        <v>73.8</v>
      </c>
      <c r="J24" s="1553"/>
      <c r="K24" s="1560"/>
      <c r="L24" s="1560"/>
      <c r="M24" s="1877">
        <v>15.7</v>
      </c>
      <c r="N24" s="1560"/>
      <c r="O24" s="1560"/>
      <c r="P24" s="1560"/>
      <c r="Q24" s="1935">
        <v>0</v>
      </c>
    </row>
    <row r="25" spans="1:17" s="708" customFormat="1" ht="15">
      <c r="A25" s="711">
        <v>11</v>
      </c>
      <c r="B25" s="1111"/>
      <c r="C25" s="1623"/>
      <c r="D25" s="1623"/>
      <c r="E25" s="1877">
        <v>33.9</v>
      </c>
      <c r="F25" s="1560"/>
      <c r="G25" s="1560"/>
      <c r="H25" s="1560"/>
      <c r="I25" s="1935">
        <v>79.899999999999991</v>
      </c>
      <c r="J25" s="1553"/>
      <c r="K25" s="1560"/>
      <c r="L25" s="1560"/>
      <c r="M25" s="1877">
        <v>10.100000000000001</v>
      </c>
      <c r="N25" s="1560"/>
      <c r="O25" s="1560"/>
      <c r="P25" s="1560"/>
      <c r="Q25" s="1935">
        <v>0</v>
      </c>
    </row>
    <row r="26" spans="1:17" s="708" customFormat="1" ht="15">
      <c r="A26" s="711">
        <v>12</v>
      </c>
      <c r="B26" s="1111"/>
      <c r="C26" s="1623"/>
      <c r="D26" s="1623"/>
      <c r="E26" s="1877">
        <v>32.599999999999994</v>
      </c>
      <c r="F26" s="1560"/>
      <c r="G26" s="1560"/>
      <c r="H26" s="1560"/>
      <c r="I26" s="1935">
        <v>76.400000000000006</v>
      </c>
      <c r="J26" s="1553"/>
      <c r="K26" s="1560"/>
      <c r="L26" s="1560"/>
      <c r="M26" s="1877">
        <v>5.6999999999999993</v>
      </c>
      <c r="N26" s="1560"/>
      <c r="O26" s="1560"/>
      <c r="P26" s="1560"/>
      <c r="Q26" s="1935">
        <v>0</v>
      </c>
    </row>
    <row r="27" spans="1:17" s="708" customFormat="1" ht="15">
      <c r="A27" s="711">
        <v>13</v>
      </c>
      <c r="B27" s="1111"/>
      <c r="C27" s="1623"/>
      <c r="D27" s="1623"/>
      <c r="E27" s="1877">
        <v>40.5</v>
      </c>
      <c r="F27" s="1560"/>
      <c r="G27" s="1560"/>
      <c r="H27" s="1560"/>
      <c r="I27" s="1935">
        <v>82</v>
      </c>
      <c r="J27" s="1553"/>
      <c r="K27" s="1560"/>
      <c r="L27" s="1560"/>
      <c r="M27" s="1877">
        <v>7.5</v>
      </c>
      <c r="N27" s="1560"/>
      <c r="O27" s="1560"/>
      <c r="P27" s="1560"/>
      <c r="Q27" s="1935">
        <v>0</v>
      </c>
    </row>
    <row r="28" spans="1:17" s="708" customFormat="1" ht="15">
      <c r="A28" s="711">
        <v>14</v>
      </c>
      <c r="B28" s="1111"/>
      <c r="C28" s="1623"/>
      <c r="D28" s="1623"/>
      <c r="E28" s="1877">
        <v>49.6</v>
      </c>
      <c r="F28" s="1560"/>
      <c r="G28" s="1560"/>
      <c r="H28" s="1560"/>
      <c r="I28" s="1935">
        <v>80.099999999999994</v>
      </c>
      <c r="J28" s="1553"/>
      <c r="K28" s="1560"/>
      <c r="L28" s="1560"/>
      <c r="M28" s="1877">
        <v>18.600000000000001</v>
      </c>
      <c r="N28" s="1560"/>
      <c r="O28" s="1560"/>
      <c r="P28" s="1560"/>
      <c r="Q28" s="1935">
        <v>0</v>
      </c>
    </row>
    <row r="29" spans="1:17" s="708" customFormat="1" ht="15">
      <c r="A29" s="711">
        <v>15</v>
      </c>
      <c r="B29" s="1111"/>
      <c r="C29" s="1623"/>
      <c r="D29" s="1623"/>
      <c r="E29" s="1877">
        <v>45.099999999999994</v>
      </c>
      <c r="F29" s="1560"/>
      <c r="G29" s="1560"/>
      <c r="H29" s="1560"/>
      <c r="I29" s="1935">
        <v>80.400000000000006</v>
      </c>
      <c r="J29" s="1553"/>
      <c r="K29" s="1560"/>
      <c r="L29" s="1560"/>
      <c r="M29" s="1877">
        <v>15</v>
      </c>
      <c r="N29" s="1560"/>
      <c r="O29" s="1560"/>
      <c r="P29" s="1560"/>
      <c r="Q29" s="1935">
        <v>0</v>
      </c>
    </row>
    <row r="30" spans="1:17" s="708" customFormat="1" ht="15">
      <c r="A30" s="711">
        <v>16</v>
      </c>
      <c r="B30" s="1111"/>
      <c r="C30" s="1623"/>
      <c r="D30" s="1623"/>
      <c r="E30" s="1877">
        <v>45.6</v>
      </c>
      <c r="F30" s="1560"/>
      <c r="G30" s="1560"/>
      <c r="H30" s="1560"/>
      <c r="I30" s="1935">
        <v>81</v>
      </c>
      <c r="J30" s="1553"/>
      <c r="K30" s="1560"/>
      <c r="L30" s="1560"/>
      <c r="M30" s="1877">
        <v>13.900000000000002</v>
      </c>
      <c r="N30" s="1560"/>
      <c r="O30" s="1560"/>
      <c r="P30" s="1560"/>
      <c r="Q30" s="1935">
        <v>0</v>
      </c>
    </row>
    <row r="31" spans="1:17" s="712" customFormat="1" ht="15">
      <c r="A31" s="711">
        <v>17</v>
      </c>
      <c r="B31" s="1111"/>
      <c r="C31" s="1623"/>
      <c r="D31" s="1623"/>
      <c r="E31" s="1877">
        <v>35.4</v>
      </c>
      <c r="F31" s="1560"/>
      <c r="G31" s="1560"/>
      <c r="H31" s="1560"/>
      <c r="I31" s="1935">
        <v>90.3</v>
      </c>
      <c r="J31" s="1553"/>
      <c r="K31" s="1560"/>
      <c r="L31" s="1560"/>
      <c r="M31" s="1877">
        <v>1.3</v>
      </c>
      <c r="N31" s="1560"/>
      <c r="O31" s="1560"/>
      <c r="P31" s="1560"/>
      <c r="Q31" s="1935">
        <v>0</v>
      </c>
    </row>
    <row r="32" spans="1:17" s="712" customFormat="1" ht="15">
      <c r="A32" s="711">
        <v>18</v>
      </c>
      <c r="B32" s="1111"/>
      <c r="C32" s="1623"/>
      <c r="D32" s="1623"/>
      <c r="E32" s="1877">
        <v>41.6</v>
      </c>
      <c r="F32" s="1560"/>
      <c r="G32" s="1560"/>
      <c r="H32" s="1560"/>
      <c r="I32" s="1935">
        <v>108.80000000000001</v>
      </c>
      <c r="J32" s="1553"/>
      <c r="K32" s="1560"/>
      <c r="L32" s="1560"/>
      <c r="M32" s="1877">
        <v>0.90000000000000013</v>
      </c>
      <c r="N32" s="1560"/>
      <c r="O32" s="1560"/>
      <c r="P32" s="1560"/>
      <c r="Q32" s="1935">
        <v>0</v>
      </c>
    </row>
    <row r="33" spans="1:33" s="712" customFormat="1" ht="15">
      <c r="A33" s="711">
        <v>19</v>
      </c>
      <c r="B33" s="1111"/>
      <c r="C33" s="1623"/>
      <c r="D33" s="1623"/>
      <c r="E33" s="1877">
        <v>50.2</v>
      </c>
      <c r="F33" s="1560"/>
      <c r="G33" s="1560"/>
      <c r="H33" s="1560"/>
      <c r="I33" s="1935">
        <v>110.80000000000001</v>
      </c>
      <c r="J33" s="1553"/>
      <c r="K33" s="1560"/>
      <c r="L33" s="1560"/>
      <c r="M33" s="1877">
        <v>6</v>
      </c>
      <c r="N33" s="1560"/>
      <c r="O33" s="1560"/>
      <c r="P33" s="1560"/>
      <c r="Q33" s="1935">
        <v>0.3</v>
      </c>
    </row>
    <row r="34" spans="1:33" s="712" customFormat="1" ht="15">
      <c r="A34" s="711">
        <v>20</v>
      </c>
      <c r="B34" s="1111"/>
      <c r="C34" s="1623"/>
      <c r="D34" s="1623"/>
      <c r="E34" s="1877">
        <v>49.8</v>
      </c>
      <c r="F34" s="1560"/>
      <c r="G34" s="1560"/>
      <c r="H34" s="1560"/>
      <c r="I34" s="1935">
        <v>121.09999999999998</v>
      </c>
      <c r="J34" s="1553"/>
      <c r="K34" s="1560"/>
      <c r="L34" s="1560"/>
      <c r="M34" s="1877">
        <v>6.6000000000000005</v>
      </c>
      <c r="N34" s="1560"/>
      <c r="O34" s="1560"/>
      <c r="P34" s="1560"/>
      <c r="Q34" s="1935">
        <v>0.4</v>
      </c>
    </row>
    <row r="35" spans="1:33" s="712" customFormat="1" ht="15">
      <c r="A35" s="711">
        <v>21</v>
      </c>
      <c r="B35" s="1111"/>
      <c r="C35" s="1623"/>
      <c r="D35" s="1623"/>
      <c r="E35" s="1877">
        <v>43.3</v>
      </c>
      <c r="F35" s="1560"/>
      <c r="G35" s="1560"/>
      <c r="H35" s="1560"/>
      <c r="I35" s="1935">
        <v>121.09999999999998</v>
      </c>
      <c r="J35" s="1553"/>
      <c r="K35" s="1560"/>
      <c r="L35" s="1560"/>
      <c r="M35" s="1877">
        <v>4.8</v>
      </c>
      <c r="N35" s="1560"/>
      <c r="O35" s="1560"/>
      <c r="P35" s="1560"/>
      <c r="Q35" s="1935">
        <v>1.0999999999999999</v>
      </c>
    </row>
    <row r="36" spans="1:33" s="712" customFormat="1" ht="15">
      <c r="A36" s="711">
        <v>22</v>
      </c>
      <c r="B36" s="1111"/>
      <c r="C36" s="1623"/>
      <c r="D36" s="1623"/>
      <c r="E36" s="1877">
        <v>42.199999999999996</v>
      </c>
      <c r="F36" s="1560"/>
      <c r="G36" s="1560"/>
      <c r="H36" s="1560"/>
      <c r="I36" s="1935">
        <v>99.2</v>
      </c>
      <c r="J36" s="1553"/>
      <c r="K36" s="1560"/>
      <c r="L36" s="1560"/>
      <c r="M36" s="1877">
        <v>4.9000000000000004</v>
      </c>
      <c r="N36" s="1560"/>
      <c r="O36" s="1560"/>
      <c r="P36" s="1560"/>
      <c r="Q36" s="1935">
        <v>0.2</v>
      </c>
    </row>
    <row r="37" spans="1:33" s="712" customFormat="1" ht="15">
      <c r="A37" s="711">
        <v>23</v>
      </c>
      <c r="B37" s="1111"/>
      <c r="C37" s="1623"/>
      <c r="D37" s="1623"/>
      <c r="E37" s="1877">
        <v>36.6</v>
      </c>
      <c r="F37" s="1560"/>
      <c r="G37" s="1560"/>
      <c r="H37" s="1560"/>
      <c r="I37" s="1935">
        <v>85.7</v>
      </c>
      <c r="J37" s="1553"/>
      <c r="K37" s="1560"/>
      <c r="L37" s="1560"/>
      <c r="M37" s="1877">
        <v>3.1</v>
      </c>
      <c r="N37" s="1560"/>
      <c r="O37" s="1560"/>
      <c r="P37" s="1560"/>
      <c r="Q37" s="1935">
        <v>0.1</v>
      </c>
    </row>
    <row r="38" spans="1:33" s="712" customFormat="1" ht="15">
      <c r="A38" s="711">
        <v>24</v>
      </c>
      <c r="B38" s="1111"/>
      <c r="C38" s="1623"/>
      <c r="D38" s="1623"/>
      <c r="E38" s="1878">
        <v>28.200000000000003</v>
      </c>
      <c r="F38" s="1560"/>
      <c r="G38" s="1560"/>
      <c r="H38" s="1560"/>
      <c r="I38" s="1935">
        <v>66.900000000000006</v>
      </c>
      <c r="J38" s="1553"/>
      <c r="K38" s="1560"/>
      <c r="L38" s="1560"/>
      <c r="M38" s="1878">
        <v>3.9</v>
      </c>
      <c r="N38" s="1560"/>
      <c r="O38" s="1560"/>
      <c r="P38" s="1560"/>
      <c r="Q38" s="1935">
        <v>0.2</v>
      </c>
    </row>
    <row r="39" spans="1:33" s="712" customFormat="1" ht="15">
      <c r="A39" s="711" t="s">
        <v>19</v>
      </c>
      <c r="B39" s="1185"/>
      <c r="C39" s="1625"/>
      <c r="D39" s="1625"/>
      <c r="E39" s="1922">
        <f>SUM(E15:E38)</f>
        <v>824.80000000000007</v>
      </c>
      <c r="F39" s="1922"/>
      <c r="G39" s="1922"/>
      <c r="H39" s="1922"/>
      <c r="I39" s="1922">
        <f>SUM(I15:I38)</f>
        <v>1851.8999999999999</v>
      </c>
      <c r="J39" s="1922"/>
      <c r="K39" s="1922"/>
      <c r="L39" s="1922"/>
      <c r="M39" s="1922">
        <f>SUM(M15:M38)</f>
        <v>149.00000000000003</v>
      </c>
      <c r="N39" s="1922"/>
      <c r="O39" s="1922"/>
      <c r="P39" s="1922"/>
      <c r="Q39" s="1922">
        <f>SUM(Q15:Q38)</f>
        <v>2.4000000000000004</v>
      </c>
    </row>
    <row r="40" spans="1:33" s="701" customFormat="1" ht="12.75" customHeight="1">
      <c r="A40" s="701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701" customFormat="1" ht="12.75" customHeight="1">
      <c r="A41" s="701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>
      <c r="A42" s="701" t="s">
        <v>571</v>
      </c>
      <c r="K42" s="701"/>
      <c r="L42" s="701"/>
      <c r="M42" s="701"/>
      <c r="N42" s="701"/>
      <c r="O42" s="701"/>
      <c r="P42" s="701"/>
      <c r="Q42" s="701"/>
      <c r="R42" s="1013"/>
      <c r="S42" s="1013"/>
      <c r="T42" s="1013"/>
      <c r="U42" s="1013"/>
      <c r="V42" s="1013"/>
      <c r="W42" s="1013"/>
      <c r="X42" s="1013"/>
      <c r="Y42" s="1013"/>
      <c r="Z42" s="1013"/>
      <c r="AA42" s="1013"/>
      <c r="AB42" s="1013"/>
      <c r="AC42" s="1013"/>
      <c r="AD42" s="1013"/>
      <c r="AE42" s="1013"/>
      <c r="AF42" s="1013"/>
      <c r="AG42" s="1013"/>
    </row>
    <row r="43" spans="1:33">
      <c r="A43" s="701" t="s">
        <v>23</v>
      </c>
      <c r="R43" s="1013"/>
      <c r="S43" s="1013"/>
      <c r="T43" s="1013"/>
      <c r="U43" s="1013"/>
      <c r="V43" s="1013"/>
      <c r="W43" s="1013"/>
      <c r="X43" s="1013"/>
      <c r="Y43" s="1013"/>
      <c r="Z43" s="1013"/>
      <c r="AA43" s="1013"/>
      <c r="AB43" s="1013"/>
      <c r="AC43" s="1013"/>
      <c r="AD43" s="1013"/>
      <c r="AE43" s="1013"/>
      <c r="AF43" s="1013"/>
      <c r="AG43" s="1013"/>
    </row>
    <row r="44" spans="1:33">
      <c r="R44" s="1013"/>
      <c r="S44" s="1013"/>
      <c r="T44" s="1013"/>
      <c r="U44" s="1013"/>
      <c r="V44" s="1013"/>
      <c r="W44" s="1013"/>
      <c r="X44" s="1013"/>
      <c r="Y44" s="1013"/>
      <c r="Z44" s="1013"/>
      <c r="AA44" s="1013"/>
      <c r="AB44" s="1013"/>
      <c r="AC44" s="1013"/>
      <c r="AD44" s="1013"/>
      <c r="AE44" s="1013"/>
      <c r="AF44" s="1013"/>
      <c r="AG44" s="1013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K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260" customWidth="1"/>
    <col min="2" max="3" width="11.28515625" style="260" customWidth="1"/>
    <col min="4" max="4" width="11.28515625" style="260" hidden="1" customWidth="1"/>
    <col min="5" max="7" width="11.28515625" style="260" customWidth="1"/>
    <col min="8" max="8" width="11.28515625" style="260" hidden="1" customWidth="1"/>
    <col min="9" max="11" width="11.28515625" style="260" customWidth="1"/>
    <col min="12" max="12" width="11.28515625" style="260" hidden="1" customWidth="1"/>
    <col min="13" max="15" width="11.28515625" style="260" customWidth="1"/>
    <col min="16" max="16" width="11.28515625" style="260" hidden="1" customWidth="1"/>
    <col min="17" max="17" width="11.28515625" style="260" customWidth="1"/>
    <col min="18" max="16384" width="9.140625" style="260"/>
  </cols>
  <sheetData>
    <row r="1" spans="1:33" s="248" customFormat="1" ht="18.75" customHeight="1">
      <c r="B1" s="2392" t="s">
        <v>408</v>
      </c>
      <c r="C1" s="2066"/>
      <c r="D1" s="2066"/>
      <c r="E1" s="2066"/>
      <c r="F1" s="2066"/>
      <c r="J1" s="801" t="s">
        <v>171</v>
      </c>
      <c r="M1" s="2391" t="s">
        <v>295</v>
      </c>
      <c r="N1" s="2391"/>
      <c r="O1" s="2391"/>
      <c r="P1" s="2391"/>
      <c r="Q1" s="2391"/>
      <c r="R1" s="855"/>
      <c r="S1" s="1009"/>
      <c r="T1" s="1009"/>
      <c r="U1" s="1009"/>
      <c r="V1" s="1009"/>
      <c r="W1" s="1009"/>
      <c r="X1" s="1009"/>
      <c r="Y1" s="1009"/>
      <c r="Z1" s="1009"/>
      <c r="AA1" s="1009"/>
      <c r="AB1" s="1009"/>
      <c r="AC1" s="1009"/>
      <c r="AD1" s="1009"/>
      <c r="AE1" s="1009"/>
      <c r="AF1" s="1009"/>
      <c r="AG1" s="1009"/>
    </row>
    <row r="2" spans="1:33" s="248" customFormat="1" ht="10.5" customHeight="1">
      <c r="B2" s="2393" t="s">
        <v>1</v>
      </c>
      <c r="C2" s="2052"/>
      <c r="D2" s="2052"/>
      <c r="E2" s="2052"/>
      <c r="F2" s="2052"/>
      <c r="N2" s="854" t="s">
        <v>2</v>
      </c>
      <c r="O2" s="249"/>
      <c r="P2" s="249"/>
      <c r="Q2" s="249"/>
      <c r="R2" s="1009"/>
      <c r="S2" s="1009"/>
      <c r="T2" s="1009"/>
      <c r="U2" s="1009"/>
      <c r="V2" s="1009"/>
      <c r="W2" s="1009"/>
      <c r="X2" s="1009"/>
      <c r="Y2" s="1009"/>
      <c r="Z2" s="1009"/>
      <c r="AA2" s="1009"/>
      <c r="AB2" s="1009"/>
      <c r="AC2" s="1009"/>
      <c r="AD2" s="1009"/>
      <c r="AE2" s="1009"/>
      <c r="AF2" s="1009"/>
      <c r="AG2" s="1009"/>
    </row>
    <row r="3" spans="1:33" s="248" customFormat="1" ht="13.5" customHeight="1">
      <c r="N3" s="248" t="s">
        <v>3</v>
      </c>
      <c r="R3" s="1009"/>
      <c r="S3" s="1009"/>
      <c r="T3" s="1009"/>
      <c r="U3" s="1009"/>
      <c r="V3" s="1009"/>
      <c r="W3" s="1009"/>
      <c r="X3" s="1009"/>
      <c r="Y3" s="1009"/>
      <c r="Z3" s="1009"/>
      <c r="AA3" s="1009"/>
      <c r="AB3" s="1009"/>
      <c r="AC3" s="1009"/>
      <c r="AD3" s="1009"/>
      <c r="AE3" s="1009"/>
      <c r="AF3" s="1009"/>
      <c r="AG3" s="1009"/>
    </row>
    <row r="4" spans="1:33" s="248" customFormat="1" ht="15" customHeight="1">
      <c r="B4" s="2395" t="s">
        <v>4</v>
      </c>
      <c r="C4" s="2066"/>
      <c r="D4" s="250"/>
      <c r="E4" s="1009"/>
      <c r="F4" s="1009"/>
      <c r="G4" s="1009"/>
      <c r="H4" s="1009"/>
      <c r="I4" s="856" t="s">
        <v>5</v>
      </c>
      <c r="J4" s="249"/>
      <c r="K4" s="249"/>
      <c r="L4" s="249"/>
      <c r="O4" s="251" t="s">
        <v>53</v>
      </c>
      <c r="R4" s="1009"/>
      <c r="S4" s="1009"/>
      <c r="T4" s="1009"/>
      <c r="U4" s="1009"/>
      <c r="V4" s="1009"/>
      <c r="W4" s="1009"/>
      <c r="X4" s="1009"/>
      <c r="Y4" s="1009"/>
      <c r="Z4" s="1009"/>
      <c r="AA4" s="1009"/>
      <c r="AB4" s="1009"/>
      <c r="AC4" s="1009"/>
      <c r="AD4" s="1009"/>
      <c r="AE4" s="1009"/>
      <c r="AF4" s="1009"/>
      <c r="AG4" s="1009"/>
    </row>
    <row r="5" spans="1:33" s="248" customFormat="1" ht="9.75" customHeight="1">
      <c r="B5" s="2396"/>
      <c r="C5" s="2064"/>
      <c r="D5" s="249"/>
      <c r="E5" s="249"/>
      <c r="R5" s="1009"/>
      <c r="S5" s="1009"/>
      <c r="T5" s="1009"/>
      <c r="U5" s="1009"/>
      <c r="V5" s="1009"/>
      <c r="W5" s="1009"/>
      <c r="X5" s="1009"/>
      <c r="Y5" s="1009"/>
      <c r="Z5" s="1009"/>
      <c r="AA5" s="1009"/>
      <c r="AB5" s="1009"/>
      <c r="AC5" s="1009"/>
      <c r="AD5" s="1009"/>
      <c r="AE5" s="1009"/>
      <c r="AF5" s="1009"/>
      <c r="AG5" s="1009"/>
    </row>
    <row r="6" spans="1:33" s="248" customFormat="1" ht="12" customHeight="1">
      <c r="A6" s="2394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09"/>
      <c r="S6" s="1009"/>
      <c r="T6" s="1009"/>
      <c r="U6" s="1009"/>
      <c r="V6" s="1009"/>
      <c r="W6" s="1009"/>
      <c r="X6" s="1009"/>
      <c r="Y6" s="1009"/>
      <c r="Z6" s="1009"/>
      <c r="AA6" s="1009"/>
      <c r="AB6" s="1009"/>
      <c r="AC6" s="1009"/>
      <c r="AD6" s="1009"/>
      <c r="AE6" s="1009"/>
      <c r="AF6" s="1009"/>
      <c r="AG6" s="1009"/>
    </row>
    <row r="7" spans="1:33" s="248" customFormat="1" ht="15.75">
      <c r="A7" s="2384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09"/>
      <c r="S7" s="1009"/>
      <c r="T7" s="1009"/>
      <c r="U7" s="1009"/>
      <c r="V7" s="1009"/>
      <c r="W7" s="1009"/>
      <c r="X7" s="1009"/>
      <c r="Y7" s="1009"/>
      <c r="Z7" s="1009"/>
      <c r="AA7" s="1009"/>
      <c r="AB7" s="1009"/>
      <c r="AC7" s="1009"/>
      <c r="AD7" s="1009"/>
      <c r="AE7" s="1009"/>
      <c r="AF7" s="1009"/>
      <c r="AG7" s="1009"/>
    </row>
    <row r="8" spans="1:33" s="248" customFormat="1" ht="9" customHeight="1">
      <c r="A8" s="1267" t="s">
        <v>326</v>
      </c>
      <c r="B8" s="1273"/>
      <c r="R8" s="1009"/>
      <c r="S8" s="1009"/>
      <c r="T8" s="1009"/>
      <c r="U8" s="1009"/>
      <c r="V8" s="1009"/>
      <c r="W8" s="1009"/>
      <c r="X8" s="1009"/>
      <c r="Y8" s="1009"/>
      <c r="Z8" s="1009"/>
      <c r="AA8" s="1009"/>
      <c r="AB8" s="1009"/>
      <c r="AC8" s="1009"/>
      <c r="AD8" s="1009"/>
      <c r="AE8" s="1009"/>
      <c r="AF8" s="1009"/>
      <c r="AG8" s="1009"/>
    </row>
    <row r="9" spans="1:33" s="248" customFormat="1">
      <c r="A9" s="2385" t="s">
        <v>9</v>
      </c>
      <c r="B9" s="2388" t="s">
        <v>10</v>
      </c>
      <c r="C9" s="2389"/>
      <c r="D9" s="2389"/>
      <c r="E9" s="2389"/>
      <c r="F9" s="2389"/>
      <c r="G9" s="2389"/>
      <c r="H9" s="2389"/>
      <c r="I9" s="2390"/>
      <c r="J9" s="2388" t="s">
        <v>11</v>
      </c>
      <c r="K9" s="2389"/>
      <c r="L9" s="2389"/>
      <c r="M9" s="2389"/>
      <c r="N9" s="2389"/>
      <c r="O9" s="2389"/>
      <c r="P9" s="2389"/>
      <c r="Q9" s="2390"/>
      <c r="R9" s="1009"/>
      <c r="S9" s="1009"/>
      <c r="T9" s="1009"/>
      <c r="U9" s="1009"/>
      <c r="V9" s="1009"/>
      <c r="W9" s="1009"/>
      <c r="X9" s="1009"/>
      <c r="Y9" s="1009"/>
      <c r="Z9" s="1009"/>
      <c r="AA9" s="1009"/>
      <c r="AB9" s="1009"/>
      <c r="AC9" s="1009"/>
      <c r="AD9" s="1009"/>
      <c r="AE9" s="1009"/>
      <c r="AF9" s="1009"/>
      <c r="AG9" s="1009"/>
    </row>
    <row r="10" spans="1:33" s="248" customFormat="1">
      <c r="A10" s="2386"/>
      <c r="B10" s="2383" t="s">
        <v>62</v>
      </c>
      <c r="C10" s="2059"/>
      <c r="D10" s="2059"/>
      <c r="E10" s="2060"/>
      <c r="F10" s="2382"/>
      <c r="G10" s="2059"/>
      <c r="H10" s="2059"/>
      <c r="I10" s="2060"/>
      <c r="J10" s="2383" t="s">
        <v>62</v>
      </c>
      <c r="K10" s="2059"/>
      <c r="L10" s="2059"/>
      <c r="M10" s="2060"/>
      <c r="N10" s="2382"/>
      <c r="O10" s="2059"/>
      <c r="P10" s="2059"/>
      <c r="Q10" s="2060"/>
      <c r="R10" s="1009"/>
      <c r="S10" s="1009"/>
      <c r="T10" s="1009"/>
      <c r="U10" s="1009"/>
      <c r="V10" s="1009"/>
      <c r="W10" s="1009"/>
      <c r="X10" s="1009"/>
      <c r="Y10" s="1009"/>
      <c r="Z10" s="1009"/>
      <c r="AA10" s="1009"/>
      <c r="AB10" s="1009"/>
      <c r="AC10" s="1009"/>
      <c r="AD10" s="1009"/>
      <c r="AE10" s="1009"/>
      <c r="AF10" s="1009"/>
      <c r="AG10" s="1009"/>
    </row>
    <row r="11" spans="1:33" s="248" customFormat="1">
      <c r="A11" s="2386"/>
      <c r="B11" s="2382" t="s">
        <v>14</v>
      </c>
      <c r="C11" s="2059"/>
      <c r="E11" s="253">
        <v>7200</v>
      </c>
      <c r="F11" s="2382" t="s">
        <v>14</v>
      </c>
      <c r="G11" s="2059"/>
      <c r="H11" s="252"/>
      <c r="I11" s="253">
        <f>Q11</f>
        <v>0</v>
      </c>
      <c r="J11" s="2382" t="s">
        <v>14</v>
      </c>
      <c r="K11" s="2059"/>
      <c r="L11" s="252"/>
      <c r="M11" s="253">
        <f>E11</f>
        <v>7200</v>
      </c>
      <c r="N11" s="2382" t="s">
        <v>14</v>
      </c>
      <c r="O11" s="2059"/>
      <c r="P11" s="252"/>
      <c r="Q11" s="253">
        <v>0</v>
      </c>
      <c r="R11" s="1009"/>
      <c r="S11" s="1009"/>
      <c r="T11" s="1009"/>
      <c r="U11" s="1009"/>
      <c r="V11" s="1009"/>
      <c r="W11" s="1009"/>
      <c r="X11" s="1009"/>
      <c r="Y11" s="1009"/>
      <c r="Z11" s="1009"/>
      <c r="AA11" s="1009"/>
      <c r="AB11" s="1009"/>
      <c r="AC11" s="1009"/>
      <c r="AD11" s="1009"/>
      <c r="AE11" s="1009"/>
      <c r="AF11" s="1009"/>
      <c r="AG11" s="1009"/>
    </row>
    <row r="12" spans="1:33" s="255" customFormat="1" ht="35.25" customHeight="1">
      <c r="A12" s="2387"/>
      <c r="B12" s="254" t="s">
        <v>16</v>
      </c>
      <c r="C12" s="254" t="s">
        <v>17</v>
      </c>
      <c r="D12" s="254"/>
      <c r="E12" s="254" t="s">
        <v>18</v>
      </c>
      <c r="F12" s="254" t="s">
        <v>16</v>
      </c>
      <c r="G12" s="254" t="s">
        <v>17</v>
      </c>
      <c r="H12" s="254"/>
      <c r="I12" s="254" t="s">
        <v>18</v>
      </c>
      <c r="J12" s="254" t="s">
        <v>16</v>
      </c>
      <c r="K12" s="254" t="s">
        <v>17</v>
      </c>
      <c r="L12" s="254"/>
      <c r="M12" s="254" t="s">
        <v>18</v>
      </c>
      <c r="N12" s="254" t="s">
        <v>16</v>
      </c>
      <c r="O12" s="254" t="s">
        <v>17</v>
      </c>
      <c r="P12" s="254"/>
      <c r="Q12" s="254" t="s">
        <v>18</v>
      </c>
    </row>
    <row r="13" spans="1:33" s="257" customFormat="1" ht="11.25">
      <c r="A13" s="256">
        <v>1</v>
      </c>
      <c r="B13" s="256">
        <v>2</v>
      </c>
      <c r="C13" s="256">
        <v>3</v>
      </c>
      <c r="D13" s="256"/>
      <c r="E13" s="256">
        <v>4</v>
      </c>
      <c r="F13" s="256">
        <v>5</v>
      </c>
      <c r="G13" s="256">
        <v>6</v>
      </c>
      <c r="H13" s="256"/>
      <c r="I13" s="256">
        <v>7</v>
      </c>
      <c r="J13" s="256">
        <v>8</v>
      </c>
      <c r="K13" s="256">
        <v>9</v>
      </c>
      <c r="L13" s="256"/>
      <c r="M13" s="256">
        <v>10</v>
      </c>
      <c r="N13" s="256">
        <v>11</v>
      </c>
      <c r="O13" s="256">
        <v>12</v>
      </c>
      <c r="P13" s="256"/>
      <c r="Q13" s="256">
        <v>13</v>
      </c>
    </row>
    <row r="14" spans="1:33" s="255" customFormat="1" ht="15">
      <c r="A14" s="258">
        <v>0</v>
      </c>
      <c r="B14" s="1111"/>
      <c r="C14" s="1627"/>
      <c r="D14" s="1627"/>
      <c r="E14" s="1627"/>
      <c r="F14" s="1627"/>
      <c r="G14" s="1627"/>
      <c r="H14" s="1627"/>
      <c r="I14" s="1627"/>
      <c r="J14" s="1624"/>
      <c r="K14" s="1627"/>
      <c r="L14" s="1627"/>
      <c r="M14" s="1627"/>
      <c r="N14" s="1627"/>
      <c r="O14" s="1116"/>
      <c r="P14" s="1116"/>
      <c r="Q14" s="1116"/>
    </row>
    <row r="15" spans="1:33" s="1450" customFormat="1" ht="15">
      <c r="A15" s="1448">
        <v>1</v>
      </c>
      <c r="B15" s="1111"/>
      <c r="C15" s="1627"/>
      <c r="D15" s="1627"/>
      <c r="E15" s="2015">
        <v>0</v>
      </c>
      <c r="F15" s="1627"/>
      <c r="G15" s="1627"/>
      <c r="H15" s="1627"/>
      <c r="I15" s="1627"/>
      <c r="J15" s="1624"/>
      <c r="K15" s="1627"/>
      <c r="L15" s="1627"/>
      <c r="M15" s="2015">
        <v>0</v>
      </c>
      <c r="N15" s="1627"/>
      <c r="O15" s="1449"/>
      <c r="P15" s="1449"/>
      <c r="Q15" s="1449"/>
    </row>
    <row r="16" spans="1:33" s="255" customFormat="1" ht="15">
      <c r="A16" s="258">
        <v>2</v>
      </c>
      <c r="B16" s="1111"/>
      <c r="C16" s="1627"/>
      <c r="D16" s="1627"/>
      <c r="E16" s="2015">
        <v>0</v>
      </c>
      <c r="F16" s="1627"/>
      <c r="G16" s="1627"/>
      <c r="H16" s="1627"/>
      <c r="I16" s="1627"/>
      <c r="J16" s="1624"/>
      <c r="K16" s="1627"/>
      <c r="L16" s="1627"/>
      <c r="M16" s="2015">
        <v>0</v>
      </c>
      <c r="N16" s="1627"/>
      <c r="O16" s="1116"/>
      <c r="P16" s="1116"/>
      <c r="Q16" s="1116"/>
    </row>
    <row r="17" spans="1:17" s="255" customFormat="1" ht="15">
      <c r="A17" s="258">
        <v>3</v>
      </c>
      <c r="B17" s="1111"/>
      <c r="C17" s="1627"/>
      <c r="D17" s="1627"/>
      <c r="E17" s="2015">
        <v>0</v>
      </c>
      <c r="F17" s="1627"/>
      <c r="G17" s="1627"/>
      <c r="H17" s="1627"/>
      <c r="I17" s="1627"/>
      <c r="J17" s="1624"/>
      <c r="K17" s="1627"/>
      <c r="L17" s="1627"/>
      <c r="M17" s="2015">
        <v>0</v>
      </c>
      <c r="N17" s="1627"/>
      <c r="O17" s="1116"/>
      <c r="P17" s="1116"/>
      <c r="Q17" s="1116"/>
    </row>
    <row r="18" spans="1:17" s="255" customFormat="1" ht="15">
      <c r="A18" s="258">
        <v>4</v>
      </c>
      <c r="B18" s="1111"/>
      <c r="C18" s="1627"/>
      <c r="D18" s="1627"/>
      <c r="E18" s="2015">
        <v>0</v>
      </c>
      <c r="F18" s="1627"/>
      <c r="G18" s="1627"/>
      <c r="H18" s="1627"/>
      <c r="I18" s="1627"/>
      <c r="J18" s="1624"/>
      <c r="K18" s="1627"/>
      <c r="L18" s="1627"/>
      <c r="M18" s="2015">
        <v>0</v>
      </c>
      <c r="N18" s="1627"/>
      <c r="O18" s="1116"/>
      <c r="P18" s="1116"/>
      <c r="Q18" s="1116"/>
    </row>
    <row r="19" spans="1:17" s="255" customFormat="1" ht="15">
      <c r="A19" s="258">
        <v>5</v>
      </c>
      <c r="B19" s="1111"/>
      <c r="C19" s="1627"/>
      <c r="D19" s="1627"/>
      <c r="E19" s="2015">
        <v>0</v>
      </c>
      <c r="F19" s="1627"/>
      <c r="G19" s="1627"/>
      <c r="H19" s="1627"/>
      <c r="I19" s="1627"/>
      <c r="J19" s="1624"/>
      <c r="K19" s="1627"/>
      <c r="L19" s="1627"/>
      <c r="M19" s="2015">
        <v>0</v>
      </c>
      <c r="N19" s="1627"/>
      <c r="O19" s="1116"/>
      <c r="P19" s="1116"/>
      <c r="Q19" s="1116"/>
    </row>
    <row r="20" spans="1:17" s="255" customFormat="1" ht="15">
      <c r="A20" s="258">
        <v>6</v>
      </c>
      <c r="B20" s="1111"/>
      <c r="C20" s="1627"/>
      <c r="D20" s="1627"/>
      <c r="E20" s="2015">
        <v>0</v>
      </c>
      <c r="F20" s="1627"/>
      <c r="G20" s="1627"/>
      <c r="H20" s="1627"/>
      <c r="I20" s="1627"/>
      <c r="J20" s="1624"/>
      <c r="K20" s="1627"/>
      <c r="L20" s="1627"/>
      <c r="M20" s="2015">
        <v>0</v>
      </c>
      <c r="N20" s="1627"/>
      <c r="O20" s="1116"/>
      <c r="P20" s="1116"/>
      <c r="Q20" s="1116"/>
    </row>
    <row r="21" spans="1:17" s="255" customFormat="1" ht="15">
      <c r="A21" s="258">
        <v>7</v>
      </c>
      <c r="B21" s="1111"/>
      <c r="C21" s="1627"/>
      <c r="D21" s="1627"/>
      <c r="E21" s="2015">
        <v>0</v>
      </c>
      <c r="F21" s="1627"/>
      <c r="G21" s="1627"/>
      <c r="H21" s="1627"/>
      <c r="I21" s="1627"/>
      <c r="J21" s="1624"/>
      <c r="K21" s="1627"/>
      <c r="L21" s="1627"/>
      <c r="M21" s="2015">
        <v>0</v>
      </c>
      <c r="N21" s="1627"/>
      <c r="O21" s="1116"/>
      <c r="P21" s="1116"/>
      <c r="Q21" s="1116"/>
    </row>
    <row r="22" spans="1:17" s="255" customFormat="1" ht="15">
      <c r="A22" s="258">
        <v>8</v>
      </c>
      <c r="B22" s="1111"/>
      <c r="C22" s="1627"/>
      <c r="D22" s="1627"/>
      <c r="E22" s="2015">
        <v>0</v>
      </c>
      <c r="F22" s="1627"/>
      <c r="G22" s="1627"/>
      <c r="H22" s="1627"/>
      <c r="I22" s="1627"/>
      <c r="J22" s="1624"/>
      <c r="K22" s="1627"/>
      <c r="L22" s="1627"/>
      <c r="M22" s="2015">
        <v>0</v>
      </c>
      <c r="N22" s="1627"/>
      <c r="O22" s="1116"/>
      <c r="P22" s="1116"/>
      <c r="Q22" s="1116"/>
    </row>
    <row r="23" spans="1:17" s="255" customFormat="1" ht="15">
      <c r="A23" s="258">
        <v>9</v>
      </c>
      <c r="B23" s="1111"/>
      <c r="C23" s="1627"/>
      <c r="D23" s="1627"/>
      <c r="E23" s="2015">
        <v>0</v>
      </c>
      <c r="F23" s="1627"/>
      <c r="G23" s="1627"/>
      <c r="H23" s="1627"/>
      <c r="I23" s="1627"/>
      <c r="J23" s="1624"/>
      <c r="K23" s="1627"/>
      <c r="L23" s="1627"/>
      <c r="M23" s="2015">
        <v>0</v>
      </c>
      <c r="N23" s="1627"/>
      <c r="O23" s="1116"/>
      <c r="P23" s="1116"/>
      <c r="Q23" s="1116"/>
    </row>
    <row r="24" spans="1:17" s="255" customFormat="1" ht="15">
      <c r="A24" s="258">
        <v>10</v>
      </c>
      <c r="B24" s="1111"/>
      <c r="C24" s="1627"/>
      <c r="D24" s="1627"/>
      <c r="E24" s="2015">
        <v>0</v>
      </c>
      <c r="F24" s="1627"/>
      <c r="G24" s="1627"/>
      <c r="H24" s="1627"/>
      <c r="I24" s="1627"/>
      <c r="J24" s="1624"/>
      <c r="K24" s="1627"/>
      <c r="L24" s="1627"/>
      <c r="M24" s="2015">
        <v>0</v>
      </c>
      <c r="N24" s="1627"/>
      <c r="O24" s="1116"/>
      <c r="P24" s="1116"/>
      <c r="Q24" s="1116"/>
    </row>
    <row r="25" spans="1:17" s="255" customFormat="1" ht="15">
      <c r="A25" s="258">
        <v>11</v>
      </c>
      <c r="B25" s="1111"/>
      <c r="C25" s="1627"/>
      <c r="D25" s="1627"/>
      <c r="E25" s="2015">
        <v>0</v>
      </c>
      <c r="F25" s="1627"/>
      <c r="G25" s="1627"/>
      <c r="H25" s="1627"/>
      <c r="I25" s="1627"/>
      <c r="J25" s="1624"/>
      <c r="K25" s="1627"/>
      <c r="L25" s="1627"/>
      <c r="M25" s="2015">
        <v>0</v>
      </c>
      <c r="N25" s="1627"/>
      <c r="O25" s="1116"/>
      <c r="P25" s="1116"/>
      <c r="Q25" s="1116"/>
    </row>
    <row r="26" spans="1:17" s="255" customFormat="1" ht="15">
      <c r="A26" s="258">
        <v>12</v>
      </c>
      <c r="B26" s="1111"/>
      <c r="C26" s="1627"/>
      <c r="D26" s="1627"/>
      <c r="E26" s="2015">
        <v>0</v>
      </c>
      <c r="F26" s="1627"/>
      <c r="G26" s="1627"/>
      <c r="H26" s="1627"/>
      <c r="I26" s="1627"/>
      <c r="J26" s="1624"/>
      <c r="K26" s="1627"/>
      <c r="L26" s="1627"/>
      <c r="M26" s="2015">
        <v>0</v>
      </c>
      <c r="N26" s="1627"/>
      <c r="O26" s="1116"/>
      <c r="P26" s="1116"/>
      <c r="Q26" s="1116"/>
    </row>
    <row r="27" spans="1:17" s="255" customFormat="1" ht="15">
      <c r="A27" s="258">
        <v>13</v>
      </c>
      <c r="B27" s="1111"/>
      <c r="C27" s="1627"/>
      <c r="D27" s="1627"/>
      <c r="E27" s="2015">
        <v>0</v>
      </c>
      <c r="F27" s="1627"/>
      <c r="G27" s="1627"/>
      <c r="H27" s="1627"/>
      <c r="I27" s="1627"/>
      <c r="J27" s="1624"/>
      <c r="K27" s="1627"/>
      <c r="L27" s="1627"/>
      <c r="M27" s="2015">
        <v>0</v>
      </c>
      <c r="N27" s="1627"/>
      <c r="O27" s="1116"/>
      <c r="P27" s="1116"/>
      <c r="Q27" s="1116"/>
    </row>
    <row r="28" spans="1:17" s="255" customFormat="1" ht="15">
      <c r="A28" s="258">
        <v>14</v>
      </c>
      <c r="B28" s="1111"/>
      <c r="C28" s="1627"/>
      <c r="D28" s="1627"/>
      <c r="E28" s="2015">
        <v>0</v>
      </c>
      <c r="F28" s="1627"/>
      <c r="G28" s="1627"/>
      <c r="H28" s="1627"/>
      <c r="I28" s="1627"/>
      <c r="J28" s="1624"/>
      <c r="K28" s="1627"/>
      <c r="L28" s="1627"/>
      <c r="M28" s="2015">
        <v>0</v>
      </c>
      <c r="N28" s="1627"/>
      <c r="O28" s="1116"/>
      <c r="P28" s="1116"/>
      <c r="Q28" s="1116"/>
    </row>
    <row r="29" spans="1:17" s="255" customFormat="1" ht="15">
      <c r="A29" s="258">
        <v>15</v>
      </c>
      <c r="B29" s="1111"/>
      <c r="C29" s="1627"/>
      <c r="D29" s="1627"/>
      <c r="E29" s="2015">
        <v>0</v>
      </c>
      <c r="F29" s="1627"/>
      <c r="G29" s="1627"/>
      <c r="H29" s="1627"/>
      <c r="I29" s="1627"/>
      <c r="J29" s="1624"/>
      <c r="K29" s="1627"/>
      <c r="L29" s="1627"/>
      <c r="M29" s="2015">
        <v>0</v>
      </c>
      <c r="N29" s="1627"/>
      <c r="O29" s="1116"/>
      <c r="P29" s="1116"/>
      <c r="Q29" s="1116"/>
    </row>
    <row r="30" spans="1:17" s="255" customFormat="1" ht="15">
      <c r="A30" s="258">
        <v>16</v>
      </c>
      <c r="B30" s="1111"/>
      <c r="C30" s="1627"/>
      <c r="D30" s="1627"/>
      <c r="E30" s="2015">
        <v>0</v>
      </c>
      <c r="F30" s="1627"/>
      <c r="G30" s="1627"/>
      <c r="H30" s="1627"/>
      <c r="I30" s="1627"/>
      <c r="J30" s="1624"/>
      <c r="K30" s="1627"/>
      <c r="L30" s="1627"/>
      <c r="M30" s="2015">
        <v>0</v>
      </c>
      <c r="N30" s="1627"/>
      <c r="O30" s="1116"/>
      <c r="P30" s="1116"/>
      <c r="Q30" s="1116"/>
    </row>
    <row r="31" spans="1:17" s="259" customFormat="1" ht="15">
      <c r="A31" s="258">
        <v>17</v>
      </c>
      <c r="B31" s="1111"/>
      <c r="C31" s="1627"/>
      <c r="D31" s="1627"/>
      <c r="E31" s="2015">
        <v>0</v>
      </c>
      <c r="F31" s="1627"/>
      <c r="G31" s="1627"/>
      <c r="H31" s="1627"/>
      <c r="I31" s="1627"/>
      <c r="J31" s="1624"/>
      <c r="K31" s="1627"/>
      <c r="L31" s="1627"/>
      <c r="M31" s="2015">
        <v>0</v>
      </c>
      <c r="N31" s="1627"/>
      <c r="O31" s="1116"/>
      <c r="P31" s="1116"/>
      <c r="Q31" s="1116"/>
    </row>
    <row r="32" spans="1:17" s="259" customFormat="1" ht="15">
      <c r="A32" s="258">
        <v>18</v>
      </c>
      <c r="B32" s="1111"/>
      <c r="C32" s="1627"/>
      <c r="D32" s="1627"/>
      <c r="E32" s="2015">
        <v>0</v>
      </c>
      <c r="F32" s="1627"/>
      <c r="G32" s="1627"/>
      <c r="H32" s="1627"/>
      <c r="I32" s="1627"/>
      <c r="J32" s="1624"/>
      <c r="K32" s="1627"/>
      <c r="L32" s="1627"/>
      <c r="M32" s="2015">
        <v>0</v>
      </c>
      <c r="N32" s="1627"/>
      <c r="O32" s="1116"/>
      <c r="P32" s="1116"/>
      <c r="Q32" s="1116"/>
    </row>
    <row r="33" spans="1:33" s="259" customFormat="1" ht="15">
      <c r="A33" s="258">
        <v>19</v>
      </c>
      <c r="B33" s="1111"/>
      <c r="C33" s="1627"/>
      <c r="D33" s="1627"/>
      <c r="E33" s="2015">
        <v>0</v>
      </c>
      <c r="F33" s="1627"/>
      <c r="G33" s="1627"/>
      <c r="H33" s="1627"/>
      <c r="I33" s="1627"/>
      <c r="J33" s="1624"/>
      <c r="K33" s="1627"/>
      <c r="L33" s="1627"/>
      <c r="M33" s="2015">
        <v>0</v>
      </c>
      <c r="N33" s="1627"/>
      <c r="O33" s="1116"/>
      <c r="P33" s="1116"/>
      <c r="Q33" s="1116"/>
    </row>
    <row r="34" spans="1:33" s="259" customFormat="1" ht="15">
      <c r="A34" s="258">
        <v>20</v>
      </c>
      <c r="B34" s="1111"/>
      <c r="C34" s="1627"/>
      <c r="D34" s="1627"/>
      <c r="E34" s="2015">
        <v>0</v>
      </c>
      <c r="F34" s="1627"/>
      <c r="G34" s="1627"/>
      <c r="H34" s="1627"/>
      <c r="I34" s="1627"/>
      <c r="J34" s="1624"/>
      <c r="K34" s="1627"/>
      <c r="L34" s="1627"/>
      <c r="M34" s="2015">
        <v>0</v>
      </c>
      <c r="N34" s="1627"/>
      <c r="O34" s="1116"/>
      <c r="P34" s="1116"/>
      <c r="Q34" s="1116"/>
    </row>
    <row r="35" spans="1:33" s="259" customFormat="1" ht="15">
      <c r="A35" s="258">
        <v>21</v>
      </c>
      <c r="B35" s="1111"/>
      <c r="C35" s="1627"/>
      <c r="D35" s="1627"/>
      <c r="E35" s="2015">
        <v>0</v>
      </c>
      <c r="F35" s="1627"/>
      <c r="G35" s="1627"/>
      <c r="H35" s="1627"/>
      <c r="I35" s="1627"/>
      <c r="J35" s="1624"/>
      <c r="K35" s="1627"/>
      <c r="L35" s="1627"/>
      <c r="M35" s="2015">
        <v>0</v>
      </c>
      <c r="N35" s="1627"/>
      <c r="O35" s="1116"/>
      <c r="P35" s="1116"/>
      <c r="Q35" s="1116"/>
    </row>
    <row r="36" spans="1:33" s="259" customFormat="1" ht="15">
      <c r="A36" s="258">
        <v>22</v>
      </c>
      <c r="B36" s="1111"/>
      <c r="C36" s="1627"/>
      <c r="D36" s="1627"/>
      <c r="E36" s="2015">
        <v>0</v>
      </c>
      <c r="F36" s="1627"/>
      <c r="G36" s="1627"/>
      <c r="H36" s="1627"/>
      <c r="I36" s="1627"/>
      <c r="J36" s="1624"/>
      <c r="K36" s="1627"/>
      <c r="L36" s="1627"/>
      <c r="M36" s="2015">
        <v>0</v>
      </c>
      <c r="N36" s="1627"/>
      <c r="O36" s="1116"/>
      <c r="P36" s="1116"/>
      <c r="Q36" s="1116"/>
    </row>
    <row r="37" spans="1:33" s="259" customFormat="1" ht="15">
      <c r="A37" s="258">
        <v>23</v>
      </c>
      <c r="B37" s="1111"/>
      <c r="C37" s="1627"/>
      <c r="D37" s="1627"/>
      <c r="E37" s="2015">
        <v>0</v>
      </c>
      <c r="F37" s="1627"/>
      <c r="G37" s="1627"/>
      <c r="H37" s="1627"/>
      <c r="I37" s="1627"/>
      <c r="J37" s="1624"/>
      <c r="K37" s="1627"/>
      <c r="L37" s="1627"/>
      <c r="M37" s="2015">
        <v>0</v>
      </c>
      <c r="N37" s="1627"/>
      <c r="O37" s="1116"/>
      <c r="P37" s="1116"/>
      <c r="Q37" s="1116"/>
    </row>
    <row r="38" spans="1:33" s="259" customFormat="1" ht="15">
      <c r="A38" s="258">
        <v>24</v>
      </c>
      <c r="B38" s="1111"/>
      <c r="C38" s="1627"/>
      <c r="D38" s="1627"/>
      <c r="E38" s="2015">
        <v>0</v>
      </c>
      <c r="F38" s="1627"/>
      <c r="G38" s="1627"/>
      <c r="H38" s="1627"/>
      <c r="I38" s="1627"/>
      <c r="J38" s="1624"/>
      <c r="K38" s="1627"/>
      <c r="L38" s="1627"/>
      <c r="M38" s="2015">
        <v>0</v>
      </c>
      <c r="N38" s="1627"/>
      <c r="O38" s="1116"/>
      <c r="P38" s="1116"/>
      <c r="Q38" s="1116"/>
    </row>
    <row r="39" spans="1:33" s="259" customFormat="1" ht="15">
      <c r="A39" s="258" t="s">
        <v>19</v>
      </c>
      <c r="B39" s="1183"/>
      <c r="C39" s="1628"/>
      <c r="D39" s="1628"/>
      <c r="E39" s="1629">
        <f>SUM(E15:E38)</f>
        <v>0</v>
      </c>
      <c r="F39" s="1628"/>
      <c r="G39" s="1628"/>
      <c r="H39" s="1628"/>
      <c r="I39" s="1629"/>
      <c r="J39" s="1628"/>
      <c r="K39" s="1628"/>
      <c r="L39" s="1628"/>
      <c r="M39" s="1629">
        <f>SUM(M15:M38)</f>
        <v>0</v>
      </c>
      <c r="N39" s="1628"/>
      <c r="O39" s="1183"/>
      <c r="P39" s="1183"/>
      <c r="Q39" s="1184"/>
    </row>
    <row r="40" spans="1:33" s="248" customFormat="1" ht="12.75" customHeight="1">
      <c r="A40" s="248" t="s">
        <v>20</v>
      </c>
      <c r="R40" s="1009"/>
      <c r="S40" s="1009"/>
      <c r="T40" s="1009"/>
      <c r="U40" s="1009"/>
      <c r="V40" s="1009"/>
      <c r="W40" s="1009"/>
      <c r="X40" s="1009"/>
      <c r="Y40" s="1009"/>
      <c r="Z40" s="1009"/>
      <c r="AA40" s="1009"/>
      <c r="AB40" s="1009"/>
      <c r="AC40" s="1009"/>
      <c r="AD40" s="1009"/>
      <c r="AE40" s="1009"/>
      <c r="AF40" s="1009"/>
      <c r="AG40" s="1009"/>
    </row>
    <row r="41" spans="1:33" s="248" customFormat="1" ht="12.75" customHeight="1">
      <c r="A41" s="248" t="s">
        <v>21</v>
      </c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>
      <c r="A42" s="248" t="s">
        <v>571</v>
      </c>
      <c r="K42" s="248"/>
      <c r="L42" s="248"/>
      <c r="M42" s="248"/>
      <c r="N42" s="248"/>
      <c r="O42" s="248"/>
      <c r="P42" s="248"/>
      <c r="Q42" s="248"/>
      <c r="R42" s="1010"/>
      <c r="S42" s="1010"/>
      <c r="T42" s="1010"/>
      <c r="U42" s="1010"/>
      <c r="V42" s="1010"/>
      <c r="W42" s="1010"/>
      <c r="X42" s="1010"/>
      <c r="Y42" s="1010"/>
      <c r="Z42" s="1010"/>
      <c r="AA42" s="1010"/>
      <c r="AB42" s="1010"/>
      <c r="AC42" s="1010"/>
      <c r="AD42" s="1010"/>
      <c r="AE42" s="1010"/>
      <c r="AF42" s="1010"/>
      <c r="AG42" s="1010"/>
    </row>
    <row r="43" spans="1:33">
      <c r="A43" s="248" t="s">
        <v>23</v>
      </c>
      <c r="R43" s="1010"/>
      <c r="S43" s="1010"/>
      <c r="T43" s="1010"/>
      <c r="U43" s="1010"/>
      <c r="V43" s="1010"/>
      <c r="W43" s="1010"/>
      <c r="X43" s="1010"/>
      <c r="Y43" s="1010"/>
      <c r="Z43" s="1010"/>
      <c r="AA43" s="1010"/>
      <c r="AB43" s="1010"/>
      <c r="AC43" s="1010"/>
      <c r="AD43" s="1010"/>
      <c r="AE43" s="1010"/>
      <c r="AF43" s="1010"/>
      <c r="AG43" s="1010"/>
    </row>
    <row r="44" spans="1:33">
      <c r="R44" s="1010"/>
      <c r="S44" s="1010"/>
      <c r="T44" s="1010"/>
      <c r="U44" s="1010"/>
      <c r="V44" s="1010"/>
      <c r="W44" s="1010"/>
      <c r="X44" s="1010"/>
      <c r="Y44" s="1010"/>
      <c r="Z44" s="1010"/>
      <c r="AA44" s="1010"/>
      <c r="AB44" s="1010"/>
      <c r="AC44" s="1010"/>
      <c r="AD44" s="1010"/>
      <c r="AE44" s="1010"/>
      <c r="AF44" s="1010"/>
      <c r="AG44" s="1010"/>
    </row>
  </sheetData>
  <mergeCells count="18">
    <mergeCell ref="M1:Q1"/>
    <mergeCell ref="B1:F1"/>
    <mergeCell ref="B2:F2"/>
    <mergeCell ref="A6:Q6"/>
    <mergeCell ref="B4:C4"/>
    <mergeCell ref="B5:C5"/>
    <mergeCell ref="N10:Q10"/>
    <mergeCell ref="J10:M10"/>
    <mergeCell ref="A7:Q7"/>
    <mergeCell ref="A9:A12"/>
    <mergeCell ref="B9:I9"/>
    <mergeCell ref="B10:E10"/>
    <mergeCell ref="F10:I10"/>
    <mergeCell ref="B11:C11"/>
    <mergeCell ref="F11:G11"/>
    <mergeCell ref="J9:Q9"/>
    <mergeCell ref="J11:K11"/>
    <mergeCell ref="N11:O11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272" customWidth="1"/>
    <col min="2" max="3" width="11.28515625" style="272" customWidth="1"/>
    <col min="4" max="4" width="11.28515625" style="272" hidden="1" customWidth="1"/>
    <col min="5" max="7" width="11.28515625" style="272" customWidth="1"/>
    <col min="8" max="8" width="11.28515625" style="272" hidden="1" customWidth="1"/>
    <col min="9" max="11" width="11.28515625" style="272" customWidth="1"/>
    <col min="12" max="12" width="11.28515625" style="272" hidden="1" customWidth="1"/>
    <col min="13" max="15" width="11.28515625" style="272" customWidth="1"/>
    <col min="16" max="16" width="11.28515625" style="272" hidden="1" customWidth="1"/>
    <col min="17" max="17" width="11.28515625" style="272" customWidth="1"/>
    <col min="18" max="16384" width="9.140625" style="272"/>
  </cols>
  <sheetData>
    <row r="1" spans="1:33" s="261" customFormat="1" ht="18.75" customHeight="1">
      <c r="B1" s="2397" t="s">
        <v>408</v>
      </c>
      <c r="C1" s="2066"/>
      <c r="D1" s="2066"/>
      <c r="E1" s="2066"/>
      <c r="F1" s="2066"/>
      <c r="I1" s="801" t="s">
        <v>171</v>
      </c>
      <c r="K1" s="860" t="s">
        <v>63</v>
      </c>
      <c r="L1" s="860"/>
      <c r="M1" s="860"/>
      <c r="N1" s="860"/>
      <c r="O1" s="860"/>
      <c r="P1" s="860"/>
      <c r="Q1" s="860"/>
      <c r="R1" s="860"/>
      <c r="S1" s="1007"/>
      <c r="T1" s="1007"/>
      <c r="U1" s="1007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261" customFormat="1" ht="10.5" customHeight="1">
      <c r="B2" s="2398" t="s">
        <v>1</v>
      </c>
      <c r="C2" s="2052"/>
      <c r="D2" s="2052"/>
      <c r="E2" s="2052"/>
      <c r="F2" s="2052"/>
      <c r="N2" s="858" t="s">
        <v>2</v>
      </c>
      <c r="O2" s="262"/>
      <c r="P2" s="262"/>
      <c r="Q2" s="262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261" customFormat="1" ht="13.5" customHeight="1">
      <c r="N3" s="261" t="s">
        <v>3</v>
      </c>
      <c r="R3" s="1007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261" customFormat="1" ht="15" customHeight="1">
      <c r="B4" s="2402" t="s">
        <v>4</v>
      </c>
      <c r="C4" s="2066"/>
      <c r="D4" s="263"/>
      <c r="E4" s="1007"/>
      <c r="F4" s="1007"/>
      <c r="G4" s="1007"/>
      <c r="H4" s="1007"/>
      <c r="I4" s="859" t="s">
        <v>5</v>
      </c>
      <c r="J4" s="262"/>
      <c r="K4" s="262"/>
      <c r="L4" s="262"/>
      <c r="O4" s="857" t="s">
        <v>64</v>
      </c>
      <c r="P4" s="857"/>
      <c r="Q4" s="857"/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261" customFormat="1" ht="9.75" customHeight="1">
      <c r="B5" s="2401"/>
      <c r="C5" s="2064"/>
      <c r="D5" s="262"/>
      <c r="E5" s="262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261" customFormat="1" ht="12" customHeight="1">
      <c r="A6" s="2399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261" customFormat="1" ht="15.75">
      <c r="A7" s="2400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261" customFormat="1" ht="9" customHeight="1">
      <c r="A8" s="1267" t="s">
        <v>327</v>
      </c>
      <c r="B8" s="1267" t="s">
        <v>328</v>
      </c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261" customFormat="1">
      <c r="A9" s="2404" t="s">
        <v>9</v>
      </c>
      <c r="B9" s="2405" t="s">
        <v>10</v>
      </c>
      <c r="C9" s="2389"/>
      <c r="D9" s="2389"/>
      <c r="E9" s="2389"/>
      <c r="F9" s="2389"/>
      <c r="G9" s="2389"/>
      <c r="H9" s="2389"/>
      <c r="I9" s="2390"/>
      <c r="J9" s="2405" t="s">
        <v>11</v>
      </c>
      <c r="K9" s="2389"/>
      <c r="L9" s="2389"/>
      <c r="M9" s="2389"/>
      <c r="N9" s="2389"/>
      <c r="O9" s="2389"/>
      <c r="P9" s="2389"/>
      <c r="Q9" s="2390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261" customFormat="1">
      <c r="A10" s="2386"/>
      <c r="B10" s="2403" t="s">
        <v>65</v>
      </c>
      <c r="C10" s="2059"/>
      <c r="D10" s="2059"/>
      <c r="E10" s="2060"/>
      <c r="F10" s="2403" t="s">
        <v>66</v>
      </c>
      <c r="G10" s="2059"/>
      <c r="H10" s="2059"/>
      <c r="I10" s="2060"/>
      <c r="J10" s="2403" t="s">
        <v>65</v>
      </c>
      <c r="K10" s="2059"/>
      <c r="L10" s="2059"/>
      <c r="M10" s="2060"/>
      <c r="N10" s="2403" t="s">
        <v>66</v>
      </c>
      <c r="O10" s="2059"/>
      <c r="P10" s="2059"/>
      <c r="Q10" s="2060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261" customFormat="1">
      <c r="A11" s="2386"/>
      <c r="B11" s="2403" t="s">
        <v>14</v>
      </c>
      <c r="C11" s="2059"/>
      <c r="E11" s="265">
        <v>1800</v>
      </c>
      <c r="F11" s="2403" t="s">
        <v>14</v>
      </c>
      <c r="G11" s="2059"/>
      <c r="H11" s="264"/>
      <c r="I11" s="265">
        <v>1800</v>
      </c>
      <c r="J11" s="2403" t="s">
        <v>14</v>
      </c>
      <c r="K11" s="2059"/>
      <c r="L11" s="264"/>
      <c r="M11" s="265">
        <f>E11</f>
        <v>1800</v>
      </c>
      <c r="N11" s="2403" t="s">
        <v>14</v>
      </c>
      <c r="O11" s="2059"/>
      <c r="P11" s="264"/>
      <c r="Q11" s="265">
        <f>I11</f>
        <v>1800</v>
      </c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267" customFormat="1" ht="35.25" customHeight="1">
      <c r="A12" s="2387"/>
      <c r="B12" s="266" t="s">
        <v>16</v>
      </c>
      <c r="C12" s="266" t="s">
        <v>17</v>
      </c>
      <c r="D12" s="266"/>
      <c r="E12" s="266" t="s">
        <v>18</v>
      </c>
      <c r="F12" s="266" t="s">
        <v>16</v>
      </c>
      <c r="G12" s="266" t="s">
        <v>17</v>
      </c>
      <c r="H12" s="266"/>
      <c r="I12" s="266" t="s">
        <v>18</v>
      </c>
      <c r="J12" s="266" t="s">
        <v>16</v>
      </c>
      <c r="K12" s="266" t="s">
        <v>17</v>
      </c>
      <c r="L12" s="266"/>
      <c r="M12" s="266" t="s">
        <v>18</v>
      </c>
      <c r="N12" s="266" t="s">
        <v>16</v>
      </c>
      <c r="O12" s="266" t="s">
        <v>17</v>
      </c>
      <c r="P12" s="266"/>
      <c r="Q12" s="266" t="s">
        <v>18</v>
      </c>
    </row>
    <row r="13" spans="1:33" s="269" customFormat="1" ht="11.25">
      <c r="A13" s="268">
        <v>1</v>
      </c>
      <c r="B13" s="268">
        <v>2</v>
      </c>
      <c r="C13" s="268">
        <v>3</v>
      </c>
      <c r="D13" s="268"/>
      <c r="E13" s="268">
        <v>4</v>
      </c>
      <c r="F13" s="268">
        <v>5</v>
      </c>
      <c r="G13" s="268">
        <v>6</v>
      </c>
      <c r="H13" s="268"/>
      <c r="I13" s="268">
        <v>7</v>
      </c>
      <c r="J13" s="268">
        <v>8</v>
      </c>
      <c r="K13" s="268">
        <v>9</v>
      </c>
      <c r="L13" s="268"/>
      <c r="M13" s="268">
        <v>10</v>
      </c>
      <c r="N13" s="268">
        <v>11</v>
      </c>
      <c r="O13" s="268">
        <v>12</v>
      </c>
      <c r="P13" s="268"/>
      <c r="Q13" s="268">
        <v>13</v>
      </c>
    </row>
    <row r="14" spans="1:33" s="267" customFormat="1" ht="15">
      <c r="A14" s="270">
        <v>0</v>
      </c>
      <c r="B14" s="1113"/>
      <c r="C14" s="1620"/>
      <c r="D14" s="1620"/>
      <c r="E14" s="1620"/>
      <c r="F14" s="1610"/>
      <c r="G14" s="1620"/>
      <c r="H14" s="1620"/>
      <c r="I14" s="1620"/>
      <c r="J14" s="1610"/>
      <c r="K14" s="1620"/>
      <c r="L14" s="1620"/>
      <c r="M14" s="1620"/>
      <c r="N14" s="1610"/>
      <c r="O14" s="1620"/>
      <c r="P14" s="1620"/>
      <c r="Q14" s="1620"/>
    </row>
    <row r="15" spans="1:33" s="1447" customFormat="1" ht="15">
      <c r="A15" s="1445">
        <v>1</v>
      </c>
      <c r="B15" s="1113"/>
      <c r="C15" s="1620"/>
      <c r="D15" s="1620"/>
      <c r="E15" s="2015">
        <v>104.22</v>
      </c>
      <c r="F15" s="1610"/>
      <c r="G15" s="1620"/>
      <c r="H15" s="1620"/>
      <c r="I15" s="2015">
        <v>265.68</v>
      </c>
      <c r="J15" s="1610"/>
      <c r="K15" s="1620"/>
      <c r="L15" s="1620"/>
      <c r="M15" s="2015">
        <v>34.019999999999996</v>
      </c>
      <c r="N15" s="1610"/>
      <c r="O15" s="1620"/>
      <c r="P15" s="1620"/>
      <c r="Q15" s="2015">
        <v>91.079999999999984</v>
      </c>
    </row>
    <row r="16" spans="1:33" s="267" customFormat="1" ht="15">
      <c r="A16" s="270">
        <v>2</v>
      </c>
      <c r="B16" s="1113"/>
      <c r="C16" s="1620"/>
      <c r="D16" s="1620"/>
      <c r="E16" s="2015">
        <v>96.300000000000011</v>
      </c>
      <c r="F16" s="1610"/>
      <c r="G16" s="1620"/>
      <c r="H16" s="1620"/>
      <c r="I16" s="2015">
        <v>240.84</v>
      </c>
      <c r="J16" s="1610"/>
      <c r="K16" s="1620"/>
      <c r="L16" s="1620"/>
      <c r="M16" s="2015">
        <v>31.68</v>
      </c>
      <c r="N16" s="1610"/>
      <c r="O16" s="1620"/>
      <c r="P16" s="1620"/>
      <c r="Q16" s="2015">
        <v>91.97999999999999</v>
      </c>
    </row>
    <row r="17" spans="1:19" s="267" customFormat="1" ht="15">
      <c r="A17" s="270">
        <v>3</v>
      </c>
      <c r="B17" s="1113"/>
      <c r="C17" s="1620"/>
      <c r="D17" s="1620"/>
      <c r="E17" s="2015">
        <v>92.16</v>
      </c>
      <c r="F17" s="1610"/>
      <c r="G17" s="1620"/>
      <c r="H17" s="1620"/>
      <c r="I17" s="2015">
        <v>223.92000000000002</v>
      </c>
      <c r="J17" s="1610"/>
      <c r="K17" s="1620"/>
      <c r="L17" s="1620"/>
      <c r="M17" s="2015">
        <v>31.86</v>
      </c>
      <c r="N17" s="1610"/>
      <c r="O17" s="1620"/>
      <c r="P17" s="1620"/>
      <c r="Q17" s="2015">
        <v>88.740000000000009</v>
      </c>
    </row>
    <row r="18" spans="1:19" s="267" customFormat="1" ht="15">
      <c r="A18" s="270">
        <v>4</v>
      </c>
      <c r="B18" s="1113"/>
      <c r="C18" s="1620"/>
      <c r="D18" s="1620"/>
      <c r="E18" s="2015">
        <v>112.32</v>
      </c>
      <c r="F18" s="1610"/>
      <c r="G18" s="1620"/>
      <c r="H18" s="1620"/>
      <c r="I18" s="2015">
        <v>217.08</v>
      </c>
      <c r="J18" s="1610"/>
      <c r="K18" s="1620"/>
      <c r="L18" s="1620"/>
      <c r="M18" s="2015">
        <v>32.58</v>
      </c>
      <c r="N18" s="1610"/>
      <c r="O18" s="1620"/>
      <c r="P18" s="1620"/>
      <c r="Q18" s="2015">
        <v>86.22</v>
      </c>
    </row>
    <row r="19" spans="1:19" s="267" customFormat="1" ht="15">
      <c r="A19" s="270">
        <v>5</v>
      </c>
      <c r="B19" s="1113"/>
      <c r="C19" s="1620"/>
      <c r="D19" s="1620"/>
      <c r="E19" s="2015">
        <v>156.78000000000003</v>
      </c>
      <c r="F19" s="1610"/>
      <c r="G19" s="1620"/>
      <c r="H19" s="1620"/>
      <c r="I19" s="2015">
        <v>237.59999999999997</v>
      </c>
      <c r="J19" s="1610"/>
      <c r="K19" s="1620"/>
      <c r="L19" s="1620"/>
      <c r="M19" s="2015">
        <v>36.18</v>
      </c>
      <c r="N19" s="1610"/>
      <c r="O19" s="1620"/>
      <c r="P19" s="1620"/>
      <c r="Q19" s="2015">
        <v>86.579999999999984</v>
      </c>
    </row>
    <row r="20" spans="1:19" s="267" customFormat="1" ht="15">
      <c r="A20" s="270">
        <v>6</v>
      </c>
      <c r="B20" s="1113"/>
      <c r="C20" s="1620"/>
      <c r="D20" s="1620"/>
      <c r="E20" s="2015">
        <v>175.5</v>
      </c>
      <c r="F20" s="1610"/>
      <c r="G20" s="1620"/>
      <c r="H20" s="1620"/>
      <c r="I20" s="2015">
        <v>262.61999999999995</v>
      </c>
      <c r="J20" s="1610"/>
      <c r="K20" s="1620"/>
      <c r="L20" s="1620"/>
      <c r="M20" s="2015">
        <v>34.200000000000003</v>
      </c>
      <c r="N20" s="1610"/>
      <c r="O20" s="1620"/>
      <c r="P20" s="1620"/>
      <c r="Q20" s="2015">
        <v>85.860000000000014</v>
      </c>
    </row>
    <row r="21" spans="1:19" s="267" customFormat="1" ht="15">
      <c r="A21" s="270">
        <v>7</v>
      </c>
      <c r="B21" s="1113"/>
      <c r="C21" s="1620"/>
      <c r="D21" s="1620"/>
      <c r="E21" s="2015">
        <v>205.2</v>
      </c>
      <c r="F21" s="1610"/>
      <c r="G21" s="1620"/>
      <c r="H21" s="1620"/>
      <c r="I21" s="2015">
        <v>320.22000000000003</v>
      </c>
      <c r="J21" s="1610"/>
      <c r="K21" s="1620"/>
      <c r="L21" s="1620"/>
      <c r="M21" s="2015">
        <v>36.72</v>
      </c>
      <c r="N21" s="1610"/>
      <c r="O21" s="1620"/>
      <c r="P21" s="1620"/>
      <c r="Q21" s="2015">
        <v>89.279999999999987</v>
      </c>
    </row>
    <row r="22" spans="1:19" s="267" customFormat="1" ht="15">
      <c r="A22" s="270">
        <v>8</v>
      </c>
      <c r="B22" s="1113"/>
      <c r="C22" s="1620"/>
      <c r="D22" s="1620"/>
      <c r="E22" s="2015">
        <v>278.27999999999997</v>
      </c>
      <c r="F22" s="1610"/>
      <c r="G22" s="1620"/>
      <c r="H22" s="1620"/>
      <c r="I22" s="2015">
        <v>368.28000000000003</v>
      </c>
      <c r="J22" s="1610"/>
      <c r="K22" s="1620"/>
      <c r="L22" s="1620"/>
      <c r="M22" s="2015">
        <v>59.94</v>
      </c>
      <c r="N22" s="1610"/>
      <c r="O22" s="1620"/>
      <c r="P22" s="1620"/>
      <c r="Q22" s="2015">
        <v>99</v>
      </c>
    </row>
    <row r="23" spans="1:19" s="267" customFormat="1" ht="15">
      <c r="A23" s="270">
        <v>9</v>
      </c>
      <c r="B23" s="1113"/>
      <c r="C23" s="1620"/>
      <c r="D23" s="1620"/>
      <c r="E23" s="2015">
        <v>323.64</v>
      </c>
      <c r="F23" s="1610"/>
      <c r="G23" s="1620"/>
      <c r="H23" s="1620"/>
      <c r="I23" s="2015">
        <v>391.14</v>
      </c>
      <c r="J23" s="1610"/>
      <c r="K23" s="1620"/>
      <c r="L23" s="1620"/>
      <c r="M23" s="2015">
        <v>86.4</v>
      </c>
      <c r="N23" s="1610"/>
      <c r="O23" s="1620"/>
      <c r="P23" s="1620"/>
      <c r="Q23" s="2015">
        <v>104.03999999999999</v>
      </c>
    </row>
    <row r="24" spans="1:19" s="267" customFormat="1" ht="15">
      <c r="A24" s="270">
        <v>10</v>
      </c>
      <c r="B24" s="1113"/>
      <c r="C24" s="1620"/>
      <c r="D24" s="1620"/>
      <c r="E24" s="2015">
        <v>321.12</v>
      </c>
      <c r="F24" s="1610"/>
      <c r="G24" s="1620"/>
      <c r="H24" s="1620"/>
      <c r="I24" s="2015">
        <v>418.14</v>
      </c>
      <c r="J24" s="1610"/>
      <c r="K24" s="1620"/>
      <c r="L24" s="1620"/>
      <c r="M24" s="2015">
        <v>89.28</v>
      </c>
      <c r="N24" s="1610"/>
      <c r="O24" s="1620"/>
      <c r="P24" s="1620"/>
      <c r="Q24" s="2015">
        <v>102.41999999999999</v>
      </c>
    </row>
    <row r="25" spans="1:19" s="267" customFormat="1" ht="15">
      <c r="A25" s="270">
        <v>11</v>
      </c>
      <c r="B25" s="1113"/>
      <c r="C25" s="1620"/>
      <c r="D25" s="1620"/>
      <c r="E25" s="2015">
        <v>314.27999999999997</v>
      </c>
      <c r="F25" s="1610"/>
      <c r="G25" s="1620"/>
      <c r="H25" s="1620"/>
      <c r="I25" s="2015">
        <v>405.36</v>
      </c>
      <c r="J25" s="1610"/>
      <c r="K25" s="1620"/>
      <c r="L25" s="1620"/>
      <c r="M25" s="2015">
        <v>89.1</v>
      </c>
      <c r="N25" s="1610"/>
      <c r="O25" s="1620"/>
      <c r="P25" s="1620"/>
      <c r="Q25" s="2015">
        <v>100.08</v>
      </c>
    </row>
    <row r="26" spans="1:19" s="267" customFormat="1" ht="15">
      <c r="A26" s="270">
        <v>12</v>
      </c>
      <c r="B26" s="1113"/>
      <c r="C26" s="1620"/>
      <c r="D26" s="1620"/>
      <c r="E26" s="2015">
        <v>303.29999999999995</v>
      </c>
      <c r="F26" s="1610"/>
      <c r="G26" s="1620"/>
      <c r="H26" s="1620"/>
      <c r="I26" s="2015">
        <v>386.28</v>
      </c>
      <c r="J26" s="1610"/>
      <c r="K26" s="1620"/>
      <c r="L26" s="1620"/>
      <c r="M26" s="2015">
        <v>86.760000000000019</v>
      </c>
      <c r="N26" s="1610"/>
      <c r="O26" s="1620"/>
      <c r="P26" s="1620"/>
      <c r="Q26" s="2015">
        <v>96.12</v>
      </c>
    </row>
    <row r="27" spans="1:19" s="267" customFormat="1" ht="15">
      <c r="A27" s="270">
        <v>13</v>
      </c>
      <c r="B27" s="1113"/>
      <c r="C27" s="1620"/>
      <c r="D27" s="1620"/>
      <c r="E27" s="2015">
        <v>295.20000000000005</v>
      </c>
      <c r="F27" s="1610"/>
      <c r="G27" s="1620"/>
      <c r="H27" s="1620"/>
      <c r="I27" s="2015">
        <v>399.96000000000004</v>
      </c>
      <c r="J27" s="1610"/>
      <c r="K27" s="1620"/>
      <c r="L27" s="1620"/>
      <c r="M27" s="2015">
        <v>80.28</v>
      </c>
      <c r="N27" s="1610"/>
      <c r="O27" s="1620"/>
      <c r="P27" s="1620"/>
      <c r="Q27" s="2015">
        <v>94.139999999999986</v>
      </c>
    </row>
    <row r="28" spans="1:19" s="267" customFormat="1" ht="15">
      <c r="A28" s="270">
        <v>14</v>
      </c>
      <c r="B28" s="1113"/>
      <c r="C28" s="1620"/>
      <c r="D28" s="1620"/>
      <c r="E28" s="2015">
        <v>288</v>
      </c>
      <c r="F28" s="1610"/>
      <c r="G28" s="1620"/>
      <c r="H28" s="1620"/>
      <c r="I28" s="2015">
        <v>399.78</v>
      </c>
      <c r="J28" s="1610"/>
      <c r="K28" s="1620"/>
      <c r="L28" s="1620"/>
      <c r="M28" s="2015">
        <v>73.260000000000005</v>
      </c>
      <c r="N28" s="1610"/>
      <c r="O28" s="1620"/>
      <c r="P28" s="1620"/>
      <c r="Q28" s="2015">
        <v>91.97999999999999</v>
      </c>
    </row>
    <row r="29" spans="1:19" s="267" customFormat="1" ht="15">
      <c r="A29" s="270">
        <v>15</v>
      </c>
      <c r="B29" s="1113"/>
      <c r="C29" s="1620"/>
      <c r="D29" s="1620"/>
      <c r="E29" s="2015">
        <v>262.98</v>
      </c>
      <c r="F29" s="1610"/>
      <c r="G29" s="1620"/>
      <c r="H29" s="1620"/>
      <c r="I29" s="2015">
        <v>414.36</v>
      </c>
      <c r="J29" s="1610"/>
      <c r="K29" s="1620"/>
      <c r="L29" s="1620"/>
      <c r="M29" s="2015">
        <v>67.86</v>
      </c>
      <c r="N29" s="1610"/>
      <c r="O29" s="1620"/>
      <c r="P29" s="1620"/>
      <c r="Q29" s="2015">
        <v>92.52000000000001</v>
      </c>
    </row>
    <row r="30" spans="1:19" s="267" customFormat="1" ht="15">
      <c r="A30" s="270">
        <v>16</v>
      </c>
      <c r="B30" s="1113"/>
      <c r="C30" s="1620"/>
      <c r="D30" s="1620"/>
      <c r="E30" s="2015">
        <v>195.12</v>
      </c>
      <c r="F30" s="1610"/>
      <c r="G30" s="1620"/>
      <c r="H30" s="1620"/>
      <c r="I30" s="2015">
        <v>448.56</v>
      </c>
      <c r="J30" s="1610"/>
      <c r="K30" s="1620"/>
      <c r="L30" s="1620"/>
      <c r="M30" s="2015">
        <v>45.180000000000007</v>
      </c>
      <c r="N30" s="1610"/>
      <c r="O30" s="1620"/>
      <c r="P30" s="1620"/>
      <c r="Q30" s="2015">
        <v>104.22</v>
      </c>
    </row>
    <row r="31" spans="1:19" s="271" customFormat="1" ht="15">
      <c r="A31" s="270">
        <v>17</v>
      </c>
      <c r="B31" s="1113"/>
      <c r="C31" s="1620"/>
      <c r="D31" s="1620"/>
      <c r="E31" s="2015">
        <v>200.7</v>
      </c>
      <c r="F31" s="1610"/>
      <c r="G31" s="1620"/>
      <c r="H31" s="1620"/>
      <c r="I31" s="2015">
        <v>475.56000000000006</v>
      </c>
      <c r="J31" s="1610"/>
      <c r="K31" s="1620"/>
      <c r="L31" s="1620"/>
      <c r="M31" s="2015">
        <v>46.44</v>
      </c>
      <c r="N31" s="1610"/>
      <c r="O31" s="1620"/>
      <c r="P31" s="1620"/>
      <c r="Q31" s="2015">
        <v>105.11999999999999</v>
      </c>
      <c r="S31" s="267"/>
    </row>
    <row r="32" spans="1:19" s="271" customFormat="1" ht="15">
      <c r="A32" s="270">
        <v>18</v>
      </c>
      <c r="B32" s="1113"/>
      <c r="C32" s="1620"/>
      <c r="D32" s="1620"/>
      <c r="E32" s="2015">
        <v>180.18</v>
      </c>
      <c r="F32" s="1610"/>
      <c r="G32" s="1620"/>
      <c r="H32" s="1620"/>
      <c r="I32" s="2015">
        <v>493.02</v>
      </c>
      <c r="J32" s="1610"/>
      <c r="K32" s="1620"/>
      <c r="L32" s="1620"/>
      <c r="M32" s="2015">
        <v>41.399999999999991</v>
      </c>
      <c r="N32" s="1610"/>
      <c r="O32" s="1620"/>
      <c r="P32" s="1620"/>
      <c r="Q32" s="2015">
        <v>97.92</v>
      </c>
      <c r="S32" s="267"/>
    </row>
    <row r="33" spans="1:33" s="271" customFormat="1" ht="15">
      <c r="A33" s="270">
        <v>19</v>
      </c>
      <c r="B33" s="1113"/>
      <c r="C33" s="1620"/>
      <c r="D33" s="1620"/>
      <c r="E33" s="2015">
        <v>173.88</v>
      </c>
      <c r="F33" s="1610"/>
      <c r="G33" s="1620"/>
      <c r="H33" s="1620"/>
      <c r="I33" s="2015">
        <v>545.76</v>
      </c>
      <c r="J33" s="1610"/>
      <c r="K33" s="1620"/>
      <c r="L33" s="1620"/>
      <c r="M33" s="2015">
        <v>41.039999999999992</v>
      </c>
      <c r="N33" s="1610"/>
      <c r="O33" s="1620"/>
      <c r="P33" s="1620"/>
      <c r="Q33" s="2015">
        <v>107.46</v>
      </c>
      <c r="S33" s="267"/>
    </row>
    <row r="34" spans="1:33" s="271" customFormat="1" ht="15">
      <c r="A34" s="270">
        <v>20</v>
      </c>
      <c r="B34" s="1113"/>
      <c r="C34" s="1620"/>
      <c r="D34" s="1620"/>
      <c r="E34" s="2015">
        <v>173.88</v>
      </c>
      <c r="F34" s="1610"/>
      <c r="G34" s="1620"/>
      <c r="H34" s="1620"/>
      <c r="I34" s="2015">
        <v>523.08000000000004</v>
      </c>
      <c r="J34" s="1610"/>
      <c r="K34" s="1620"/>
      <c r="L34" s="1620"/>
      <c r="M34" s="2015">
        <v>41.04</v>
      </c>
      <c r="N34" s="1610"/>
      <c r="O34" s="1620"/>
      <c r="P34" s="1620"/>
      <c r="Q34" s="2015">
        <v>101.88</v>
      </c>
      <c r="S34" s="267"/>
    </row>
    <row r="35" spans="1:33" s="271" customFormat="1" ht="15">
      <c r="A35" s="270">
        <v>21</v>
      </c>
      <c r="B35" s="1113"/>
      <c r="C35" s="1620"/>
      <c r="D35" s="1620"/>
      <c r="E35" s="2015">
        <v>168.84</v>
      </c>
      <c r="F35" s="1610"/>
      <c r="G35" s="1620"/>
      <c r="H35" s="1620"/>
      <c r="I35" s="2015">
        <v>496.08</v>
      </c>
      <c r="J35" s="1610"/>
      <c r="K35" s="1620"/>
      <c r="L35" s="1620"/>
      <c r="M35" s="2015">
        <v>40.14</v>
      </c>
      <c r="N35" s="1610"/>
      <c r="O35" s="1620"/>
      <c r="P35" s="1620"/>
      <c r="Q35" s="2015">
        <v>100.80000000000001</v>
      </c>
      <c r="S35" s="267"/>
    </row>
    <row r="36" spans="1:33" s="271" customFormat="1" ht="15">
      <c r="A36" s="270">
        <v>22</v>
      </c>
      <c r="B36" s="1113"/>
      <c r="C36" s="1620"/>
      <c r="D36" s="1620"/>
      <c r="E36" s="2015">
        <v>160.02000000000001</v>
      </c>
      <c r="F36" s="1610"/>
      <c r="G36" s="1620"/>
      <c r="H36" s="1620"/>
      <c r="I36" s="2015">
        <v>447.48</v>
      </c>
      <c r="J36" s="1610"/>
      <c r="K36" s="1620"/>
      <c r="L36" s="1620"/>
      <c r="M36" s="2015">
        <v>38.340000000000003</v>
      </c>
      <c r="N36" s="1610"/>
      <c r="O36" s="1620"/>
      <c r="P36" s="1620"/>
      <c r="Q36" s="2015">
        <v>96.66</v>
      </c>
      <c r="S36" s="267"/>
    </row>
    <row r="37" spans="1:33" s="271" customFormat="1" ht="15">
      <c r="A37" s="270">
        <v>23</v>
      </c>
      <c r="B37" s="1113"/>
      <c r="C37" s="1620"/>
      <c r="D37" s="1620"/>
      <c r="E37" s="2015">
        <v>143.27999999999997</v>
      </c>
      <c r="F37" s="1610"/>
      <c r="G37" s="1620"/>
      <c r="H37" s="1620"/>
      <c r="I37" s="2015">
        <v>379.08</v>
      </c>
      <c r="J37" s="1610"/>
      <c r="K37" s="1620"/>
      <c r="L37" s="1620"/>
      <c r="M37" s="2015">
        <v>31.5</v>
      </c>
      <c r="N37" s="1610"/>
      <c r="O37" s="1620"/>
      <c r="P37" s="1620"/>
      <c r="Q37" s="2015">
        <v>84.78</v>
      </c>
      <c r="S37" s="267"/>
    </row>
    <row r="38" spans="1:33" s="271" customFormat="1" ht="15">
      <c r="A38" s="270">
        <v>24</v>
      </c>
      <c r="B38" s="1113"/>
      <c r="C38" s="1620"/>
      <c r="D38" s="1620"/>
      <c r="E38" s="2015">
        <v>120.6</v>
      </c>
      <c r="F38" s="1610"/>
      <c r="G38" s="1620"/>
      <c r="H38" s="1620"/>
      <c r="I38" s="2015">
        <v>297.71999999999997</v>
      </c>
      <c r="J38" s="1610"/>
      <c r="K38" s="1620"/>
      <c r="L38" s="1620"/>
      <c r="M38" s="2015">
        <v>33.840000000000003</v>
      </c>
      <c r="N38" s="1610"/>
      <c r="O38" s="1620"/>
      <c r="P38" s="1620"/>
      <c r="Q38" s="2015">
        <v>76.139999999999986</v>
      </c>
      <c r="S38" s="267"/>
    </row>
    <row r="39" spans="1:33" s="271" customFormat="1" ht="15">
      <c r="A39" s="270" t="s">
        <v>19</v>
      </c>
      <c r="B39" s="1181"/>
      <c r="C39" s="1621"/>
      <c r="D39" s="1621"/>
      <c r="E39" s="1622">
        <f>SUM(E15:E38)</f>
        <v>4845.7800000000007</v>
      </c>
      <c r="F39" s="1621"/>
      <c r="G39" s="1621"/>
      <c r="H39" s="1621"/>
      <c r="I39" s="1622">
        <f>SUM(I15:I38)</f>
        <v>9057.5999999999985</v>
      </c>
      <c r="J39" s="1621"/>
      <c r="K39" s="1621"/>
      <c r="L39" s="1621"/>
      <c r="M39" s="1622">
        <f>SUM(M15:M38)</f>
        <v>1229.04</v>
      </c>
      <c r="N39" s="1621"/>
      <c r="O39" s="1621"/>
      <c r="P39" s="1621"/>
      <c r="Q39" s="1622">
        <f>SUM(Q15:Q38)</f>
        <v>2275.02</v>
      </c>
    </row>
    <row r="40" spans="1:33" s="261" customFormat="1" ht="12.75" customHeight="1">
      <c r="A40" s="261" t="s">
        <v>20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 s="261" customFormat="1" ht="12.75" customHeight="1">
      <c r="A41" s="261" t="s">
        <v>21</v>
      </c>
      <c r="R41" s="1007"/>
      <c r="S41" s="1007"/>
      <c r="T41" s="1007"/>
      <c r="U41" s="1007"/>
      <c r="V41" s="1007"/>
      <c r="W41" s="1007"/>
      <c r="X41" s="1007"/>
      <c r="Y41" s="1007"/>
      <c r="Z41" s="1007"/>
      <c r="AA41" s="1007"/>
      <c r="AB41" s="1007"/>
      <c r="AC41" s="1007"/>
      <c r="AD41" s="1007"/>
      <c r="AE41" s="1007"/>
      <c r="AF41" s="1007"/>
      <c r="AG41" s="1007"/>
    </row>
    <row r="42" spans="1:33">
      <c r="A42" s="261" t="s">
        <v>571</v>
      </c>
      <c r="K42" s="261"/>
      <c r="L42" s="261"/>
      <c r="M42" s="261"/>
      <c r="N42" s="261"/>
      <c r="O42" s="261"/>
      <c r="P42" s="261"/>
      <c r="Q42" s="261"/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>
      <c r="A43" s="261" t="s">
        <v>23</v>
      </c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  <row r="44" spans="1:33">
      <c r="R44" s="1008"/>
      <c r="S44" s="1008"/>
      <c r="T44" s="1008"/>
      <c r="U44" s="1008"/>
      <c r="V44" s="1008"/>
      <c r="W44" s="1008"/>
      <c r="X44" s="1008"/>
      <c r="Y44" s="1008"/>
      <c r="Z44" s="1008"/>
      <c r="AA44" s="1008"/>
      <c r="AB44" s="1008"/>
      <c r="AC44" s="1008"/>
      <c r="AD44" s="1008"/>
      <c r="AE44" s="1008"/>
      <c r="AF44" s="1008"/>
      <c r="AG44" s="1008"/>
    </row>
  </sheetData>
  <mergeCells count="17">
    <mergeCell ref="B10:E10"/>
    <mergeCell ref="F10:I10"/>
    <mergeCell ref="A9:A12"/>
    <mergeCell ref="B9:I9"/>
    <mergeCell ref="J9:Q9"/>
    <mergeCell ref="J11:K11"/>
    <mergeCell ref="B11:C11"/>
    <mergeCell ref="F11:G11"/>
    <mergeCell ref="N11:O11"/>
    <mergeCell ref="N10:Q10"/>
    <mergeCell ref="J10:M10"/>
    <mergeCell ref="B1:F1"/>
    <mergeCell ref="B2:F2"/>
    <mergeCell ref="A6:Q6"/>
    <mergeCell ref="A7:Q7"/>
    <mergeCell ref="B5:C5"/>
    <mergeCell ref="B4:C4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rgb="FF92D050"/>
  </sheetPr>
  <dimension ref="A1:AG44"/>
  <sheetViews>
    <sheetView zoomScale="85" zoomScaleNormal="85" workbookViewId="0">
      <selection activeCell="O18" sqref="O18"/>
    </sheetView>
  </sheetViews>
  <sheetFormatPr defaultRowHeight="12.75"/>
  <cols>
    <col min="1" max="1" width="5.42578125" style="286" customWidth="1"/>
    <col min="2" max="3" width="11.28515625" style="286" customWidth="1"/>
    <col min="4" max="4" width="11.28515625" style="286" hidden="1" customWidth="1"/>
    <col min="5" max="7" width="11.28515625" style="286" customWidth="1"/>
    <col min="8" max="8" width="11.28515625" style="286" hidden="1" customWidth="1"/>
    <col min="9" max="11" width="11.28515625" style="286" customWidth="1"/>
    <col min="12" max="12" width="11.28515625" style="286" hidden="1" customWidth="1"/>
    <col min="13" max="15" width="11.28515625" style="286" customWidth="1"/>
    <col min="16" max="16" width="11.28515625" style="286" hidden="1" customWidth="1"/>
    <col min="17" max="17" width="11.28515625" style="286" customWidth="1"/>
    <col min="18" max="16384" width="9.140625" style="286"/>
  </cols>
  <sheetData>
    <row r="1" spans="1:33" s="273" customFormat="1" ht="18.75" customHeight="1">
      <c r="B1" s="2407" t="s">
        <v>408</v>
      </c>
      <c r="C1" s="2066"/>
      <c r="D1" s="2066"/>
      <c r="E1" s="2066"/>
      <c r="F1" s="2066"/>
      <c r="G1" s="801" t="s">
        <v>171</v>
      </c>
      <c r="I1" s="2406" t="s">
        <v>293</v>
      </c>
      <c r="J1" s="2406"/>
      <c r="K1" s="2406"/>
      <c r="L1" s="2406"/>
      <c r="M1" s="2406"/>
      <c r="N1" s="2406"/>
      <c r="O1" s="2406"/>
      <c r="P1" s="2406"/>
      <c r="Q1" s="2406"/>
      <c r="R1" s="274"/>
      <c r="S1" s="274"/>
      <c r="T1" s="274"/>
      <c r="U1" s="274"/>
      <c r="V1" s="1005"/>
      <c r="W1" s="1005"/>
      <c r="X1" s="1005"/>
      <c r="Y1" s="1005"/>
      <c r="Z1" s="1005"/>
      <c r="AA1" s="1005"/>
      <c r="AB1" s="1005"/>
      <c r="AC1" s="1005"/>
      <c r="AD1" s="1005"/>
      <c r="AE1" s="1005"/>
      <c r="AF1" s="1005"/>
      <c r="AG1" s="1005"/>
    </row>
    <row r="2" spans="1:33" s="273" customFormat="1" ht="10.5" customHeight="1">
      <c r="B2" s="2408" t="s">
        <v>1</v>
      </c>
      <c r="C2" s="2052"/>
      <c r="D2" s="2052"/>
      <c r="E2" s="2052"/>
      <c r="F2" s="2052"/>
      <c r="N2" s="862" t="s">
        <v>2</v>
      </c>
      <c r="O2" s="275"/>
      <c r="P2" s="275"/>
      <c r="Q2" s="275"/>
      <c r="R2" s="1005"/>
      <c r="S2" s="1005"/>
      <c r="T2" s="1005"/>
      <c r="U2" s="1005"/>
      <c r="V2" s="1005"/>
      <c r="W2" s="1005"/>
      <c r="X2" s="1005"/>
      <c r="Y2" s="1005"/>
      <c r="Z2" s="1005"/>
      <c r="AA2" s="1005"/>
      <c r="AB2" s="1005"/>
      <c r="AC2" s="1005"/>
      <c r="AD2" s="1005"/>
      <c r="AE2" s="1005"/>
      <c r="AF2" s="1005"/>
      <c r="AG2" s="1005"/>
    </row>
    <row r="3" spans="1:33" s="273" customFormat="1" ht="13.5" customHeight="1">
      <c r="N3" s="273" t="s">
        <v>3</v>
      </c>
      <c r="R3" s="1005"/>
      <c r="S3" s="1005"/>
      <c r="T3" s="1005"/>
      <c r="U3" s="1005"/>
      <c r="V3" s="1005"/>
      <c r="W3" s="1005"/>
      <c r="X3" s="1005"/>
      <c r="Y3" s="1005"/>
      <c r="Z3" s="1005"/>
      <c r="AA3" s="1005"/>
      <c r="AB3" s="1005"/>
      <c r="AC3" s="1005"/>
      <c r="AD3" s="1005"/>
      <c r="AE3" s="1005"/>
      <c r="AF3" s="1005"/>
      <c r="AG3" s="1005"/>
    </row>
    <row r="4" spans="1:33" s="273" customFormat="1" ht="15" customHeight="1">
      <c r="B4" s="2412" t="s">
        <v>4</v>
      </c>
      <c r="C4" s="2066"/>
      <c r="D4" s="276"/>
      <c r="E4" s="1005"/>
      <c r="F4" s="1005"/>
      <c r="G4" s="1005"/>
      <c r="H4" s="1005"/>
      <c r="I4" s="863" t="s">
        <v>5</v>
      </c>
      <c r="J4" s="275"/>
      <c r="K4" s="275"/>
      <c r="L4" s="275"/>
      <c r="O4" s="277" t="s">
        <v>67</v>
      </c>
      <c r="R4" s="1005"/>
      <c r="S4" s="1005"/>
      <c r="T4" s="1005"/>
      <c r="U4" s="1005"/>
      <c r="V4" s="1005"/>
      <c r="W4" s="1005"/>
      <c r="X4" s="1005"/>
      <c r="Y4" s="1005"/>
      <c r="Z4" s="1005"/>
      <c r="AA4" s="1005"/>
      <c r="AB4" s="1005"/>
      <c r="AC4" s="1005"/>
      <c r="AD4" s="1005"/>
      <c r="AE4" s="1005"/>
      <c r="AF4" s="1005"/>
      <c r="AG4" s="1005"/>
    </row>
    <row r="5" spans="1:33" s="273" customFormat="1" ht="9.75" customHeight="1">
      <c r="B5" s="2414"/>
      <c r="C5" s="2064"/>
      <c r="D5" s="275"/>
      <c r="E5" s="275"/>
      <c r="R5" s="1005"/>
      <c r="S5" s="1005"/>
      <c r="T5" s="1005"/>
      <c r="U5" s="1005"/>
      <c r="V5" s="1005"/>
      <c r="W5" s="1005"/>
      <c r="X5" s="1005"/>
      <c r="Y5" s="1005"/>
      <c r="Z5" s="1005"/>
      <c r="AA5" s="1005"/>
      <c r="AB5" s="1005"/>
      <c r="AC5" s="1005"/>
      <c r="AD5" s="1005"/>
      <c r="AE5" s="1005"/>
      <c r="AF5" s="1005"/>
      <c r="AG5" s="1005"/>
    </row>
    <row r="6" spans="1:33" s="273" customFormat="1" ht="12" customHeight="1">
      <c r="A6" s="2409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05"/>
      <c r="S6" s="1005"/>
      <c r="T6" s="1005"/>
      <c r="U6" s="1005"/>
      <c r="V6" s="1005"/>
      <c r="W6" s="1005"/>
      <c r="X6" s="1005"/>
      <c r="Y6" s="1005"/>
      <c r="Z6" s="1005"/>
      <c r="AA6" s="1005"/>
      <c r="AB6" s="1005"/>
      <c r="AC6" s="1005"/>
      <c r="AD6" s="1005"/>
      <c r="AE6" s="1005"/>
      <c r="AF6" s="1005"/>
      <c r="AG6" s="1005"/>
    </row>
    <row r="7" spans="1:33" s="273" customFormat="1" ht="15.75">
      <c r="A7" s="2415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05"/>
      <c r="S7" s="1005"/>
      <c r="T7" s="1005"/>
      <c r="U7" s="1005"/>
      <c r="V7" s="1005"/>
      <c r="W7" s="1005"/>
      <c r="X7" s="1005"/>
      <c r="Y7" s="1005"/>
      <c r="Z7" s="1005"/>
      <c r="AA7" s="1005"/>
      <c r="AB7" s="1005"/>
      <c r="AC7" s="1005"/>
      <c r="AD7" s="1005"/>
      <c r="AE7" s="1005"/>
      <c r="AF7" s="1005"/>
      <c r="AG7" s="1005"/>
    </row>
    <row r="8" spans="1:33" s="273" customFormat="1" ht="9" customHeight="1">
      <c r="A8" s="1267" t="s">
        <v>329</v>
      </c>
      <c r="B8" s="1267" t="s">
        <v>330</v>
      </c>
      <c r="R8" s="1005"/>
      <c r="S8" s="1005"/>
      <c r="T8" s="1005"/>
      <c r="U8" s="1005"/>
      <c r="V8" s="1005"/>
      <c r="W8" s="1005"/>
      <c r="X8" s="1005"/>
      <c r="Y8" s="1005"/>
      <c r="Z8" s="1005"/>
      <c r="AA8" s="1005"/>
      <c r="AB8" s="1005"/>
      <c r="AC8" s="1005"/>
      <c r="AD8" s="1005"/>
      <c r="AE8" s="1005"/>
      <c r="AF8" s="1005"/>
      <c r="AG8" s="1005"/>
    </row>
    <row r="9" spans="1:33" s="273" customFormat="1">
      <c r="A9" s="2413" t="s">
        <v>9</v>
      </c>
      <c r="B9" s="2411" t="s">
        <v>10</v>
      </c>
      <c r="C9" s="2389"/>
      <c r="D9" s="2389"/>
      <c r="E9" s="2389"/>
      <c r="F9" s="2389"/>
      <c r="G9" s="2389"/>
      <c r="H9" s="2389"/>
      <c r="I9" s="2390"/>
      <c r="J9" s="2411" t="s">
        <v>11</v>
      </c>
      <c r="K9" s="2389"/>
      <c r="L9" s="2389"/>
      <c r="M9" s="2389"/>
      <c r="N9" s="2389"/>
      <c r="O9" s="2389"/>
      <c r="P9" s="2389"/>
      <c r="Q9" s="2390"/>
      <c r="R9" s="1005"/>
      <c r="S9" s="1005"/>
      <c r="T9" s="1005"/>
      <c r="U9" s="1005"/>
      <c r="V9" s="1005"/>
      <c r="W9" s="1005"/>
      <c r="X9" s="1005"/>
      <c r="Y9" s="1005"/>
      <c r="Z9" s="1005"/>
      <c r="AA9" s="1005"/>
      <c r="AB9" s="1005"/>
      <c r="AC9" s="1005"/>
      <c r="AD9" s="1005"/>
      <c r="AE9" s="1005"/>
      <c r="AF9" s="1005"/>
      <c r="AG9" s="1005"/>
    </row>
    <row r="10" spans="1:33" s="273" customFormat="1">
      <c r="A10" s="2386"/>
      <c r="B10" s="2410" t="s">
        <v>68</v>
      </c>
      <c r="C10" s="2059"/>
      <c r="D10" s="2059"/>
      <c r="E10" s="2060"/>
      <c r="F10" s="2410" t="s">
        <v>69</v>
      </c>
      <c r="G10" s="2059"/>
      <c r="H10" s="2059"/>
      <c r="I10" s="2060"/>
      <c r="J10" s="2410" t="s">
        <v>68</v>
      </c>
      <c r="K10" s="2059"/>
      <c r="L10" s="2059"/>
      <c r="M10" s="2060"/>
      <c r="N10" s="2410" t="s">
        <v>69</v>
      </c>
      <c r="O10" s="2059"/>
      <c r="P10" s="2059"/>
      <c r="Q10" s="2060"/>
      <c r="R10" s="1005"/>
      <c r="S10" s="1005"/>
      <c r="T10" s="1005"/>
      <c r="U10" s="1005"/>
      <c r="V10" s="1005"/>
      <c r="W10" s="1005"/>
      <c r="X10" s="1005"/>
      <c r="Y10" s="1005"/>
      <c r="Z10" s="1005"/>
      <c r="AA10" s="1005"/>
      <c r="AB10" s="1005"/>
      <c r="AC10" s="1005"/>
      <c r="AD10" s="1005"/>
      <c r="AE10" s="1005"/>
      <c r="AF10" s="1005"/>
      <c r="AG10" s="1005"/>
    </row>
    <row r="11" spans="1:33" s="273" customFormat="1">
      <c r="A11" s="2386"/>
      <c r="B11" s="2410" t="s">
        <v>14</v>
      </c>
      <c r="C11" s="2059"/>
      <c r="E11" s="279">
        <v>2400</v>
      </c>
      <c r="F11" s="2410" t="s">
        <v>14</v>
      </c>
      <c r="G11" s="2059"/>
      <c r="H11" s="278"/>
      <c r="I11" s="279">
        <v>2400</v>
      </c>
      <c r="J11" s="2410" t="s">
        <v>14</v>
      </c>
      <c r="K11" s="2059"/>
      <c r="L11" s="278"/>
      <c r="M11" s="279">
        <f>E11</f>
        <v>2400</v>
      </c>
      <c r="N11" s="2410" t="s">
        <v>14</v>
      </c>
      <c r="O11" s="2059"/>
      <c r="P11" s="278"/>
      <c r="Q11" s="279">
        <f>I11</f>
        <v>2400</v>
      </c>
      <c r="R11" s="1005"/>
      <c r="S11" s="1005"/>
      <c r="T11" s="1005"/>
      <c r="U11" s="1005"/>
      <c r="V11" s="1005"/>
      <c r="W11" s="1005"/>
      <c r="X11" s="1005"/>
      <c r="Y11" s="1005"/>
      <c r="Z11" s="1005"/>
      <c r="AA11" s="1005"/>
      <c r="AB11" s="1005"/>
      <c r="AC11" s="1005"/>
      <c r="AD11" s="1005"/>
      <c r="AE11" s="1005"/>
      <c r="AF11" s="1005"/>
      <c r="AG11" s="1005"/>
    </row>
    <row r="12" spans="1:33" s="281" customFormat="1" ht="35.25" customHeight="1">
      <c r="A12" s="2387"/>
      <c r="B12" s="280" t="s">
        <v>16</v>
      </c>
      <c r="C12" s="280" t="s">
        <v>17</v>
      </c>
      <c r="D12" s="280"/>
      <c r="E12" s="280" t="s">
        <v>18</v>
      </c>
      <c r="F12" s="280" t="s">
        <v>16</v>
      </c>
      <c r="G12" s="280" t="s">
        <v>17</v>
      </c>
      <c r="H12" s="280"/>
      <c r="I12" s="280" t="s">
        <v>18</v>
      </c>
      <c r="J12" s="280" t="s">
        <v>16</v>
      </c>
      <c r="K12" s="280" t="s">
        <v>17</v>
      </c>
      <c r="L12" s="280"/>
      <c r="M12" s="280" t="s">
        <v>18</v>
      </c>
      <c r="N12" s="280" t="s">
        <v>16</v>
      </c>
      <c r="O12" s="280" t="s">
        <v>17</v>
      </c>
      <c r="P12" s="280"/>
      <c r="Q12" s="280" t="s">
        <v>18</v>
      </c>
    </row>
    <row r="13" spans="1:33" s="283" customFormat="1" ht="11.25">
      <c r="A13" s="282">
        <v>1</v>
      </c>
      <c r="B13" s="282">
        <v>2</v>
      </c>
      <c r="C13" s="282">
        <v>3</v>
      </c>
      <c r="D13" s="282"/>
      <c r="E13" s="282">
        <v>4</v>
      </c>
      <c r="F13" s="282">
        <v>5</v>
      </c>
      <c r="G13" s="282">
        <v>6</v>
      </c>
      <c r="H13" s="282"/>
      <c r="I13" s="282">
        <v>7</v>
      </c>
      <c r="J13" s="282">
        <v>8</v>
      </c>
      <c r="K13" s="282">
        <v>9</v>
      </c>
      <c r="L13" s="282"/>
      <c r="M13" s="282">
        <v>10</v>
      </c>
      <c r="N13" s="282">
        <v>11</v>
      </c>
      <c r="O13" s="282">
        <v>12</v>
      </c>
      <c r="P13" s="282"/>
      <c r="Q13" s="282">
        <v>13</v>
      </c>
    </row>
    <row r="14" spans="1:33" s="281" customFormat="1" ht="15">
      <c r="A14" s="284">
        <v>0</v>
      </c>
      <c r="B14" s="1113"/>
      <c r="C14" s="1630"/>
      <c r="D14" s="1630"/>
      <c r="E14" s="1630"/>
      <c r="F14" s="1610"/>
      <c r="G14" s="1630"/>
      <c r="H14" s="1630"/>
      <c r="I14" s="1630"/>
      <c r="J14" s="1610"/>
      <c r="K14" s="1630"/>
      <c r="L14" s="1630"/>
      <c r="M14" s="1630"/>
      <c r="N14" s="1610"/>
      <c r="O14" s="1630"/>
      <c r="P14" s="1630"/>
      <c r="Q14" s="1630"/>
    </row>
    <row r="15" spans="1:33" s="1444" customFormat="1" ht="15">
      <c r="A15" s="1443">
        <v>1</v>
      </c>
      <c r="B15" s="1113"/>
      <c r="C15" s="1630"/>
      <c r="D15" s="1630"/>
      <c r="E15" s="2015">
        <v>374.64</v>
      </c>
      <c r="F15" s="1610"/>
      <c r="G15" s="1630"/>
      <c r="H15" s="1630"/>
      <c r="I15" s="2015">
        <v>456</v>
      </c>
      <c r="J15" s="1610"/>
      <c r="K15" s="1630"/>
      <c r="L15" s="1630"/>
      <c r="M15" s="2015">
        <v>121.68</v>
      </c>
      <c r="N15" s="1610"/>
      <c r="O15" s="1630"/>
      <c r="P15" s="1630"/>
      <c r="Q15" s="2015">
        <v>82.32</v>
      </c>
    </row>
    <row r="16" spans="1:33" s="281" customFormat="1" ht="15">
      <c r="A16" s="284">
        <v>2</v>
      </c>
      <c r="B16" s="1113"/>
      <c r="C16" s="1630"/>
      <c r="D16" s="1630"/>
      <c r="E16" s="2015">
        <v>349.91999999999996</v>
      </c>
      <c r="F16" s="1610"/>
      <c r="G16" s="1630"/>
      <c r="H16" s="1630"/>
      <c r="I16" s="2015">
        <v>414.48</v>
      </c>
      <c r="J16" s="1610"/>
      <c r="K16" s="1630"/>
      <c r="L16" s="1630"/>
      <c r="M16" s="2015">
        <v>119.28</v>
      </c>
      <c r="N16" s="1610"/>
      <c r="O16" s="1630"/>
      <c r="P16" s="1630"/>
      <c r="Q16" s="2015">
        <v>77.759999999999991</v>
      </c>
    </row>
    <row r="17" spans="1:19" s="281" customFormat="1" ht="15">
      <c r="A17" s="284">
        <v>3</v>
      </c>
      <c r="B17" s="1113"/>
      <c r="C17" s="1630"/>
      <c r="D17" s="1630"/>
      <c r="E17" s="2015">
        <v>325.91999999999996</v>
      </c>
      <c r="F17" s="1610"/>
      <c r="G17" s="1630"/>
      <c r="H17" s="1630"/>
      <c r="I17" s="2015">
        <v>402.48</v>
      </c>
      <c r="J17" s="1610"/>
      <c r="K17" s="1630"/>
      <c r="L17" s="1630"/>
      <c r="M17" s="2015">
        <v>114</v>
      </c>
      <c r="N17" s="1610"/>
      <c r="O17" s="1630"/>
      <c r="P17" s="1630"/>
      <c r="Q17" s="2015">
        <v>79.44</v>
      </c>
    </row>
    <row r="18" spans="1:19" s="281" customFormat="1" ht="15">
      <c r="A18" s="284">
        <v>4</v>
      </c>
      <c r="B18" s="1113"/>
      <c r="C18" s="1630"/>
      <c r="D18" s="1630"/>
      <c r="E18" s="2015">
        <v>321.12</v>
      </c>
      <c r="F18" s="1610"/>
      <c r="G18" s="1630"/>
      <c r="H18" s="1630"/>
      <c r="I18" s="2015">
        <v>393.36</v>
      </c>
      <c r="J18" s="1610"/>
      <c r="K18" s="1630"/>
      <c r="L18" s="1630"/>
      <c r="M18" s="2015">
        <v>114.48000000000002</v>
      </c>
      <c r="N18" s="1610"/>
      <c r="O18" s="1630"/>
      <c r="P18" s="1630"/>
      <c r="Q18" s="2015">
        <v>78.47999999999999</v>
      </c>
    </row>
    <row r="19" spans="1:19" s="281" customFormat="1" ht="15">
      <c r="A19" s="284">
        <v>5</v>
      </c>
      <c r="B19" s="1113"/>
      <c r="C19" s="1630"/>
      <c r="D19" s="1630"/>
      <c r="E19" s="2015">
        <v>328.8</v>
      </c>
      <c r="F19" s="1610"/>
      <c r="G19" s="1630"/>
      <c r="H19" s="1630"/>
      <c r="I19" s="2015">
        <v>390.48</v>
      </c>
      <c r="J19" s="1610"/>
      <c r="K19" s="1630"/>
      <c r="L19" s="1630"/>
      <c r="M19" s="2015">
        <v>108.24000000000001</v>
      </c>
      <c r="N19" s="1610"/>
      <c r="O19" s="1630"/>
      <c r="P19" s="1630"/>
      <c r="Q19" s="2015">
        <v>73.680000000000007</v>
      </c>
    </row>
    <row r="20" spans="1:19" s="281" customFormat="1" ht="15">
      <c r="A20" s="284">
        <v>6</v>
      </c>
      <c r="B20" s="1113"/>
      <c r="C20" s="1630"/>
      <c r="D20" s="1630"/>
      <c r="E20" s="2015">
        <v>351.84000000000003</v>
      </c>
      <c r="F20" s="1610"/>
      <c r="G20" s="1630"/>
      <c r="H20" s="1630"/>
      <c r="I20" s="2015">
        <v>423.36</v>
      </c>
      <c r="J20" s="1610"/>
      <c r="K20" s="1630"/>
      <c r="L20" s="1630"/>
      <c r="M20" s="2015">
        <v>111.12</v>
      </c>
      <c r="N20" s="1610"/>
      <c r="O20" s="1630"/>
      <c r="P20" s="1630"/>
      <c r="Q20" s="2015">
        <v>78</v>
      </c>
    </row>
    <row r="21" spans="1:19" s="281" customFormat="1" ht="15">
      <c r="A21" s="284">
        <v>7</v>
      </c>
      <c r="B21" s="1113"/>
      <c r="C21" s="1630"/>
      <c r="D21" s="1630"/>
      <c r="E21" s="2015">
        <v>432.24</v>
      </c>
      <c r="F21" s="1610"/>
      <c r="G21" s="1630"/>
      <c r="H21" s="1630"/>
      <c r="I21" s="2015">
        <v>524.16000000000008</v>
      </c>
      <c r="J21" s="1610"/>
      <c r="K21" s="1630"/>
      <c r="L21" s="1630"/>
      <c r="M21" s="2015">
        <v>109.91999999999999</v>
      </c>
      <c r="N21" s="1610"/>
      <c r="O21" s="1630"/>
      <c r="P21" s="1630"/>
      <c r="Q21" s="2015">
        <v>88.32</v>
      </c>
    </row>
    <row r="22" spans="1:19" s="281" customFormat="1" ht="15">
      <c r="A22" s="284">
        <v>8</v>
      </c>
      <c r="B22" s="1113"/>
      <c r="C22" s="1630"/>
      <c r="D22" s="1630"/>
      <c r="E22" s="2015">
        <v>459.59999999999997</v>
      </c>
      <c r="F22" s="1610"/>
      <c r="G22" s="1630"/>
      <c r="H22" s="1630"/>
      <c r="I22" s="2015">
        <v>598.56000000000006</v>
      </c>
      <c r="J22" s="1610"/>
      <c r="K22" s="1630"/>
      <c r="L22" s="1630"/>
      <c r="M22" s="2015">
        <v>110.63999999999999</v>
      </c>
      <c r="N22" s="1610"/>
      <c r="O22" s="1630"/>
      <c r="P22" s="1630"/>
      <c r="Q22" s="2015">
        <v>110.16</v>
      </c>
    </row>
    <row r="23" spans="1:19" s="281" customFormat="1" ht="15">
      <c r="A23" s="284">
        <v>9</v>
      </c>
      <c r="B23" s="1113"/>
      <c r="C23" s="1630"/>
      <c r="D23" s="1630"/>
      <c r="E23" s="2015">
        <v>442.55999999999995</v>
      </c>
      <c r="F23" s="1610"/>
      <c r="G23" s="1630"/>
      <c r="H23" s="1630"/>
      <c r="I23" s="2015">
        <v>602.87999999999988</v>
      </c>
      <c r="J23" s="1610"/>
      <c r="K23" s="1630"/>
      <c r="L23" s="1630"/>
      <c r="M23" s="2015">
        <v>101.52000000000001</v>
      </c>
      <c r="N23" s="1610"/>
      <c r="O23" s="1630"/>
      <c r="P23" s="1630"/>
      <c r="Q23" s="2015">
        <v>119.28</v>
      </c>
    </row>
    <row r="24" spans="1:19" s="281" customFormat="1" ht="15">
      <c r="A24" s="284">
        <v>10</v>
      </c>
      <c r="B24" s="1113"/>
      <c r="C24" s="1630"/>
      <c r="D24" s="1630"/>
      <c r="E24" s="2015">
        <v>484.55999999999995</v>
      </c>
      <c r="F24" s="1610"/>
      <c r="G24" s="1630"/>
      <c r="H24" s="1630"/>
      <c r="I24" s="2015">
        <v>615.84000000000015</v>
      </c>
      <c r="J24" s="1610"/>
      <c r="K24" s="1630"/>
      <c r="L24" s="1630"/>
      <c r="M24" s="2015">
        <v>107.75999999999999</v>
      </c>
      <c r="N24" s="1610"/>
      <c r="O24" s="1630"/>
      <c r="P24" s="1630"/>
      <c r="Q24" s="2015">
        <v>105.84</v>
      </c>
    </row>
    <row r="25" spans="1:19" s="281" customFormat="1" ht="15">
      <c r="A25" s="284">
        <v>11</v>
      </c>
      <c r="B25" s="1113"/>
      <c r="C25" s="1630"/>
      <c r="D25" s="1630"/>
      <c r="E25" s="2015">
        <v>496.8</v>
      </c>
      <c r="F25" s="1610"/>
      <c r="G25" s="1630"/>
      <c r="H25" s="1630"/>
      <c r="I25" s="2015">
        <v>639.59999999999991</v>
      </c>
      <c r="J25" s="1610"/>
      <c r="K25" s="1630"/>
      <c r="L25" s="1630"/>
      <c r="M25" s="2015">
        <v>102</v>
      </c>
      <c r="N25" s="1610"/>
      <c r="O25" s="1630"/>
      <c r="P25" s="1630"/>
      <c r="Q25" s="2015">
        <v>107.76</v>
      </c>
    </row>
    <row r="26" spans="1:19" s="281" customFormat="1" ht="15">
      <c r="A26" s="284">
        <v>12</v>
      </c>
      <c r="B26" s="1113"/>
      <c r="C26" s="1630"/>
      <c r="D26" s="1630"/>
      <c r="E26" s="2015">
        <v>500.64</v>
      </c>
      <c r="F26" s="1610"/>
      <c r="G26" s="1630"/>
      <c r="H26" s="1630"/>
      <c r="I26" s="2015">
        <v>660.96</v>
      </c>
      <c r="J26" s="1610"/>
      <c r="K26" s="1630"/>
      <c r="L26" s="1630"/>
      <c r="M26" s="2015">
        <v>108.96</v>
      </c>
      <c r="N26" s="1610"/>
      <c r="O26" s="1630"/>
      <c r="P26" s="1630"/>
      <c r="Q26" s="2015">
        <v>113.03999999999999</v>
      </c>
    </row>
    <row r="27" spans="1:19" s="281" customFormat="1" ht="15">
      <c r="A27" s="284">
        <v>13</v>
      </c>
      <c r="B27" s="1113"/>
      <c r="C27" s="1630"/>
      <c r="D27" s="1630"/>
      <c r="E27" s="2015">
        <v>502.08000000000004</v>
      </c>
      <c r="F27" s="1610"/>
      <c r="G27" s="1630"/>
      <c r="H27" s="1630"/>
      <c r="I27" s="2015">
        <v>680.4</v>
      </c>
      <c r="J27" s="1610"/>
      <c r="K27" s="1630"/>
      <c r="L27" s="1630"/>
      <c r="M27" s="2015">
        <v>118.08</v>
      </c>
      <c r="N27" s="1610"/>
      <c r="O27" s="1630"/>
      <c r="P27" s="1630"/>
      <c r="Q27" s="2015">
        <v>114</v>
      </c>
    </row>
    <row r="28" spans="1:19" s="281" customFormat="1" ht="15">
      <c r="A28" s="284">
        <v>14</v>
      </c>
      <c r="B28" s="1113"/>
      <c r="C28" s="1630"/>
      <c r="D28" s="1630"/>
      <c r="E28" s="2015">
        <v>497.76</v>
      </c>
      <c r="F28" s="1610"/>
      <c r="G28" s="1630"/>
      <c r="H28" s="1630"/>
      <c r="I28" s="2015">
        <v>653.52</v>
      </c>
      <c r="J28" s="1610"/>
      <c r="K28" s="1630"/>
      <c r="L28" s="1630"/>
      <c r="M28" s="2015">
        <v>103.91999999999999</v>
      </c>
      <c r="N28" s="1610"/>
      <c r="O28" s="1630"/>
      <c r="P28" s="1630"/>
      <c r="Q28" s="2015">
        <v>110.4</v>
      </c>
    </row>
    <row r="29" spans="1:19" s="281" customFormat="1" ht="15">
      <c r="A29" s="284">
        <v>15</v>
      </c>
      <c r="B29" s="1113"/>
      <c r="C29" s="1630"/>
      <c r="D29" s="1630"/>
      <c r="E29" s="2015">
        <v>503.28</v>
      </c>
      <c r="F29" s="1610"/>
      <c r="G29" s="1630"/>
      <c r="H29" s="1630"/>
      <c r="I29" s="2015">
        <v>648.72</v>
      </c>
      <c r="J29" s="1610"/>
      <c r="K29" s="1630"/>
      <c r="L29" s="1630"/>
      <c r="M29" s="2015">
        <v>103.92</v>
      </c>
      <c r="N29" s="1610"/>
      <c r="O29" s="1630"/>
      <c r="P29" s="1630"/>
      <c r="Q29" s="2015">
        <v>106.08000000000001</v>
      </c>
    </row>
    <row r="30" spans="1:19" s="281" customFormat="1" ht="15">
      <c r="A30" s="284">
        <v>16</v>
      </c>
      <c r="B30" s="1113"/>
      <c r="C30" s="1630"/>
      <c r="D30" s="1630"/>
      <c r="E30" s="2015">
        <v>524.6400000000001</v>
      </c>
      <c r="F30" s="1610"/>
      <c r="G30" s="1630"/>
      <c r="H30" s="1630"/>
      <c r="I30" s="2015">
        <v>682.8</v>
      </c>
      <c r="J30" s="1610"/>
      <c r="K30" s="1630"/>
      <c r="L30" s="1630"/>
      <c r="M30" s="2015">
        <v>107.28</v>
      </c>
      <c r="N30" s="1610"/>
      <c r="O30" s="1630"/>
      <c r="P30" s="1630"/>
      <c r="Q30" s="2015">
        <v>109.44</v>
      </c>
    </row>
    <row r="31" spans="1:19" s="285" customFormat="1" ht="15">
      <c r="A31" s="284">
        <v>17</v>
      </c>
      <c r="B31" s="1113"/>
      <c r="C31" s="1630"/>
      <c r="D31" s="1630"/>
      <c r="E31" s="2015">
        <v>564.24</v>
      </c>
      <c r="F31" s="1610"/>
      <c r="G31" s="1630"/>
      <c r="H31" s="1630"/>
      <c r="I31" s="2015">
        <v>713.52</v>
      </c>
      <c r="J31" s="1610"/>
      <c r="K31" s="1630"/>
      <c r="L31" s="1630"/>
      <c r="M31" s="2015">
        <v>108.47999999999999</v>
      </c>
      <c r="N31" s="1610"/>
      <c r="O31" s="1630"/>
      <c r="P31" s="1630"/>
      <c r="Q31" s="2015">
        <v>112.32</v>
      </c>
      <c r="S31" s="281"/>
    </row>
    <row r="32" spans="1:19" s="285" customFormat="1" ht="15">
      <c r="A32" s="284">
        <v>18</v>
      </c>
      <c r="B32" s="1113"/>
      <c r="C32" s="1630"/>
      <c r="D32" s="1630"/>
      <c r="E32" s="2015">
        <v>593.52</v>
      </c>
      <c r="F32" s="1610"/>
      <c r="G32" s="1630"/>
      <c r="H32" s="1630"/>
      <c r="I32" s="2015">
        <v>770.64</v>
      </c>
      <c r="J32" s="1610"/>
      <c r="K32" s="1630"/>
      <c r="L32" s="1630"/>
      <c r="M32" s="2015">
        <v>116.16</v>
      </c>
      <c r="N32" s="1610"/>
      <c r="O32" s="1630"/>
      <c r="P32" s="1630"/>
      <c r="Q32" s="2015">
        <v>121.44</v>
      </c>
      <c r="S32" s="281"/>
    </row>
    <row r="33" spans="1:33" s="285" customFormat="1" ht="15">
      <c r="A33" s="284">
        <v>19</v>
      </c>
      <c r="B33" s="1113"/>
      <c r="C33" s="1630"/>
      <c r="D33" s="1630"/>
      <c r="E33" s="2015">
        <v>643.91999999999996</v>
      </c>
      <c r="F33" s="1610"/>
      <c r="G33" s="1630"/>
      <c r="H33" s="1630"/>
      <c r="I33" s="2015">
        <v>795.84</v>
      </c>
      <c r="J33" s="1610"/>
      <c r="K33" s="1630"/>
      <c r="L33" s="1630"/>
      <c r="M33" s="2015">
        <v>121.2</v>
      </c>
      <c r="N33" s="1610"/>
      <c r="O33" s="1630"/>
      <c r="P33" s="1630"/>
      <c r="Q33" s="2015">
        <v>120.96000000000001</v>
      </c>
      <c r="S33" s="281"/>
    </row>
    <row r="34" spans="1:33" s="285" customFormat="1" ht="15">
      <c r="A34" s="284">
        <v>20</v>
      </c>
      <c r="B34" s="1113"/>
      <c r="C34" s="1630"/>
      <c r="D34" s="1630"/>
      <c r="E34" s="2015">
        <v>652.79999999999995</v>
      </c>
      <c r="F34" s="1610"/>
      <c r="G34" s="1630"/>
      <c r="H34" s="1630"/>
      <c r="I34" s="2015">
        <v>819.12</v>
      </c>
      <c r="J34" s="1610"/>
      <c r="K34" s="1630"/>
      <c r="L34" s="1630"/>
      <c r="M34" s="2015">
        <v>120.24</v>
      </c>
      <c r="N34" s="1610"/>
      <c r="O34" s="1630"/>
      <c r="P34" s="1630"/>
      <c r="Q34" s="2015">
        <v>122.64</v>
      </c>
      <c r="S34" s="281"/>
    </row>
    <row r="35" spans="1:33" s="285" customFormat="1" ht="15">
      <c r="A35" s="284">
        <v>21</v>
      </c>
      <c r="B35" s="1113"/>
      <c r="C35" s="1630"/>
      <c r="D35" s="1630"/>
      <c r="E35" s="2015">
        <v>631.67999999999995</v>
      </c>
      <c r="F35" s="1610"/>
      <c r="G35" s="1630"/>
      <c r="H35" s="1630"/>
      <c r="I35" s="2015">
        <v>817.43999999999994</v>
      </c>
      <c r="J35" s="1610"/>
      <c r="K35" s="1630"/>
      <c r="L35" s="1630"/>
      <c r="M35" s="2015">
        <v>122.64</v>
      </c>
      <c r="N35" s="1610"/>
      <c r="O35" s="1630"/>
      <c r="P35" s="1630"/>
      <c r="Q35" s="2015">
        <v>123.60000000000001</v>
      </c>
      <c r="S35" s="281"/>
    </row>
    <row r="36" spans="1:33" s="285" customFormat="1" ht="15">
      <c r="A36" s="284">
        <v>22</v>
      </c>
      <c r="B36" s="1113"/>
      <c r="C36" s="1630"/>
      <c r="D36" s="1630"/>
      <c r="E36" s="2015">
        <v>572.16000000000008</v>
      </c>
      <c r="F36" s="1610"/>
      <c r="G36" s="1630"/>
      <c r="H36" s="1630"/>
      <c r="I36" s="2015">
        <v>704.16000000000008</v>
      </c>
      <c r="J36" s="1610"/>
      <c r="K36" s="1630"/>
      <c r="L36" s="1630"/>
      <c r="M36" s="2015">
        <v>120.96000000000001</v>
      </c>
      <c r="N36" s="1610"/>
      <c r="O36" s="1630"/>
      <c r="P36" s="1630"/>
      <c r="Q36" s="2015">
        <v>108.24000000000001</v>
      </c>
      <c r="S36" s="281"/>
    </row>
    <row r="37" spans="1:33" s="285" customFormat="1" ht="15">
      <c r="A37" s="284">
        <v>23</v>
      </c>
      <c r="B37" s="1113"/>
      <c r="C37" s="1630"/>
      <c r="D37" s="1630"/>
      <c r="E37" s="2015">
        <v>508.55999999999995</v>
      </c>
      <c r="F37" s="1610"/>
      <c r="G37" s="1630"/>
      <c r="H37" s="1630"/>
      <c r="I37" s="2015">
        <v>619.20000000000005</v>
      </c>
      <c r="J37" s="1610"/>
      <c r="K37" s="1630"/>
      <c r="L37" s="1630"/>
      <c r="M37" s="2015">
        <v>108.72</v>
      </c>
      <c r="N37" s="1610"/>
      <c r="O37" s="1630"/>
      <c r="P37" s="1630"/>
      <c r="Q37" s="2015">
        <v>101.04</v>
      </c>
      <c r="S37" s="281"/>
    </row>
    <row r="38" spans="1:33" s="285" customFormat="1" ht="15">
      <c r="A38" s="284">
        <v>24</v>
      </c>
      <c r="B38" s="1113"/>
      <c r="C38" s="1630"/>
      <c r="D38" s="1630"/>
      <c r="E38" s="2015">
        <v>415.43999999999994</v>
      </c>
      <c r="F38" s="1610"/>
      <c r="G38" s="1630"/>
      <c r="H38" s="1630"/>
      <c r="I38" s="2015">
        <v>526.79999999999995</v>
      </c>
      <c r="J38" s="1610"/>
      <c r="K38" s="1630"/>
      <c r="L38" s="1630"/>
      <c r="M38" s="2015">
        <v>100.07999999999998</v>
      </c>
      <c r="N38" s="1610"/>
      <c r="O38" s="1630"/>
      <c r="P38" s="1630"/>
      <c r="Q38" s="2015">
        <v>88.8</v>
      </c>
      <c r="S38" s="281"/>
    </row>
    <row r="39" spans="1:33" s="285" customFormat="1" ht="15">
      <c r="A39" s="284" t="s">
        <v>19</v>
      </c>
      <c r="B39" s="1180"/>
      <c r="C39" s="1631"/>
      <c r="D39" s="1631"/>
      <c r="E39" s="1632">
        <f>SUM(E15:E38)</f>
        <v>11478.72</v>
      </c>
      <c r="F39" s="1631"/>
      <c r="G39" s="1631"/>
      <c r="H39" s="1631"/>
      <c r="I39" s="1632">
        <f>SUM(I15:I38)</f>
        <v>14554.320000000002</v>
      </c>
      <c r="J39" s="1631"/>
      <c r="K39" s="1631"/>
      <c r="L39" s="1631"/>
      <c r="M39" s="1632">
        <f>SUM(M15:M38)</f>
        <v>2681.2799999999993</v>
      </c>
      <c r="N39" s="1631"/>
      <c r="O39" s="1631"/>
      <c r="P39" s="1631"/>
      <c r="Q39" s="1632">
        <f>SUM(Q15:Q38)</f>
        <v>2453.04</v>
      </c>
    </row>
    <row r="40" spans="1:33" s="273" customFormat="1" ht="12.75" customHeight="1">
      <c r="A40" s="273" t="s">
        <v>20</v>
      </c>
      <c r="R40" s="1005"/>
      <c r="S40" s="1005"/>
      <c r="T40" s="1005"/>
      <c r="U40" s="1005"/>
      <c r="V40" s="1005"/>
      <c r="W40" s="1005"/>
      <c r="X40" s="1005"/>
      <c r="Y40" s="1005"/>
      <c r="Z40" s="1005"/>
      <c r="AA40" s="1005"/>
      <c r="AB40" s="1005"/>
      <c r="AC40" s="1005"/>
      <c r="AD40" s="1005"/>
      <c r="AE40" s="1005"/>
      <c r="AF40" s="1005"/>
      <c r="AG40" s="1005"/>
    </row>
    <row r="41" spans="1:33" s="273" customFormat="1" ht="12.75" customHeight="1">
      <c r="A41" s="273" t="s">
        <v>21</v>
      </c>
      <c r="R41" s="1005"/>
      <c r="S41" s="1005"/>
      <c r="T41" s="1005"/>
      <c r="U41" s="1005"/>
      <c r="V41" s="1005"/>
      <c r="W41" s="1005"/>
      <c r="X41" s="1005"/>
      <c r="Y41" s="1005"/>
      <c r="Z41" s="1005"/>
      <c r="AA41" s="1005"/>
      <c r="AB41" s="1005"/>
      <c r="AC41" s="1005"/>
      <c r="AD41" s="1005"/>
      <c r="AE41" s="1005"/>
      <c r="AF41" s="1005"/>
      <c r="AG41" s="1005"/>
    </row>
    <row r="42" spans="1:33">
      <c r="A42" s="273" t="s">
        <v>571</v>
      </c>
      <c r="K42" s="273"/>
      <c r="L42" s="273"/>
      <c r="M42" s="273"/>
      <c r="N42" s="273"/>
      <c r="O42" s="273"/>
      <c r="P42" s="273"/>
      <c r="Q42" s="273"/>
      <c r="R42" s="1006"/>
      <c r="S42" s="1006"/>
      <c r="T42" s="1006"/>
      <c r="U42" s="1006"/>
      <c r="V42" s="1006"/>
      <c r="W42" s="1006"/>
      <c r="X42" s="1006"/>
      <c r="Y42" s="1006"/>
      <c r="Z42" s="1006"/>
      <c r="AA42" s="1006"/>
      <c r="AB42" s="1006"/>
      <c r="AC42" s="1006"/>
      <c r="AD42" s="1006"/>
      <c r="AE42" s="1006"/>
      <c r="AF42" s="1006"/>
      <c r="AG42" s="1006"/>
    </row>
    <row r="43" spans="1:33">
      <c r="A43" s="273" t="s">
        <v>23</v>
      </c>
      <c r="R43" s="1006"/>
      <c r="S43" s="1006"/>
      <c r="T43" s="1006"/>
      <c r="U43" s="1006"/>
      <c r="V43" s="1006"/>
      <c r="W43" s="1006"/>
      <c r="X43" s="1006"/>
      <c r="Y43" s="1006"/>
      <c r="Z43" s="1006"/>
      <c r="AA43" s="1006"/>
      <c r="AB43" s="1006"/>
      <c r="AC43" s="1006"/>
      <c r="AD43" s="1006"/>
      <c r="AE43" s="1006"/>
      <c r="AF43" s="1006"/>
      <c r="AG43" s="1006"/>
    </row>
    <row r="44" spans="1:33">
      <c r="R44" s="1006"/>
      <c r="S44" s="1006"/>
      <c r="T44" s="1006"/>
      <c r="U44" s="1006"/>
      <c r="V44" s="1006"/>
      <c r="W44" s="1006"/>
      <c r="X44" s="1006"/>
      <c r="Y44" s="1006"/>
      <c r="Z44" s="1006"/>
      <c r="AA44" s="1006"/>
      <c r="AB44" s="1006"/>
      <c r="AC44" s="1006"/>
      <c r="AD44" s="1006"/>
      <c r="AE44" s="1006"/>
      <c r="AF44" s="1006"/>
      <c r="AG44" s="1006"/>
    </row>
  </sheetData>
  <mergeCells count="18">
    <mergeCell ref="N11:O11"/>
    <mergeCell ref="F10:I10"/>
    <mergeCell ref="I1:Q1"/>
    <mergeCell ref="B1:F1"/>
    <mergeCell ref="B2:F2"/>
    <mergeCell ref="A6:Q6"/>
    <mergeCell ref="B11:C11"/>
    <mergeCell ref="F11:G11"/>
    <mergeCell ref="J11:K11"/>
    <mergeCell ref="J10:M10"/>
    <mergeCell ref="J9:Q9"/>
    <mergeCell ref="B4:C4"/>
    <mergeCell ref="A9:A12"/>
    <mergeCell ref="B9:I9"/>
    <mergeCell ref="B5:C5"/>
    <mergeCell ref="A7:Q7"/>
    <mergeCell ref="B10:E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298" customWidth="1"/>
    <col min="2" max="3" width="11.28515625" style="298" customWidth="1"/>
    <col min="4" max="4" width="11.28515625" style="298" hidden="1" customWidth="1"/>
    <col min="5" max="7" width="11.28515625" style="298" customWidth="1"/>
    <col min="8" max="8" width="11.28515625" style="298" hidden="1" customWidth="1"/>
    <col min="9" max="11" width="11.28515625" style="298" customWidth="1"/>
    <col min="12" max="12" width="11.28515625" style="298" hidden="1" customWidth="1"/>
    <col min="13" max="15" width="11.28515625" style="298" customWidth="1"/>
    <col min="16" max="16" width="11.28515625" style="298" hidden="1" customWidth="1"/>
    <col min="17" max="17" width="11.28515625" style="298" customWidth="1"/>
    <col min="18" max="16384" width="9.140625" style="298"/>
  </cols>
  <sheetData>
    <row r="1" spans="1:33" s="287" customFormat="1" ht="18.75" customHeight="1">
      <c r="B1" s="2432" t="s">
        <v>408</v>
      </c>
      <c r="C1" s="2066"/>
      <c r="D1" s="2066"/>
      <c r="E1" s="2066"/>
      <c r="F1" s="2066"/>
      <c r="J1" s="801" t="s">
        <v>171</v>
      </c>
      <c r="N1" s="2426" t="s">
        <v>76</v>
      </c>
      <c r="O1" s="2426"/>
      <c r="P1" s="2426"/>
      <c r="Q1" s="2426"/>
      <c r="R1" s="1003"/>
      <c r="S1" s="1003"/>
      <c r="T1" s="1003"/>
      <c r="U1" s="1003"/>
      <c r="V1" s="1003"/>
      <c r="W1" s="1003"/>
      <c r="X1" s="1003"/>
      <c r="Y1" s="1003"/>
      <c r="Z1" s="1003"/>
      <c r="AA1" s="1003"/>
      <c r="AB1" s="1003"/>
      <c r="AC1" s="1003"/>
      <c r="AD1" s="1003"/>
      <c r="AE1" s="1003"/>
      <c r="AF1" s="1003"/>
      <c r="AG1" s="1003"/>
    </row>
    <row r="2" spans="1:33" s="287" customFormat="1" ht="10.5" customHeight="1">
      <c r="B2" s="2427" t="s">
        <v>1</v>
      </c>
      <c r="C2" s="2052"/>
      <c r="D2" s="2052"/>
      <c r="E2" s="2052"/>
      <c r="F2" s="2052"/>
      <c r="N2" s="2427" t="s">
        <v>2</v>
      </c>
      <c r="O2" s="2428"/>
      <c r="P2" s="2428"/>
      <c r="Q2" s="2428"/>
      <c r="R2" s="1003"/>
      <c r="S2" s="1003"/>
      <c r="T2" s="1003"/>
      <c r="U2" s="1003"/>
      <c r="V2" s="1003"/>
      <c r="W2" s="1003"/>
      <c r="X2" s="1003"/>
      <c r="Y2" s="1003"/>
      <c r="Z2" s="1003"/>
      <c r="AA2" s="1003"/>
      <c r="AB2" s="1003"/>
      <c r="AC2" s="1003"/>
      <c r="AD2" s="1003"/>
      <c r="AE2" s="1003"/>
      <c r="AF2" s="1003"/>
      <c r="AG2" s="1003"/>
    </row>
    <row r="3" spans="1:33" s="287" customFormat="1" ht="13.5" customHeight="1">
      <c r="N3" s="287" t="s">
        <v>3</v>
      </c>
      <c r="R3" s="1003"/>
      <c r="S3" s="1003"/>
      <c r="T3" s="1003"/>
      <c r="U3" s="1003"/>
      <c r="V3" s="1003"/>
      <c r="W3" s="1003"/>
      <c r="X3" s="1003"/>
      <c r="Y3" s="1003"/>
      <c r="Z3" s="1003"/>
      <c r="AA3" s="1003"/>
      <c r="AB3" s="1003"/>
      <c r="AC3" s="1003"/>
      <c r="AD3" s="1003"/>
      <c r="AE3" s="1003"/>
      <c r="AF3" s="1003"/>
      <c r="AG3" s="1003"/>
    </row>
    <row r="4" spans="1:33" s="287" customFormat="1" ht="15" customHeight="1">
      <c r="B4" s="2431" t="s">
        <v>4</v>
      </c>
      <c r="C4" s="2066"/>
      <c r="D4" s="289"/>
      <c r="E4" s="1003"/>
      <c r="F4" s="1003"/>
      <c r="G4" s="1003"/>
      <c r="H4" s="1003"/>
      <c r="I4" s="894" t="s">
        <v>5</v>
      </c>
      <c r="J4" s="288"/>
      <c r="K4" s="288"/>
      <c r="L4" s="288"/>
      <c r="O4" s="1211" t="s">
        <v>710</v>
      </c>
      <c r="R4" s="1003"/>
      <c r="S4" s="1003"/>
      <c r="T4" s="1003"/>
      <c r="U4" s="1003"/>
      <c r="V4" s="1003"/>
      <c r="W4" s="1003"/>
      <c r="X4" s="1003"/>
      <c r="Y4" s="1003"/>
      <c r="Z4" s="1003"/>
      <c r="AA4" s="1003"/>
      <c r="AB4" s="1003"/>
      <c r="AC4" s="1003"/>
      <c r="AD4" s="1003"/>
      <c r="AE4" s="1003"/>
      <c r="AF4" s="1003"/>
      <c r="AG4" s="1003"/>
    </row>
    <row r="5" spans="1:33" s="287" customFormat="1" ht="9.75" customHeight="1">
      <c r="B5" s="2422" t="s">
        <v>7</v>
      </c>
      <c r="C5" s="2064"/>
      <c r="D5" s="288"/>
      <c r="E5" s="288"/>
      <c r="R5" s="1003"/>
      <c r="S5" s="1003"/>
      <c r="T5" s="1003"/>
      <c r="U5" s="1003"/>
      <c r="V5" s="1003"/>
      <c r="W5" s="1003"/>
      <c r="X5" s="1003"/>
      <c r="Y5" s="1003"/>
      <c r="Z5" s="1003"/>
      <c r="AA5" s="1003"/>
      <c r="AB5" s="1003"/>
      <c r="AC5" s="1003"/>
      <c r="AD5" s="1003"/>
      <c r="AE5" s="1003"/>
      <c r="AF5" s="1003"/>
      <c r="AG5" s="1003"/>
    </row>
    <row r="6" spans="1:33" s="287" customFormat="1" ht="12" customHeight="1">
      <c r="A6" s="2429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03"/>
      <c r="S6" s="1003"/>
      <c r="T6" s="1003"/>
      <c r="U6" s="1003"/>
      <c r="V6" s="1003"/>
      <c r="W6" s="1003"/>
      <c r="X6" s="1003"/>
      <c r="Y6" s="1003"/>
      <c r="Z6" s="1003"/>
      <c r="AA6" s="1003"/>
      <c r="AB6" s="1003"/>
      <c r="AC6" s="1003"/>
      <c r="AD6" s="1003"/>
      <c r="AE6" s="1003"/>
      <c r="AF6" s="1003"/>
      <c r="AG6" s="1003"/>
    </row>
    <row r="7" spans="1:33" s="287" customFormat="1" ht="15.75">
      <c r="A7" s="2430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03"/>
      <c r="S7" s="1003"/>
      <c r="T7" s="1003"/>
      <c r="U7" s="1003"/>
      <c r="V7" s="1003"/>
      <c r="W7" s="1003"/>
      <c r="X7" s="1003"/>
      <c r="Y7" s="1003"/>
      <c r="Z7" s="1003"/>
      <c r="AA7" s="1003"/>
      <c r="AB7" s="1003"/>
      <c r="AC7" s="1003"/>
      <c r="AD7" s="1003"/>
      <c r="AE7" s="1003"/>
      <c r="AF7" s="1003"/>
      <c r="AG7" s="1003"/>
    </row>
    <row r="8" spans="1:33" s="287" customFormat="1" ht="9" customHeight="1">
      <c r="A8" s="1267" t="s">
        <v>331</v>
      </c>
      <c r="B8" s="1267" t="s">
        <v>332</v>
      </c>
      <c r="R8" s="1003"/>
      <c r="S8" s="1003"/>
      <c r="T8" s="1003"/>
      <c r="U8" s="1003"/>
      <c r="V8" s="1003"/>
      <c r="W8" s="1003"/>
      <c r="X8" s="1003"/>
      <c r="Y8" s="1003"/>
      <c r="Z8" s="1003"/>
      <c r="AA8" s="1003"/>
      <c r="AB8" s="1003"/>
      <c r="AC8" s="1003"/>
      <c r="AD8" s="1003"/>
      <c r="AE8" s="1003"/>
      <c r="AF8" s="1003"/>
      <c r="AG8" s="1003"/>
    </row>
    <row r="9" spans="1:33" s="287" customFormat="1">
      <c r="A9" s="2416" t="s">
        <v>9</v>
      </c>
      <c r="B9" s="2423" t="s">
        <v>10</v>
      </c>
      <c r="C9" s="2424"/>
      <c r="D9" s="2424"/>
      <c r="E9" s="2424"/>
      <c r="F9" s="2424"/>
      <c r="G9" s="2424"/>
      <c r="H9" s="2424"/>
      <c r="I9" s="2425"/>
      <c r="J9" s="2423" t="s">
        <v>11</v>
      </c>
      <c r="K9" s="2424"/>
      <c r="L9" s="2424"/>
      <c r="M9" s="2424"/>
      <c r="N9" s="2424"/>
      <c r="O9" s="2424"/>
      <c r="P9" s="2424"/>
      <c r="Q9" s="2425"/>
      <c r="R9" s="1003"/>
      <c r="S9" s="1003"/>
      <c r="T9" s="1003"/>
      <c r="U9" s="1003"/>
      <c r="V9" s="1003"/>
      <c r="W9" s="1003"/>
      <c r="X9" s="1003"/>
      <c r="Y9" s="1003"/>
      <c r="Z9" s="1003"/>
      <c r="AA9" s="1003"/>
      <c r="AB9" s="1003"/>
      <c r="AC9" s="1003"/>
      <c r="AD9" s="1003"/>
      <c r="AE9" s="1003"/>
      <c r="AF9" s="1003"/>
      <c r="AG9" s="1003"/>
    </row>
    <row r="10" spans="1:33" s="287" customFormat="1">
      <c r="A10" s="2417"/>
      <c r="B10" s="2419" t="s">
        <v>71</v>
      </c>
      <c r="C10" s="2420"/>
      <c r="D10" s="2420"/>
      <c r="E10" s="2421"/>
      <c r="F10" s="2419" t="s">
        <v>72</v>
      </c>
      <c r="G10" s="2059"/>
      <c r="H10" s="2059"/>
      <c r="I10" s="2060"/>
      <c r="J10" s="2419" t="s">
        <v>71</v>
      </c>
      <c r="K10" s="2420"/>
      <c r="L10" s="2420"/>
      <c r="M10" s="2421"/>
      <c r="N10" s="2419" t="s">
        <v>72</v>
      </c>
      <c r="O10" s="2420"/>
      <c r="P10" s="2420"/>
      <c r="Q10" s="2421"/>
      <c r="R10" s="1003"/>
      <c r="S10" s="1003"/>
      <c r="T10" s="1003"/>
      <c r="U10" s="1003"/>
      <c r="V10" s="1003"/>
      <c r="W10" s="1003"/>
      <c r="X10" s="1003"/>
      <c r="Y10" s="1003"/>
      <c r="Z10" s="1003"/>
      <c r="AA10" s="1003"/>
      <c r="AB10" s="1003"/>
      <c r="AC10" s="1003"/>
      <c r="AD10" s="1003"/>
      <c r="AE10" s="1003"/>
      <c r="AF10" s="1003"/>
      <c r="AG10" s="1003"/>
    </row>
    <row r="11" spans="1:33" s="287" customFormat="1">
      <c r="A11" s="2417"/>
      <c r="B11" s="2419" t="s">
        <v>14</v>
      </c>
      <c r="C11" s="2420"/>
      <c r="E11" s="291">
        <v>7200</v>
      </c>
      <c r="F11" s="2419" t="s">
        <v>14</v>
      </c>
      <c r="G11" s="2420"/>
      <c r="H11" s="290"/>
      <c r="I11" s="291">
        <v>3600</v>
      </c>
      <c r="J11" s="2419" t="s">
        <v>14</v>
      </c>
      <c r="K11" s="2420"/>
      <c r="L11" s="290"/>
      <c r="M11" s="291">
        <f>E11</f>
        <v>7200</v>
      </c>
      <c r="N11" s="2419" t="s">
        <v>14</v>
      </c>
      <c r="O11" s="2420"/>
      <c r="P11" s="290"/>
      <c r="Q11" s="291">
        <f>I11</f>
        <v>3600</v>
      </c>
      <c r="R11" s="1003"/>
      <c r="S11" s="1003"/>
      <c r="T11" s="1003"/>
      <c r="U11" s="1003"/>
      <c r="V11" s="1003"/>
      <c r="W11" s="1003"/>
      <c r="X11" s="1003"/>
      <c r="Y11" s="1003"/>
      <c r="Z11" s="1003"/>
      <c r="AA11" s="1003"/>
      <c r="AB11" s="1003"/>
      <c r="AC11" s="1003"/>
      <c r="AD11" s="1003"/>
      <c r="AE11" s="1003"/>
      <c r="AF11" s="1003"/>
      <c r="AG11" s="1003"/>
    </row>
    <row r="12" spans="1:33" s="293" customFormat="1" ht="35.25" customHeight="1">
      <c r="A12" s="2418"/>
      <c r="B12" s="292" t="s">
        <v>16</v>
      </c>
      <c r="C12" s="292" t="s">
        <v>17</v>
      </c>
      <c r="D12" s="292"/>
      <c r="E12" s="292" t="s">
        <v>18</v>
      </c>
      <c r="F12" s="292" t="s">
        <v>16</v>
      </c>
      <c r="G12" s="292" t="s">
        <v>17</v>
      </c>
      <c r="H12" s="292"/>
      <c r="I12" s="292" t="s">
        <v>18</v>
      </c>
      <c r="J12" s="292" t="s">
        <v>16</v>
      </c>
      <c r="K12" s="292" t="s">
        <v>17</v>
      </c>
      <c r="L12" s="292"/>
      <c r="M12" s="292" t="s">
        <v>18</v>
      </c>
      <c r="N12" s="292" t="s">
        <v>16</v>
      </c>
      <c r="O12" s="292" t="s">
        <v>17</v>
      </c>
      <c r="P12" s="292"/>
      <c r="Q12" s="292" t="s">
        <v>18</v>
      </c>
    </row>
    <row r="13" spans="1:33" s="295" customFormat="1" ht="11.25">
      <c r="A13" s="294">
        <v>1</v>
      </c>
      <c r="B13" s="294">
        <v>2</v>
      </c>
      <c r="C13" s="294">
        <v>3</v>
      </c>
      <c r="D13" s="294"/>
      <c r="E13" s="294">
        <v>4</v>
      </c>
      <c r="F13" s="294">
        <v>5</v>
      </c>
      <c r="G13" s="294">
        <v>6</v>
      </c>
      <c r="H13" s="294"/>
      <c r="I13" s="294">
        <v>7</v>
      </c>
      <c r="J13" s="294">
        <v>8</v>
      </c>
      <c r="K13" s="294">
        <v>9</v>
      </c>
      <c r="L13" s="294"/>
      <c r="M13" s="294">
        <v>10</v>
      </c>
      <c r="N13" s="294">
        <v>11</v>
      </c>
      <c r="O13" s="294">
        <v>12</v>
      </c>
      <c r="P13" s="294"/>
      <c r="Q13" s="294">
        <v>13</v>
      </c>
    </row>
    <row r="14" spans="1:33" s="293" customFormat="1" ht="15">
      <c r="A14" s="296">
        <v>0</v>
      </c>
      <c r="B14" s="1113"/>
      <c r="C14" s="1633"/>
      <c r="D14" s="1633"/>
      <c r="E14" s="1633"/>
      <c r="F14" s="1610"/>
      <c r="G14" s="1633"/>
      <c r="H14" s="1633"/>
      <c r="I14" s="1633"/>
      <c r="J14" s="1610"/>
      <c r="K14" s="1633"/>
      <c r="L14" s="1633"/>
      <c r="M14" s="1633"/>
      <c r="N14" s="1610"/>
      <c r="O14" s="1633"/>
      <c r="P14" s="1633"/>
      <c r="Q14" s="1633"/>
    </row>
    <row r="15" spans="1:33" s="1442" customFormat="1" ht="15">
      <c r="A15" s="1441">
        <v>1</v>
      </c>
      <c r="B15" s="1113"/>
      <c r="C15" s="1633"/>
      <c r="D15" s="1633"/>
      <c r="E15" s="2015">
        <v>1470</v>
      </c>
      <c r="F15" s="1610"/>
      <c r="G15" s="1633"/>
      <c r="H15" s="1633"/>
      <c r="I15" s="2015">
        <v>362</v>
      </c>
      <c r="J15" s="1610"/>
      <c r="K15" s="1633"/>
      <c r="L15" s="1633"/>
      <c r="M15" s="2015">
        <v>630</v>
      </c>
      <c r="N15" s="1610"/>
      <c r="O15" s="1633"/>
      <c r="P15" s="1633"/>
      <c r="Q15" s="2015">
        <v>72</v>
      </c>
    </row>
    <row r="16" spans="1:33" s="293" customFormat="1" ht="15">
      <c r="A16" s="296">
        <v>2</v>
      </c>
      <c r="B16" s="1113"/>
      <c r="C16" s="1633"/>
      <c r="D16" s="1633"/>
      <c r="E16" s="2015">
        <v>1427</v>
      </c>
      <c r="F16" s="1610"/>
      <c r="G16" s="1633"/>
      <c r="H16" s="1633"/>
      <c r="I16" s="2015">
        <v>353</v>
      </c>
      <c r="J16" s="1610"/>
      <c r="K16" s="1633"/>
      <c r="L16" s="1633"/>
      <c r="M16" s="2015">
        <v>610</v>
      </c>
      <c r="N16" s="1610"/>
      <c r="O16" s="1633"/>
      <c r="P16" s="1633"/>
      <c r="Q16" s="2015">
        <v>74</v>
      </c>
    </row>
    <row r="17" spans="1:17" s="293" customFormat="1" ht="15">
      <c r="A17" s="296">
        <v>3</v>
      </c>
      <c r="B17" s="1113"/>
      <c r="C17" s="1633"/>
      <c r="D17" s="1633"/>
      <c r="E17" s="2015">
        <v>1479</v>
      </c>
      <c r="F17" s="1610"/>
      <c r="G17" s="1633"/>
      <c r="H17" s="1633"/>
      <c r="I17" s="2015">
        <v>346</v>
      </c>
      <c r="J17" s="1610"/>
      <c r="K17" s="1633"/>
      <c r="L17" s="1633"/>
      <c r="M17" s="2015">
        <v>612</v>
      </c>
      <c r="N17" s="1610"/>
      <c r="O17" s="1633"/>
      <c r="P17" s="1633"/>
      <c r="Q17" s="2015">
        <v>68</v>
      </c>
    </row>
    <row r="18" spans="1:17" s="293" customFormat="1" ht="15">
      <c r="A18" s="296">
        <v>4</v>
      </c>
      <c r="B18" s="1113"/>
      <c r="C18" s="1633"/>
      <c r="D18" s="1633"/>
      <c r="E18" s="2015">
        <v>1432</v>
      </c>
      <c r="F18" s="1610"/>
      <c r="G18" s="1633"/>
      <c r="H18" s="1633"/>
      <c r="I18" s="2015">
        <v>348</v>
      </c>
      <c r="J18" s="1610"/>
      <c r="K18" s="1633"/>
      <c r="L18" s="1633"/>
      <c r="M18" s="2015">
        <v>604</v>
      </c>
      <c r="N18" s="1610"/>
      <c r="O18" s="1633"/>
      <c r="P18" s="1633"/>
      <c r="Q18" s="2015">
        <v>67</v>
      </c>
    </row>
    <row r="19" spans="1:17" s="293" customFormat="1" ht="15">
      <c r="A19" s="296">
        <v>5</v>
      </c>
      <c r="B19" s="1113"/>
      <c r="C19" s="1633"/>
      <c r="D19" s="1633"/>
      <c r="E19" s="2015">
        <v>1411</v>
      </c>
      <c r="F19" s="1610"/>
      <c r="G19" s="1633"/>
      <c r="H19" s="1633"/>
      <c r="I19" s="2015">
        <v>354</v>
      </c>
      <c r="J19" s="1610"/>
      <c r="K19" s="1633"/>
      <c r="L19" s="1633"/>
      <c r="M19" s="2015">
        <v>602</v>
      </c>
      <c r="N19" s="1610"/>
      <c r="O19" s="1633"/>
      <c r="P19" s="1633"/>
      <c r="Q19" s="2015">
        <v>75</v>
      </c>
    </row>
    <row r="20" spans="1:17" s="293" customFormat="1" ht="15">
      <c r="A20" s="296">
        <v>6</v>
      </c>
      <c r="B20" s="1113"/>
      <c r="C20" s="1633"/>
      <c r="D20" s="1633"/>
      <c r="E20" s="2015">
        <v>1435</v>
      </c>
      <c r="F20" s="1610"/>
      <c r="G20" s="1633"/>
      <c r="H20" s="1633"/>
      <c r="I20" s="2015">
        <v>352</v>
      </c>
      <c r="J20" s="1610"/>
      <c r="K20" s="1633"/>
      <c r="L20" s="1633"/>
      <c r="M20" s="2015">
        <v>595</v>
      </c>
      <c r="N20" s="1610"/>
      <c r="O20" s="1633"/>
      <c r="P20" s="1633"/>
      <c r="Q20" s="2015">
        <v>65</v>
      </c>
    </row>
    <row r="21" spans="1:17" s="293" customFormat="1" ht="15">
      <c r="A21" s="296">
        <v>7</v>
      </c>
      <c r="B21" s="1113"/>
      <c r="C21" s="1633"/>
      <c r="D21" s="1633"/>
      <c r="E21" s="2015">
        <v>1652</v>
      </c>
      <c r="F21" s="1610"/>
      <c r="G21" s="1633"/>
      <c r="H21" s="1633"/>
      <c r="I21" s="2015">
        <v>405</v>
      </c>
      <c r="J21" s="1610"/>
      <c r="K21" s="1633"/>
      <c r="L21" s="1633"/>
      <c r="M21" s="2015">
        <v>634</v>
      </c>
      <c r="N21" s="1610"/>
      <c r="O21" s="1633"/>
      <c r="P21" s="1633"/>
      <c r="Q21" s="2015">
        <v>71</v>
      </c>
    </row>
    <row r="22" spans="1:17" s="293" customFormat="1" ht="15">
      <c r="A22" s="296">
        <v>8</v>
      </c>
      <c r="B22" s="1113"/>
      <c r="C22" s="1633"/>
      <c r="D22" s="1633"/>
      <c r="E22" s="2015">
        <v>2069</v>
      </c>
      <c r="F22" s="1610"/>
      <c r="G22" s="1633"/>
      <c r="H22" s="1633"/>
      <c r="I22" s="2015">
        <v>497</v>
      </c>
      <c r="J22" s="1610"/>
      <c r="K22" s="1633"/>
      <c r="L22" s="1633"/>
      <c r="M22" s="2015">
        <v>783</v>
      </c>
      <c r="N22" s="1610"/>
      <c r="O22" s="1633"/>
      <c r="P22" s="1633"/>
      <c r="Q22" s="2015">
        <v>72</v>
      </c>
    </row>
    <row r="23" spans="1:17" s="293" customFormat="1" ht="15">
      <c r="A23" s="296">
        <v>9</v>
      </c>
      <c r="B23" s="1113"/>
      <c r="C23" s="1633"/>
      <c r="D23" s="1633"/>
      <c r="E23" s="2015">
        <v>2403</v>
      </c>
      <c r="F23" s="1610"/>
      <c r="G23" s="1633"/>
      <c r="H23" s="1633"/>
      <c r="I23" s="2015">
        <v>592</v>
      </c>
      <c r="J23" s="1610"/>
      <c r="K23" s="1633"/>
      <c r="L23" s="1633"/>
      <c r="M23" s="2015">
        <v>896</v>
      </c>
      <c r="N23" s="1610"/>
      <c r="O23" s="1633"/>
      <c r="P23" s="1633"/>
      <c r="Q23" s="2015">
        <v>100</v>
      </c>
    </row>
    <row r="24" spans="1:17" s="293" customFormat="1" ht="15">
      <c r="A24" s="296">
        <v>10</v>
      </c>
      <c r="B24" s="1113"/>
      <c r="C24" s="1633"/>
      <c r="D24" s="1633"/>
      <c r="E24" s="2015">
        <v>2457</v>
      </c>
      <c r="F24" s="1610"/>
      <c r="G24" s="1633"/>
      <c r="H24" s="1633"/>
      <c r="I24" s="2015">
        <v>625</v>
      </c>
      <c r="J24" s="1610"/>
      <c r="K24" s="1633"/>
      <c r="L24" s="1633"/>
      <c r="M24" s="2015">
        <v>913</v>
      </c>
      <c r="N24" s="1610"/>
      <c r="O24" s="1633"/>
      <c r="P24" s="1633"/>
      <c r="Q24" s="2015">
        <v>135</v>
      </c>
    </row>
    <row r="25" spans="1:17" s="293" customFormat="1" ht="15">
      <c r="A25" s="296">
        <v>11</v>
      </c>
      <c r="B25" s="1113"/>
      <c r="C25" s="1633"/>
      <c r="D25" s="1633"/>
      <c r="E25" s="2015">
        <v>2544</v>
      </c>
      <c r="F25" s="1610"/>
      <c r="G25" s="1633"/>
      <c r="H25" s="1633"/>
      <c r="I25" s="2015">
        <v>566</v>
      </c>
      <c r="J25" s="1610"/>
      <c r="K25" s="1633"/>
      <c r="L25" s="1633"/>
      <c r="M25" s="2015">
        <v>929</v>
      </c>
      <c r="N25" s="1610"/>
      <c r="O25" s="1633"/>
      <c r="P25" s="1633"/>
      <c r="Q25" s="2015">
        <v>109</v>
      </c>
    </row>
    <row r="26" spans="1:17" s="293" customFormat="1" ht="15">
      <c r="A26" s="296">
        <v>12</v>
      </c>
      <c r="B26" s="1113"/>
      <c r="C26" s="1633"/>
      <c r="D26" s="1633"/>
      <c r="E26" s="2015">
        <v>2497</v>
      </c>
      <c r="F26" s="1610"/>
      <c r="G26" s="1633"/>
      <c r="H26" s="1633"/>
      <c r="I26" s="2015">
        <v>577</v>
      </c>
      <c r="J26" s="1610"/>
      <c r="K26" s="1633"/>
      <c r="L26" s="1633"/>
      <c r="M26" s="2015">
        <v>906</v>
      </c>
      <c r="N26" s="1610"/>
      <c r="O26" s="1633"/>
      <c r="P26" s="1633"/>
      <c r="Q26" s="2015">
        <v>109</v>
      </c>
    </row>
    <row r="27" spans="1:17" s="293" customFormat="1" ht="15">
      <c r="A27" s="296">
        <v>13</v>
      </c>
      <c r="B27" s="1113"/>
      <c r="C27" s="1633"/>
      <c r="D27" s="1633"/>
      <c r="E27" s="2015">
        <v>2666</v>
      </c>
      <c r="F27" s="1610"/>
      <c r="G27" s="1633"/>
      <c r="H27" s="1633"/>
      <c r="I27" s="2015">
        <v>536</v>
      </c>
      <c r="J27" s="1610"/>
      <c r="K27" s="1633"/>
      <c r="L27" s="1633"/>
      <c r="M27" s="2015">
        <v>1076</v>
      </c>
      <c r="N27" s="1610"/>
      <c r="O27" s="1633"/>
      <c r="P27" s="1633"/>
      <c r="Q27" s="2015">
        <v>96</v>
      </c>
    </row>
    <row r="28" spans="1:17" s="293" customFormat="1" ht="15">
      <c r="A28" s="296">
        <v>14</v>
      </c>
      <c r="B28" s="1113"/>
      <c r="C28" s="1633"/>
      <c r="D28" s="1633"/>
      <c r="E28" s="2015">
        <v>2680</v>
      </c>
      <c r="F28" s="1610"/>
      <c r="G28" s="1633"/>
      <c r="H28" s="1633"/>
      <c r="I28" s="2015">
        <v>554</v>
      </c>
      <c r="J28" s="1610"/>
      <c r="K28" s="1633"/>
      <c r="L28" s="1633"/>
      <c r="M28" s="2015">
        <v>1062</v>
      </c>
      <c r="N28" s="1610"/>
      <c r="O28" s="1633"/>
      <c r="P28" s="1633"/>
      <c r="Q28" s="2015">
        <v>107</v>
      </c>
    </row>
    <row r="29" spans="1:17" s="293" customFormat="1" ht="15">
      <c r="A29" s="296">
        <v>15</v>
      </c>
      <c r="B29" s="1113"/>
      <c r="C29" s="1633"/>
      <c r="D29" s="1633"/>
      <c r="E29" s="2015">
        <v>2682</v>
      </c>
      <c r="F29" s="1610"/>
      <c r="G29" s="1633"/>
      <c r="H29" s="1633"/>
      <c r="I29" s="2015">
        <v>558</v>
      </c>
      <c r="J29" s="1610"/>
      <c r="K29" s="1633"/>
      <c r="L29" s="1633"/>
      <c r="M29" s="2015">
        <v>1093</v>
      </c>
      <c r="N29" s="1610"/>
      <c r="O29" s="1633"/>
      <c r="P29" s="1633"/>
      <c r="Q29" s="2015">
        <v>107</v>
      </c>
    </row>
    <row r="30" spans="1:17" s="293" customFormat="1" ht="15">
      <c r="A30" s="296">
        <v>16</v>
      </c>
      <c r="B30" s="1113"/>
      <c r="C30" s="1633"/>
      <c r="D30" s="1633"/>
      <c r="E30" s="2015">
        <v>2481</v>
      </c>
      <c r="F30" s="1610"/>
      <c r="G30" s="1633"/>
      <c r="H30" s="1633"/>
      <c r="I30" s="2015">
        <v>569</v>
      </c>
      <c r="J30" s="1610"/>
      <c r="K30" s="1633"/>
      <c r="L30" s="1633"/>
      <c r="M30" s="2015">
        <v>964</v>
      </c>
      <c r="N30" s="1610"/>
      <c r="O30" s="1633"/>
      <c r="P30" s="1633"/>
      <c r="Q30" s="2015">
        <v>129</v>
      </c>
    </row>
    <row r="31" spans="1:17" s="297" customFormat="1" ht="15">
      <c r="A31" s="296">
        <v>17</v>
      </c>
      <c r="B31" s="1113"/>
      <c r="C31" s="1633"/>
      <c r="D31" s="1633"/>
      <c r="E31" s="2015">
        <v>2232</v>
      </c>
      <c r="F31" s="1610"/>
      <c r="G31" s="1633"/>
      <c r="H31" s="1633"/>
      <c r="I31" s="2015">
        <v>603</v>
      </c>
      <c r="J31" s="1610"/>
      <c r="K31" s="1633"/>
      <c r="L31" s="1633"/>
      <c r="M31" s="2015">
        <v>796</v>
      </c>
      <c r="N31" s="1610"/>
      <c r="O31" s="1633"/>
      <c r="P31" s="1633"/>
      <c r="Q31" s="2015">
        <v>144</v>
      </c>
    </row>
    <row r="32" spans="1:17" s="297" customFormat="1" ht="15">
      <c r="A32" s="296">
        <v>18</v>
      </c>
      <c r="B32" s="1113"/>
      <c r="C32" s="1633"/>
      <c r="D32" s="1633"/>
      <c r="E32" s="2015">
        <v>2092</v>
      </c>
      <c r="F32" s="1610"/>
      <c r="G32" s="1633"/>
      <c r="H32" s="1633"/>
      <c r="I32" s="2015">
        <v>567</v>
      </c>
      <c r="J32" s="1610"/>
      <c r="K32" s="1633"/>
      <c r="L32" s="1633"/>
      <c r="M32" s="2015">
        <v>767</v>
      </c>
      <c r="N32" s="1610"/>
      <c r="O32" s="1633"/>
      <c r="P32" s="1633"/>
      <c r="Q32" s="2015">
        <v>143</v>
      </c>
    </row>
    <row r="33" spans="1:33" s="297" customFormat="1" ht="15">
      <c r="A33" s="296">
        <v>19</v>
      </c>
      <c r="B33" s="1113"/>
      <c r="C33" s="1633"/>
      <c r="D33" s="1633"/>
      <c r="E33" s="2015">
        <v>1951</v>
      </c>
      <c r="F33" s="1610"/>
      <c r="G33" s="1633"/>
      <c r="H33" s="1633"/>
      <c r="I33" s="2015">
        <v>526</v>
      </c>
      <c r="J33" s="1610"/>
      <c r="K33" s="1633"/>
      <c r="L33" s="1633"/>
      <c r="M33" s="2015">
        <v>723</v>
      </c>
      <c r="N33" s="1610"/>
      <c r="O33" s="1633"/>
      <c r="P33" s="1633"/>
      <c r="Q33" s="2015">
        <v>123</v>
      </c>
    </row>
    <row r="34" spans="1:33" s="297" customFormat="1" ht="15">
      <c r="A34" s="296">
        <v>20</v>
      </c>
      <c r="B34" s="1113"/>
      <c r="C34" s="1633"/>
      <c r="D34" s="1633"/>
      <c r="E34" s="2015">
        <v>1903</v>
      </c>
      <c r="F34" s="1610"/>
      <c r="G34" s="1633"/>
      <c r="H34" s="1633"/>
      <c r="I34" s="2015">
        <v>437</v>
      </c>
      <c r="J34" s="1610"/>
      <c r="K34" s="1633"/>
      <c r="L34" s="1633"/>
      <c r="M34" s="2015">
        <v>716</v>
      </c>
      <c r="N34" s="1610"/>
      <c r="O34" s="1633"/>
      <c r="P34" s="1633"/>
      <c r="Q34" s="2015">
        <v>82</v>
      </c>
    </row>
    <row r="35" spans="1:33" s="297" customFormat="1" ht="15">
      <c r="A35" s="296">
        <v>21</v>
      </c>
      <c r="B35" s="1113"/>
      <c r="C35" s="1633"/>
      <c r="D35" s="1633"/>
      <c r="E35" s="2015">
        <v>1881</v>
      </c>
      <c r="F35" s="1610"/>
      <c r="G35" s="1633"/>
      <c r="H35" s="1633"/>
      <c r="I35" s="2015">
        <v>437</v>
      </c>
      <c r="J35" s="1610"/>
      <c r="K35" s="1633"/>
      <c r="L35" s="1633"/>
      <c r="M35" s="2015">
        <v>734</v>
      </c>
      <c r="N35" s="1610"/>
      <c r="O35" s="1633"/>
      <c r="P35" s="1633"/>
      <c r="Q35" s="2015">
        <v>92</v>
      </c>
    </row>
    <row r="36" spans="1:33" s="297" customFormat="1" ht="15">
      <c r="A36" s="296">
        <v>22</v>
      </c>
      <c r="B36" s="1113"/>
      <c r="C36" s="1633"/>
      <c r="D36" s="1633"/>
      <c r="E36" s="2015">
        <v>1952</v>
      </c>
      <c r="F36" s="1610"/>
      <c r="G36" s="1633"/>
      <c r="H36" s="1633"/>
      <c r="I36" s="2015">
        <v>407</v>
      </c>
      <c r="J36" s="1610"/>
      <c r="K36" s="1633"/>
      <c r="L36" s="1633"/>
      <c r="M36" s="2015">
        <v>829</v>
      </c>
      <c r="N36" s="1610"/>
      <c r="O36" s="1633"/>
      <c r="P36" s="1633"/>
      <c r="Q36" s="2015">
        <v>90</v>
      </c>
    </row>
    <row r="37" spans="1:33" s="297" customFormat="1" ht="15">
      <c r="A37" s="296">
        <v>23</v>
      </c>
      <c r="B37" s="1113"/>
      <c r="C37" s="1633"/>
      <c r="D37" s="1633"/>
      <c r="E37" s="2015">
        <v>1924</v>
      </c>
      <c r="F37" s="1610"/>
      <c r="G37" s="1633"/>
      <c r="H37" s="1633"/>
      <c r="I37" s="2015">
        <v>375</v>
      </c>
      <c r="J37" s="1610"/>
      <c r="K37" s="1633"/>
      <c r="L37" s="1633"/>
      <c r="M37" s="2015">
        <v>818</v>
      </c>
      <c r="N37" s="1610"/>
      <c r="O37" s="1633"/>
      <c r="P37" s="1633"/>
      <c r="Q37" s="2015">
        <v>72</v>
      </c>
    </row>
    <row r="38" spans="1:33" s="297" customFormat="1" ht="15">
      <c r="A38" s="296">
        <v>24</v>
      </c>
      <c r="B38" s="1113"/>
      <c r="C38" s="1633"/>
      <c r="D38" s="1633"/>
      <c r="E38" s="2015">
        <v>1884</v>
      </c>
      <c r="F38" s="1610"/>
      <c r="G38" s="1633"/>
      <c r="H38" s="1633"/>
      <c r="I38" s="2015">
        <v>355</v>
      </c>
      <c r="J38" s="1610"/>
      <c r="K38" s="1633"/>
      <c r="L38" s="1633"/>
      <c r="M38" s="2015">
        <v>796</v>
      </c>
      <c r="N38" s="1610"/>
      <c r="O38" s="1633"/>
      <c r="P38" s="1633"/>
      <c r="Q38" s="2015">
        <v>60</v>
      </c>
    </row>
    <row r="39" spans="1:33" s="297" customFormat="1" ht="15">
      <c r="A39" s="296" t="s">
        <v>19</v>
      </c>
      <c r="B39" s="1179"/>
      <c r="C39" s="1634"/>
      <c r="D39" s="1634"/>
      <c r="E39" s="1635">
        <f>SUM(E15:E38)</f>
        <v>48604</v>
      </c>
      <c r="F39" s="1634"/>
      <c r="G39" s="1634"/>
      <c r="H39" s="1634"/>
      <c r="I39" s="1635">
        <f>SUM(I15:I38)</f>
        <v>11301</v>
      </c>
      <c r="J39" s="1634"/>
      <c r="K39" s="1634"/>
      <c r="L39" s="1634"/>
      <c r="M39" s="1635">
        <f>SUM(M15:M38)</f>
        <v>19088</v>
      </c>
      <c r="N39" s="1634"/>
      <c r="O39" s="1634"/>
      <c r="P39" s="1634"/>
      <c r="Q39" s="1635">
        <f>SUM(Q15:Q38)</f>
        <v>2262</v>
      </c>
    </row>
    <row r="40" spans="1:33" s="287" customFormat="1" ht="12.75" customHeight="1">
      <c r="A40" s="287" t="s">
        <v>20</v>
      </c>
      <c r="R40" s="1003"/>
      <c r="S40" s="1003"/>
      <c r="T40" s="1003"/>
      <c r="U40" s="1003"/>
      <c r="V40" s="1003"/>
      <c r="W40" s="1003"/>
      <c r="X40" s="1003"/>
      <c r="Y40" s="1003"/>
      <c r="Z40" s="1003"/>
      <c r="AA40" s="1003"/>
      <c r="AB40" s="1003"/>
      <c r="AC40" s="1003"/>
      <c r="AD40" s="1003"/>
      <c r="AE40" s="1003"/>
      <c r="AF40" s="1003"/>
      <c r="AG40" s="1003"/>
    </row>
    <row r="41" spans="1:33" s="287" customFormat="1" ht="12.75" customHeight="1">
      <c r="A41" s="287" t="s">
        <v>21</v>
      </c>
      <c r="R41" s="1003"/>
      <c r="S41" s="1003"/>
      <c r="T41" s="1003"/>
      <c r="U41" s="1003"/>
      <c r="V41" s="1003"/>
      <c r="W41" s="1003"/>
      <c r="X41" s="1003"/>
      <c r="Y41" s="1003"/>
      <c r="Z41" s="1003"/>
      <c r="AA41" s="1003"/>
      <c r="AB41" s="1003"/>
      <c r="AC41" s="1003"/>
      <c r="AD41" s="1003"/>
      <c r="AE41" s="1003"/>
      <c r="AF41" s="1003"/>
      <c r="AG41" s="1003"/>
    </row>
    <row r="42" spans="1:33">
      <c r="A42" s="287" t="s">
        <v>571</v>
      </c>
      <c r="K42" s="287"/>
      <c r="L42" s="287"/>
      <c r="M42" s="287"/>
      <c r="N42" s="287"/>
      <c r="O42" s="287"/>
      <c r="P42" s="287"/>
      <c r="Q42" s="287"/>
      <c r="R42" s="1004"/>
      <c r="S42" s="1004"/>
      <c r="T42" s="1004"/>
      <c r="U42" s="1004"/>
      <c r="V42" s="1004"/>
      <c r="W42" s="1004"/>
      <c r="X42" s="1004"/>
      <c r="Y42" s="1004"/>
      <c r="Z42" s="1004"/>
      <c r="AA42" s="1004"/>
      <c r="AB42" s="1004"/>
      <c r="AC42" s="1004"/>
      <c r="AD42" s="1004"/>
      <c r="AE42" s="1004"/>
      <c r="AF42" s="1004"/>
      <c r="AG42" s="1004"/>
    </row>
    <row r="43" spans="1:33">
      <c r="A43" s="287" t="s">
        <v>23</v>
      </c>
      <c r="R43" s="1004"/>
      <c r="S43" s="1004"/>
      <c r="T43" s="1004"/>
      <c r="U43" s="1004"/>
      <c r="V43" s="1004"/>
      <c r="W43" s="1004"/>
      <c r="X43" s="1004"/>
      <c r="Y43" s="1004"/>
      <c r="Z43" s="1004"/>
      <c r="AA43" s="1004"/>
      <c r="AB43" s="1004"/>
      <c r="AC43" s="1004"/>
      <c r="AD43" s="1004"/>
      <c r="AE43" s="1004"/>
      <c r="AF43" s="1004"/>
      <c r="AG43" s="1004"/>
    </row>
    <row r="44" spans="1:33">
      <c r="R44" s="1004"/>
      <c r="S44" s="1004"/>
      <c r="T44" s="1004"/>
      <c r="U44" s="1004"/>
      <c r="V44" s="1004"/>
      <c r="W44" s="1004"/>
      <c r="X44" s="1004"/>
      <c r="Y44" s="1004"/>
      <c r="Z44" s="1004"/>
      <c r="AA44" s="1004"/>
      <c r="AB44" s="1004"/>
      <c r="AC44" s="1004"/>
      <c r="AD44" s="1004"/>
      <c r="AE44" s="1004"/>
      <c r="AF44" s="1004"/>
      <c r="AG44" s="1004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310" customWidth="1"/>
    <col min="2" max="3" width="11.28515625" style="310" customWidth="1"/>
    <col min="4" max="4" width="11.28515625" style="310" hidden="1" customWidth="1"/>
    <col min="5" max="7" width="11.28515625" style="310" customWidth="1"/>
    <col min="8" max="8" width="11.28515625" style="310" hidden="1" customWidth="1"/>
    <col min="9" max="11" width="11.28515625" style="310" customWidth="1"/>
    <col min="12" max="12" width="11.28515625" style="310" hidden="1" customWidth="1"/>
    <col min="13" max="15" width="11.28515625" style="310" customWidth="1"/>
    <col min="16" max="16" width="11.28515625" style="310" hidden="1" customWidth="1"/>
    <col min="17" max="17" width="11.28515625" style="310" customWidth="1"/>
    <col min="18" max="16384" width="9.140625" style="310"/>
  </cols>
  <sheetData>
    <row r="1" spans="1:33" s="299" customFormat="1" ht="18.75" customHeight="1">
      <c r="B1" s="2449" t="s">
        <v>408</v>
      </c>
      <c r="C1" s="2066"/>
      <c r="D1" s="2066"/>
      <c r="E1" s="2066"/>
      <c r="F1" s="2066"/>
      <c r="J1" s="801" t="s">
        <v>171</v>
      </c>
      <c r="N1" s="2443" t="s">
        <v>76</v>
      </c>
      <c r="O1" s="2443"/>
      <c r="P1" s="2443"/>
      <c r="Q1" s="2443"/>
      <c r="R1" s="932"/>
      <c r="S1" s="932"/>
      <c r="T1" s="932"/>
      <c r="U1" s="932"/>
      <c r="V1" s="932"/>
      <c r="W1" s="932"/>
      <c r="X1" s="932"/>
      <c r="Y1" s="932"/>
      <c r="Z1" s="932"/>
      <c r="AA1" s="932"/>
      <c r="AB1" s="932"/>
      <c r="AC1" s="932"/>
      <c r="AD1" s="932"/>
      <c r="AE1" s="932"/>
      <c r="AF1" s="932"/>
      <c r="AG1" s="932"/>
    </row>
    <row r="2" spans="1:33" s="299" customFormat="1" ht="10.5" customHeight="1">
      <c r="B2" s="2444" t="s">
        <v>1</v>
      </c>
      <c r="C2" s="2052"/>
      <c r="D2" s="2052"/>
      <c r="E2" s="2052"/>
      <c r="F2" s="2052"/>
      <c r="N2" s="2444" t="s">
        <v>2</v>
      </c>
      <c r="O2" s="2445"/>
      <c r="P2" s="2445"/>
      <c r="Q2" s="2445"/>
      <c r="R2" s="932"/>
      <c r="S2" s="932"/>
      <c r="T2" s="932"/>
      <c r="U2" s="932"/>
      <c r="V2" s="932"/>
      <c r="W2" s="932"/>
      <c r="X2" s="932"/>
      <c r="Y2" s="932"/>
      <c r="Z2" s="932"/>
      <c r="AA2" s="932"/>
      <c r="AB2" s="932"/>
      <c r="AC2" s="932"/>
      <c r="AD2" s="932"/>
      <c r="AE2" s="932"/>
      <c r="AF2" s="932"/>
      <c r="AG2" s="932"/>
    </row>
    <row r="3" spans="1:33" s="299" customFormat="1" ht="13.5" customHeight="1">
      <c r="N3" s="299" t="s">
        <v>3</v>
      </c>
      <c r="R3" s="932"/>
      <c r="S3" s="932"/>
      <c r="T3" s="932"/>
      <c r="U3" s="932"/>
      <c r="V3" s="932"/>
      <c r="W3" s="932"/>
      <c r="X3" s="932"/>
      <c r="Y3" s="932"/>
      <c r="Z3" s="932"/>
      <c r="AA3" s="932"/>
      <c r="AB3" s="932"/>
      <c r="AC3" s="932"/>
      <c r="AD3" s="932"/>
      <c r="AE3" s="932"/>
      <c r="AF3" s="932"/>
      <c r="AG3" s="932"/>
    </row>
    <row r="4" spans="1:33" s="299" customFormat="1" ht="15" customHeight="1">
      <c r="B4" s="2448" t="s">
        <v>4</v>
      </c>
      <c r="C4" s="2066"/>
      <c r="D4" s="301"/>
      <c r="E4" s="932"/>
      <c r="F4" s="932"/>
      <c r="G4" s="932"/>
      <c r="H4" s="932"/>
      <c r="I4" s="895" t="s">
        <v>5</v>
      </c>
      <c r="J4" s="300"/>
      <c r="K4" s="300"/>
      <c r="L4" s="300"/>
      <c r="O4" s="1210" t="s">
        <v>73</v>
      </c>
      <c r="R4" s="932"/>
      <c r="S4" s="932"/>
      <c r="T4" s="932"/>
      <c r="U4" s="932"/>
      <c r="V4" s="932"/>
      <c r="W4" s="932"/>
      <c r="X4" s="932"/>
      <c r="Y4" s="932"/>
      <c r="Z4" s="932"/>
      <c r="AA4" s="932"/>
      <c r="AB4" s="932"/>
      <c r="AC4" s="932"/>
      <c r="AD4" s="932"/>
      <c r="AE4" s="932"/>
      <c r="AF4" s="932"/>
      <c r="AG4" s="932"/>
    </row>
    <row r="5" spans="1:33" s="299" customFormat="1" ht="9.75" customHeight="1">
      <c r="B5" s="2439" t="s">
        <v>7</v>
      </c>
      <c r="C5" s="2064"/>
      <c r="D5" s="300"/>
      <c r="E5" s="300"/>
      <c r="R5" s="932"/>
      <c r="S5" s="932"/>
      <c r="T5" s="932"/>
      <c r="U5" s="932"/>
      <c r="V5" s="932"/>
      <c r="W5" s="932"/>
      <c r="X5" s="932"/>
      <c r="Y5" s="932"/>
      <c r="Z5" s="932"/>
      <c r="AA5" s="932"/>
      <c r="AB5" s="932"/>
      <c r="AC5" s="932"/>
      <c r="AD5" s="932"/>
      <c r="AE5" s="932"/>
      <c r="AF5" s="932"/>
      <c r="AG5" s="932"/>
    </row>
    <row r="6" spans="1:33" s="299" customFormat="1" ht="12" customHeight="1">
      <c r="A6" s="2446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2"/>
      <c r="S6" s="932"/>
      <c r="T6" s="932"/>
      <c r="U6" s="932"/>
      <c r="V6" s="932"/>
      <c r="W6" s="932"/>
      <c r="X6" s="932"/>
      <c r="Y6" s="932"/>
      <c r="Z6" s="932"/>
      <c r="AA6" s="932"/>
      <c r="AB6" s="932"/>
      <c r="AC6" s="932"/>
      <c r="AD6" s="932"/>
      <c r="AE6" s="932"/>
      <c r="AF6" s="932"/>
      <c r="AG6" s="932"/>
    </row>
    <row r="7" spans="1:33" s="299" customFormat="1" ht="15.75">
      <c r="A7" s="2447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2"/>
      <c r="S7" s="932"/>
      <c r="T7" s="932"/>
      <c r="U7" s="932"/>
      <c r="V7" s="932"/>
      <c r="W7" s="932"/>
      <c r="X7" s="932"/>
      <c r="Y7" s="932"/>
      <c r="Z7" s="932"/>
      <c r="AA7" s="932"/>
      <c r="AB7" s="932"/>
      <c r="AC7" s="932"/>
      <c r="AD7" s="932"/>
      <c r="AE7" s="932"/>
      <c r="AF7" s="932"/>
      <c r="AG7" s="932"/>
    </row>
    <row r="8" spans="1:33" s="299" customFormat="1" ht="9" customHeight="1">
      <c r="A8" s="1267" t="s">
        <v>333</v>
      </c>
      <c r="B8" s="1267" t="s">
        <v>334</v>
      </c>
      <c r="R8" s="932"/>
      <c r="S8" s="932"/>
      <c r="T8" s="932"/>
      <c r="U8" s="932"/>
      <c r="V8" s="932"/>
      <c r="W8" s="932"/>
      <c r="X8" s="932"/>
      <c r="Y8" s="932"/>
      <c r="Z8" s="932"/>
      <c r="AA8" s="932"/>
      <c r="AB8" s="932"/>
      <c r="AC8" s="932"/>
      <c r="AD8" s="932"/>
      <c r="AE8" s="932"/>
      <c r="AF8" s="932"/>
      <c r="AG8" s="932"/>
    </row>
    <row r="9" spans="1:33" s="299" customFormat="1">
      <c r="A9" s="2433" t="s">
        <v>9</v>
      </c>
      <c r="B9" s="2440" t="s">
        <v>10</v>
      </c>
      <c r="C9" s="2441"/>
      <c r="D9" s="2441"/>
      <c r="E9" s="2441"/>
      <c r="F9" s="2441"/>
      <c r="G9" s="2441"/>
      <c r="H9" s="2441"/>
      <c r="I9" s="2442"/>
      <c r="J9" s="2440" t="s">
        <v>11</v>
      </c>
      <c r="K9" s="2441"/>
      <c r="L9" s="2441"/>
      <c r="M9" s="2441"/>
      <c r="N9" s="2441"/>
      <c r="O9" s="2441"/>
      <c r="P9" s="2441"/>
      <c r="Q9" s="2442"/>
      <c r="R9" s="932"/>
      <c r="S9" s="932"/>
      <c r="T9" s="932"/>
      <c r="U9" s="932"/>
      <c r="V9" s="932"/>
      <c r="W9" s="932"/>
      <c r="X9" s="932"/>
      <c r="Y9" s="932"/>
      <c r="Z9" s="932"/>
      <c r="AA9" s="932"/>
      <c r="AB9" s="932"/>
      <c r="AC9" s="932"/>
      <c r="AD9" s="932"/>
      <c r="AE9" s="932"/>
      <c r="AF9" s="932"/>
      <c r="AG9" s="932"/>
    </row>
    <row r="10" spans="1:33" s="299" customFormat="1">
      <c r="A10" s="2434"/>
      <c r="B10" s="2436" t="s">
        <v>74</v>
      </c>
      <c r="C10" s="2437"/>
      <c r="D10" s="2437"/>
      <c r="E10" s="2438"/>
      <c r="F10" s="2436" t="s">
        <v>75</v>
      </c>
      <c r="G10" s="2059"/>
      <c r="H10" s="2059"/>
      <c r="I10" s="2060"/>
      <c r="J10" s="2436" t="s">
        <v>74</v>
      </c>
      <c r="K10" s="2437"/>
      <c r="L10" s="2437"/>
      <c r="M10" s="2438"/>
      <c r="N10" s="2436" t="s">
        <v>75</v>
      </c>
      <c r="O10" s="2437"/>
      <c r="P10" s="2437"/>
      <c r="Q10" s="2438"/>
      <c r="R10" s="932"/>
      <c r="S10" s="932"/>
      <c r="T10" s="932"/>
      <c r="U10" s="932"/>
      <c r="V10" s="932"/>
      <c r="W10" s="932"/>
      <c r="X10" s="932"/>
      <c r="Y10" s="932"/>
      <c r="Z10" s="932"/>
      <c r="AA10" s="932"/>
      <c r="AB10" s="932"/>
      <c r="AC10" s="932"/>
      <c r="AD10" s="932"/>
      <c r="AE10" s="932"/>
      <c r="AF10" s="932"/>
      <c r="AG10" s="932"/>
    </row>
    <row r="11" spans="1:33" s="299" customFormat="1">
      <c r="A11" s="2434"/>
      <c r="B11" s="2436" t="s">
        <v>14</v>
      </c>
      <c r="C11" s="2437"/>
      <c r="E11" s="303">
        <v>3600</v>
      </c>
      <c r="F11" s="2436" t="s">
        <v>14</v>
      </c>
      <c r="G11" s="2437"/>
      <c r="H11" s="302"/>
      <c r="I11" s="303">
        <v>3600</v>
      </c>
      <c r="J11" s="2436" t="s">
        <v>14</v>
      </c>
      <c r="K11" s="2437"/>
      <c r="L11" s="302"/>
      <c r="M11" s="303">
        <f>E11</f>
        <v>3600</v>
      </c>
      <c r="N11" s="2436" t="s">
        <v>14</v>
      </c>
      <c r="O11" s="2437"/>
      <c r="P11" s="302"/>
      <c r="Q11" s="303">
        <f>I11</f>
        <v>3600</v>
      </c>
      <c r="R11" s="932"/>
      <c r="S11" s="932"/>
      <c r="T11" s="932"/>
      <c r="U11" s="932"/>
      <c r="V11" s="932"/>
      <c r="W11" s="932"/>
      <c r="X11" s="932"/>
      <c r="Y11" s="932"/>
      <c r="Z11" s="932"/>
      <c r="AA11" s="932"/>
      <c r="AB11" s="932"/>
      <c r="AC11" s="932"/>
      <c r="AD11" s="932"/>
      <c r="AE11" s="932"/>
      <c r="AF11" s="932"/>
      <c r="AG11" s="932"/>
    </row>
    <row r="12" spans="1:33" s="305" customFormat="1" ht="35.25" customHeight="1">
      <c r="A12" s="2435"/>
      <c r="B12" s="304" t="s">
        <v>16</v>
      </c>
      <c r="C12" s="304" t="s">
        <v>17</v>
      </c>
      <c r="D12" s="304"/>
      <c r="E12" s="304" t="s">
        <v>18</v>
      </c>
      <c r="F12" s="304" t="s">
        <v>16</v>
      </c>
      <c r="G12" s="304" t="s">
        <v>17</v>
      </c>
      <c r="H12" s="304"/>
      <c r="I12" s="304" t="s">
        <v>18</v>
      </c>
      <c r="J12" s="304" t="s">
        <v>16</v>
      </c>
      <c r="K12" s="304" t="s">
        <v>17</v>
      </c>
      <c r="L12" s="304"/>
      <c r="M12" s="304" t="s">
        <v>18</v>
      </c>
      <c r="N12" s="304" t="s">
        <v>16</v>
      </c>
      <c r="O12" s="304" t="s">
        <v>17</v>
      </c>
      <c r="P12" s="304"/>
      <c r="Q12" s="304" t="s">
        <v>18</v>
      </c>
    </row>
    <row r="13" spans="1:33" s="307" customFormat="1" ht="11.25">
      <c r="A13" s="306">
        <v>1</v>
      </c>
      <c r="B13" s="306">
        <v>2</v>
      </c>
      <c r="C13" s="306">
        <v>3</v>
      </c>
      <c r="D13" s="306"/>
      <c r="E13" s="306">
        <v>4</v>
      </c>
      <c r="F13" s="306">
        <v>5</v>
      </c>
      <c r="G13" s="306">
        <v>6</v>
      </c>
      <c r="H13" s="306"/>
      <c r="I13" s="306">
        <v>7</v>
      </c>
      <c r="J13" s="306">
        <v>8</v>
      </c>
      <c r="K13" s="306">
        <v>9</v>
      </c>
      <c r="L13" s="306"/>
      <c r="M13" s="306">
        <v>10</v>
      </c>
      <c r="N13" s="306">
        <v>11</v>
      </c>
      <c r="O13" s="306">
        <v>12</v>
      </c>
      <c r="P13" s="306"/>
      <c r="Q13" s="306">
        <v>13</v>
      </c>
    </row>
    <row r="14" spans="1:33" s="305" customFormat="1" ht="15">
      <c r="A14" s="308">
        <v>0</v>
      </c>
      <c r="B14" s="1113"/>
      <c r="C14" s="1636"/>
      <c r="D14" s="1636"/>
      <c r="E14" s="1636"/>
      <c r="F14" s="1610"/>
      <c r="G14" s="1636"/>
      <c r="H14" s="1636"/>
      <c r="I14" s="1636"/>
      <c r="J14" s="1610"/>
      <c r="K14" s="1636"/>
      <c r="L14" s="1636"/>
      <c r="M14" s="1636"/>
      <c r="N14" s="1610"/>
      <c r="O14" s="1636"/>
      <c r="P14" s="1636"/>
      <c r="Q14" s="1636"/>
    </row>
    <row r="15" spans="1:33" s="1440" customFormat="1" ht="15">
      <c r="A15" s="1439">
        <v>1</v>
      </c>
      <c r="B15" s="1113"/>
      <c r="C15" s="1636"/>
      <c r="D15" s="1636"/>
      <c r="E15" s="2015">
        <v>1014</v>
      </c>
      <c r="F15" s="1610"/>
      <c r="G15" s="1636"/>
      <c r="H15" s="1636"/>
      <c r="I15" s="2015">
        <v>157</v>
      </c>
      <c r="J15" s="1610"/>
      <c r="K15" s="1636"/>
      <c r="L15" s="1636"/>
      <c r="M15" s="2015">
        <v>680</v>
      </c>
      <c r="N15" s="1610"/>
      <c r="O15" s="1636"/>
      <c r="P15" s="1636"/>
      <c r="Q15" s="2015">
        <v>0</v>
      </c>
    </row>
    <row r="16" spans="1:33" s="305" customFormat="1" ht="15">
      <c r="A16" s="308">
        <v>2</v>
      </c>
      <c r="B16" s="1113"/>
      <c r="C16" s="1636"/>
      <c r="D16" s="1636"/>
      <c r="E16" s="2015">
        <v>1002</v>
      </c>
      <c r="F16" s="1610"/>
      <c r="G16" s="1636"/>
      <c r="H16" s="1636"/>
      <c r="I16" s="2015">
        <v>153</v>
      </c>
      <c r="J16" s="1610"/>
      <c r="K16" s="1636"/>
      <c r="L16" s="1636"/>
      <c r="M16" s="2015">
        <v>669</v>
      </c>
      <c r="N16" s="1610"/>
      <c r="O16" s="1636"/>
      <c r="P16" s="1636"/>
      <c r="Q16" s="2015">
        <v>0</v>
      </c>
    </row>
    <row r="17" spans="1:17" s="305" customFormat="1" ht="15">
      <c r="A17" s="308">
        <v>3</v>
      </c>
      <c r="B17" s="1113"/>
      <c r="C17" s="1636"/>
      <c r="D17" s="1636"/>
      <c r="E17" s="2015">
        <v>960</v>
      </c>
      <c r="F17" s="1610"/>
      <c r="G17" s="1636"/>
      <c r="H17" s="1636"/>
      <c r="I17" s="2015">
        <v>154</v>
      </c>
      <c r="J17" s="1610"/>
      <c r="K17" s="1636"/>
      <c r="L17" s="1636"/>
      <c r="M17" s="2015">
        <v>629</v>
      </c>
      <c r="N17" s="1610"/>
      <c r="O17" s="1636"/>
      <c r="P17" s="1636"/>
      <c r="Q17" s="2015">
        <v>0</v>
      </c>
    </row>
    <row r="18" spans="1:17" s="305" customFormat="1" ht="15">
      <c r="A18" s="308">
        <v>4</v>
      </c>
      <c r="B18" s="1113"/>
      <c r="C18" s="1636"/>
      <c r="D18" s="1636"/>
      <c r="E18" s="2015">
        <v>966</v>
      </c>
      <c r="F18" s="1610"/>
      <c r="G18" s="1636"/>
      <c r="H18" s="1636"/>
      <c r="I18" s="2015">
        <v>155</v>
      </c>
      <c r="J18" s="1610"/>
      <c r="K18" s="1636"/>
      <c r="L18" s="1636"/>
      <c r="M18" s="2015">
        <v>638</v>
      </c>
      <c r="N18" s="1610"/>
      <c r="O18" s="1636"/>
      <c r="P18" s="1636"/>
      <c r="Q18" s="2015">
        <v>0</v>
      </c>
    </row>
    <row r="19" spans="1:17" s="305" customFormat="1" ht="15">
      <c r="A19" s="308">
        <v>5</v>
      </c>
      <c r="B19" s="1113"/>
      <c r="C19" s="1636"/>
      <c r="D19" s="1636"/>
      <c r="E19" s="2015">
        <v>988</v>
      </c>
      <c r="F19" s="1610"/>
      <c r="G19" s="1636"/>
      <c r="H19" s="1636"/>
      <c r="I19" s="2015">
        <v>160</v>
      </c>
      <c r="J19" s="1610"/>
      <c r="K19" s="1636"/>
      <c r="L19" s="1636"/>
      <c r="M19" s="2015">
        <v>649</v>
      </c>
      <c r="N19" s="1610"/>
      <c r="O19" s="1636"/>
      <c r="P19" s="1636"/>
      <c r="Q19" s="2015">
        <v>0</v>
      </c>
    </row>
    <row r="20" spans="1:17" s="305" customFormat="1" ht="15">
      <c r="A20" s="308">
        <v>6</v>
      </c>
      <c r="B20" s="1113"/>
      <c r="C20" s="1636"/>
      <c r="D20" s="1636"/>
      <c r="E20" s="2015">
        <v>968</v>
      </c>
      <c r="F20" s="1610"/>
      <c r="G20" s="1636"/>
      <c r="H20" s="1636"/>
      <c r="I20" s="2015">
        <v>161</v>
      </c>
      <c r="J20" s="1610"/>
      <c r="K20" s="1636"/>
      <c r="L20" s="1636"/>
      <c r="M20" s="2015">
        <v>629</v>
      </c>
      <c r="N20" s="1610"/>
      <c r="O20" s="1636"/>
      <c r="P20" s="1636"/>
      <c r="Q20" s="2015">
        <v>0</v>
      </c>
    </row>
    <row r="21" spans="1:17" s="305" customFormat="1" ht="15">
      <c r="A21" s="308">
        <v>7</v>
      </c>
      <c r="B21" s="1113"/>
      <c r="C21" s="1636"/>
      <c r="D21" s="1636"/>
      <c r="E21" s="2015">
        <v>1005</v>
      </c>
      <c r="F21" s="1610"/>
      <c r="G21" s="1636"/>
      <c r="H21" s="1636"/>
      <c r="I21" s="2015">
        <v>173</v>
      </c>
      <c r="J21" s="1610"/>
      <c r="K21" s="1636"/>
      <c r="L21" s="1636"/>
      <c r="M21" s="2015">
        <v>637</v>
      </c>
      <c r="N21" s="1610"/>
      <c r="O21" s="1636"/>
      <c r="P21" s="1636"/>
      <c r="Q21" s="2015">
        <v>0</v>
      </c>
    </row>
    <row r="22" spans="1:17" s="305" customFormat="1" ht="15">
      <c r="A22" s="308">
        <v>8</v>
      </c>
      <c r="B22" s="1113"/>
      <c r="C22" s="1636"/>
      <c r="D22" s="1636"/>
      <c r="E22" s="2015">
        <v>1055</v>
      </c>
      <c r="F22" s="1610"/>
      <c r="G22" s="1636"/>
      <c r="H22" s="1636"/>
      <c r="I22" s="2015">
        <v>184</v>
      </c>
      <c r="J22" s="1610"/>
      <c r="K22" s="1636"/>
      <c r="L22" s="1636"/>
      <c r="M22" s="2015">
        <v>652</v>
      </c>
      <c r="N22" s="1610"/>
      <c r="O22" s="1636"/>
      <c r="P22" s="1636"/>
      <c r="Q22" s="2015">
        <v>0</v>
      </c>
    </row>
    <row r="23" spans="1:17" s="305" customFormat="1" ht="15">
      <c r="A23" s="308">
        <v>9</v>
      </c>
      <c r="B23" s="1113"/>
      <c r="C23" s="1636"/>
      <c r="D23" s="1636"/>
      <c r="E23" s="2015">
        <v>1236</v>
      </c>
      <c r="F23" s="1610"/>
      <c r="G23" s="1636"/>
      <c r="H23" s="1636"/>
      <c r="I23" s="2015">
        <v>207</v>
      </c>
      <c r="J23" s="1610"/>
      <c r="K23" s="1636"/>
      <c r="L23" s="1636"/>
      <c r="M23" s="2015">
        <v>744</v>
      </c>
      <c r="N23" s="1610"/>
      <c r="O23" s="1636"/>
      <c r="P23" s="1636"/>
      <c r="Q23" s="2015">
        <v>6</v>
      </c>
    </row>
    <row r="24" spans="1:17" s="305" customFormat="1" ht="15">
      <c r="A24" s="308">
        <v>10</v>
      </c>
      <c r="B24" s="1113"/>
      <c r="C24" s="1636"/>
      <c r="D24" s="1636"/>
      <c r="E24" s="2015">
        <v>1248</v>
      </c>
      <c r="F24" s="1610"/>
      <c r="G24" s="1636"/>
      <c r="H24" s="1636"/>
      <c r="I24" s="2015">
        <v>230</v>
      </c>
      <c r="J24" s="1610"/>
      <c r="K24" s="1636"/>
      <c r="L24" s="1636"/>
      <c r="M24" s="2015">
        <v>776</v>
      </c>
      <c r="N24" s="1610"/>
      <c r="O24" s="1636"/>
      <c r="P24" s="1636"/>
      <c r="Q24" s="2015">
        <v>29</v>
      </c>
    </row>
    <row r="25" spans="1:17" s="305" customFormat="1" ht="15">
      <c r="A25" s="308">
        <v>11</v>
      </c>
      <c r="B25" s="1113"/>
      <c r="C25" s="1636"/>
      <c r="D25" s="1636"/>
      <c r="E25" s="2015">
        <v>1216</v>
      </c>
      <c r="F25" s="1610"/>
      <c r="G25" s="1636"/>
      <c r="H25" s="1636"/>
      <c r="I25" s="2015">
        <v>212</v>
      </c>
      <c r="J25" s="1610"/>
      <c r="K25" s="1636"/>
      <c r="L25" s="1636"/>
      <c r="M25" s="2015">
        <v>752</v>
      </c>
      <c r="N25" s="1610"/>
      <c r="O25" s="1636"/>
      <c r="P25" s="1636"/>
      <c r="Q25" s="2015">
        <v>17</v>
      </c>
    </row>
    <row r="26" spans="1:17" s="305" customFormat="1" ht="15">
      <c r="A26" s="308">
        <v>12</v>
      </c>
      <c r="B26" s="1113"/>
      <c r="C26" s="1636"/>
      <c r="D26" s="1636"/>
      <c r="E26" s="2015">
        <v>1269</v>
      </c>
      <c r="F26" s="1610"/>
      <c r="G26" s="1636"/>
      <c r="H26" s="1636"/>
      <c r="I26" s="2015">
        <v>218</v>
      </c>
      <c r="J26" s="1610"/>
      <c r="K26" s="1636"/>
      <c r="L26" s="1636"/>
      <c r="M26" s="2015">
        <v>767</v>
      </c>
      <c r="N26" s="1610"/>
      <c r="O26" s="1636"/>
      <c r="P26" s="1636"/>
      <c r="Q26" s="2015">
        <v>19</v>
      </c>
    </row>
    <row r="27" spans="1:17" s="305" customFormat="1" ht="15">
      <c r="A27" s="308">
        <v>13</v>
      </c>
      <c r="B27" s="1113"/>
      <c r="C27" s="1636"/>
      <c r="D27" s="1636"/>
      <c r="E27" s="2015">
        <v>1191</v>
      </c>
      <c r="F27" s="1610"/>
      <c r="G27" s="1636"/>
      <c r="H27" s="1636"/>
      <c r="I27" s="2015">
        <v>187</v>
      </c>
      <c r="J27" s="1610"/>
      <c r="K27" s="1636"/>
      <c r="L27" s="1636"/>
      <c r="M27" s="2015">
        <v>707</v>
      </c>
      <c r="N27" s="1610"/>
      <c r="O27" s="1636"/>
      <c r="P27" s="1636"/>
      <c r="Q27" s="2015">
        <v>0</v>
      </c>
    </row>
    <row r="28" spans="1:17" s="305" customFormat="1" ht="15">
      <c r="A28" s="308">
        <v>14</v>
      </c>
      <c r="B28" s="1113"/>
      <c r="C28" s="1636"/>
      <c r="D28" s="1636"/>
      <c r="E28" s="2015">
        <v>1317</v>
      </c>
      <c r="F28" s="1610"/>
      <c r="G28" s="1636"/>
      <c r="H28" s="1636"/>
      <c r="I28" s="2015">
        <v>213</v>
      </c>
      <c r="J28" s="1610"/>
      <c r="K28" s="1636"/>
      <c r="L28" s="1636"/>
      <c r="M28" s="2015">
        <v>808</v>
      </c>
      <c r="N28" s="1610"/>
      <c r="O28" s="1636"/>
      <c r="P28" s="1636"/>
      <c r="Q28" s="2015">
        <v>6</v>
      </c>
    </row>
    <row r="29" spans="1:17" s="305" customFormat="1" ht="15">
      <c r="A29" s="308">
        <v>15</v>
      </c>
      <c r="B29" s="1113"/>
      <c r="C29" s="1636"/>
      <c r="D29" s="1636"/>
      <c r="E29" s="2015">
        <v>1276</v>
      </c>
      <c r="F29" s="1610"/>
      <c r="G29" s="1636"/>
      <c r="H29" s="1636"/>
      <c r="I29" s="2015">
        <v>213</v>
      </c>
      <c r="J29" s="1610"/>
      <c r="K29" s="1636"/>
      <c r="L29" s="1636"/>
      <c r="M29" s="2015">
        <v>773</v>
      </c>
      <c r="N29" s="1610"/>
      <c r="O29" s="1636"/>
      <c r="P29" s="1636"/>
      <c r="Q29" s="2015">
        <v>3</v>
      </c>
    </row>
    <row r="30" spans="1:17" s="305" customFormat="1" ht="15">
      <c r="A30" s="308">
        <v>16</v>
      </c>
      <c r="B30" s="1113"/>
      <c r="C30" s="1636"/>
      <c r="D30" s="1636"/>
      <c r="E30" s="2015">
        <v>1240</v>
      </c>
      <c r="F30" s="1610"/>
      <c r="G30" s="1636"/>
      <c r="H30" s="1636"/>
      <c r="I30" s="2015">
        <v>199</v>
      </c>
      <c r="J30" s="1610"/>
      <c r="K30" s="1636"/>
      <c r="L30" s="1636"/>
      <c r="M30" s="2015">
        <v>744</v>
      </c>
      <c r="N30" s="1610"/>
      <c r="O30" s="1636"/>
      <c r="P30" s="1636"/>
      <c r="Q30" s="2015">
        <v>0</v>
      </c>
    </row>
    <row r="31" spans="1:17" s="309" customFormat="1" ht="15">
      <c r="A31" s="308">
        <v>17</v>
      </c>
      <c r="B31" s="1113"/>
      <c r="C31" s="1636"/>
      <c r="D31" s="1636"/>
      <c r="E31" s="2015">
        <v>1100</v>
      </c>
      <c r="F31" s="1610"/>
      <c r="G31" s="1636"/>
      <c r="H31" s="1636"/>
      <c r="I31" s="2015">
        <v>192</v>
      </c>
      <c r="J31" s="1610"/>
      <c r="K31" s="1636"/>
      <c r="L31" s="1636"/>
      <c r="M31" s="2015">
        <v>677</v>
      </c>
      <c r="N31" s="1610"/>
      <c r="O31" s="1636"/>
      <c r="P31" s="1636"/>
      <c r="Q31" s="2015">
        <v>2</v>
      </c>
    </row>
    <row r="32" spans="1:17" s="309" customFormat="1" ht="15">
      <c r="A32" s="308">
        <v>18</v>
      </c>
      <c r="B32" s="1113"/>
      <c r="C32" s="1636"/>
      <c r="D32" s="1636"/>
      <c r="E32" s="2015">
        <v>1035</v>
      </c>
      <c r="F32" s="1610"/>
      <c r="G32" s="1636"/>
      <c r="H32" s="1636"/>
      <c r="I32" s="2015">
        <v>186</v>
      </c>
      <c r="J32" s="1610"/>
      <c r="K32" s="1636"/>
      <c r="L32" s="1636"/>
      <c r="M32" s="2015">
        <v>637</v>
      </c>
      <c r="N32" s="1610"/>
      <c r="O32" s="1636"/>
      <c r="P32" s="1636"/>
      <c r="Q32" s="2015">
        <v>0</v>
      </c>
    </row>
    <row r="33" spans="1:33" s="309" customFormat="1" ht="15">
      <c r="A33" s="308">
        <v>19</v>
      </c>
      <c r="B33" s="1113"/>
      <c r="C33" s="1636"/>
      <c r="D33" s="1636"/>
      <c r="E33" s="2015">
        <v>949</v>
      </c>
      <c r="F33" s="1610"/>
      <c r="G33" s="1636"/>
      <c r="H33" s="1636"/>
      <c r="I33" s="2015">
        <v>170</v>
      </c>
      <c r="J33" s="1610"/>
      <c r="K33" s="1636"/>
      <c r="L33" s="1636"/>
      <c r="M33" s="2015">
        <v>599</v>
      </c>
      <c r="N33" s="1610"/>
      <c r="O33" s="1636"/>
      <c r="P33" s="1636"/>
      <c r="Q33" s="2015">
        <v>0</v>
      </c>
    </row>
    <row r="34" spans="1:33" s="309" customFormat="1" ht="15">
      <c r="A34" s="308">
        <v>20</v>
      </c>
      <c r="B34" s="1113"/>
      <c r="C34" s="1636"/>
      <c r="D34" s="1636"/>
      <c r="E34" s="2015">
        <v>939</v>
      </c>
      <c r="F34" s="1610"/>
      <c r="G34" s="1636"/>
      <c r="H34" s="1636"/>
      <c r="I34" s="2015">
        <v>157</v>
      </c>
      <c r="J34" s="1610"/>
      <c r="K34" s="1636"/>
      <c r="L34" s="1636"/>
      <c r="M34" s="2015">
        <v>601</v>
      </c>
      <c r="N34" s="1610"/>
      <c r="O34" s="1636"/>
      <c r="P34" s="1636"/>
      <c r="Q34" s="2015">
        <v>0</v>
      </c>
    </row>
    <row r="35" spans="1:33" s="309" customFormat="1" ht="15">
      <c r="A35" s="308">
        <v>21</v>
      </c>
      <c r="B35" s="1113"/>
      <c r="C35" s="1636"/>
      <c r="D35" s="1636"/>
      <c r="E35" s="2015">
        <v>924</v>
      </c>
      <c r="F35" s="1610"/>
      <c r="G35" s="1636"/>
      <c r="H35" s="1636"/>
      <c r="I35" s="2015">
        <v>148</v>
      </c>
      <c r="J35" s="1610"/>
      <c r="K35" s="1636"/>
      <c r="L35" s="1636"/>
      <c r="M35" s="2015">
        <v>587</v>
      </c>
      <c r="N35" s="1610"/>
      <c r="O35" s="1636"/>
      <c r="P35" s="1636"/>
      <c r="Q35" s="2015">
        <v>0</v>
      </c>
    </row>
    <row r="36" spans="1:33" s="309" customFormat="1" ht="15">
      <c r="A36" s="308">
        <v>22</v>
      </c>
      <c r="B36" s="1113"/>
      <c r="C36" s="1636"/>
      <c r="D36" s="1636"/>
      <c r="E36" s="2015">
        <v>905</v>
      </c>
      <c r="F36" s="1610"/>
      <c r="G36" s="1636"/>
      <c r="H36" s="1636"/>
      <c r="I36" s="2015">
        <v>148</v>
      </c>
      <c r="J36" s="1610"/>
      <c r="K36" s="1636"/>
      <c r="L36" s="1636"/>
      <c r="M36" s="2015">
        <v>589</v>
      </c>
      <c r="N36" s="1610"/>
      <c r="O36" s="1636"/>
      <c r="P36" s="1636"/>
      <c r="Q36" s="2015">
        <v>0</v>
      </c>
    </row>
    <row r="37" spans="1:33" s="309" customFormat="1" ht="15">
      <c r="A37" s="308">
        <v>23</v>
      </c>
      <c r="B37" s="1113"/>
      <c r="C37" s="1636"/>
      <c r="D37" s="1636"/>
      <c r="E37" s="2015">
        <v>875</v>
      </c>
      <c r="F37" s="1610"/>
      <c r="G37" s="1636"/>
      <c r="H37" s="1636"/>
      <c r="I37" s="2015">
        <v>138</v>
      </c>
      <c r="J37" s="1610"/>
      <c r="K37" s="1636"/>
      <c r="L37" s="1636"/>
      <c r="M37" s="2015">
        <v>543</v>
      </c>
      <c r="N37" s="1610"/>
      <c r="O37" s="1636"/>
      <c r="P37" s="1636"/>
      <c r="Q37" s="2015">
        <v>0</v>
      </c>
    </row>
    <row r="38" spans="1:33" s="309" customFormat="1" ht="15">
      <c r="A38" s="308">
        <v>24</v>
      </c>
      <c r="B38" s="1113"/>
      <c r="C38" s="1636"/>
      <c r="D38" s="1636"/>
      <c r="E38" s="2015">
        <v>898</v>
      </c>
      <c r="F38" s="1610"/>
      <c r="G38" s="1636"/>
      <c r="H38" s="1636"/>
      <c r="I38" s="2015">
        <v>130</v>
      </c>
      <c r="J38" s="1610"/>
      <c r="K38" s="1636"/>
      <c r="L38" s="1636"/>
      <c r="M38" s="2015">
        <v>534</v>
      </c>
      <c r="N38" s="1610"/>
      <c r="O38" s="1636"/>
      <c r="P38" s="1636"/>
      <c r="Q38" s="2015">
        <v>0</v>
      </c>
    </row>
    <row r="39" spans="1:33" s="309" customFormat="1" ht="15">
      <c r="A39" s="308" t="s">
        <v>19</v>
      </c>
      <c r="B39" s="1178"/>
      <c r="C39" s="1637"/>
      <c r="D39" s="1637"/>
      <c r="E39" s="1638">
        <f>SUM(E15:E38)</f>
        <v>25576</v>
      </c>
      <c r="F39" s="1637"/>
      <c r="G39" s="1637"/>
      <c r="H39" s="1637"/>
      <c r="I39" s="1638">
        <f>SUM(I15:I38)</f>
        <v>4245</v>
      </c>
      <c r="J39" s="1637"/>
      <c r="K39" s="1637"/>
      <c r="L39" s="1637"/>
      <c r="M39" s="1638">
        <f>SUM(M15:M38)</f>
        <v>16021</v>
      </c>
      <c r="N39" s="1637"/>
      <c r="O39" s="1637"/>
      <c r="P39" s="1637"/>
      <c r="Q39" s="1638">
        <f>SUM(Q15:Q38)</f>
        <v>82</v>
      </c>
    </row>
    <row r="40" spans="1:33" s="299" customFormat="1" ht="12.75" customHeight="1">
      <c r="A40" s="299" t="s">
        <v>20</v>
      </c>
      <c r="R40" s="932"/>
      <c r="S40" s="932"/>
      <c r="T40" s="932"/>
      <c r="U40" s="932"/>
      <c r="V40" s="932"/>
      <c r="W40" s="932"/>
      <c r="X40" s="932"/>
      <c r="Y40" s="932"/>
      <c r="Z40" s="932"/>
      <c r="AA40" s="932"/>
      <c r="AB40" s="932"/>
      <c r="AC40" s="932"/>
      <c r="AD40" s="932"/>
      <c r="AE40" s="932"/>
      <c r="AF40" s="932"/>
      <c r="AG40" s="932"/>
    </row>
    <row r="41" spans="1:33" s="299" customFormat="1" ht="12.75" customHeight="1">
      <c r="A41" s="299" t="s">
        <v>21</v>
      </c>
      <c r="R41" s="932"/>
      <c r="S41" s="932"/>
      <c r="T41" s="932"/>
      <c r="U41" s="932"/>
      <c r="V41" s="932"/>
      <c r="W41" s="932"/>
      <c r="X41" s="932"/>
      <c r="Y41" s="932"/>
      <c r="Z41" s="932"/>
      <c r="AA41" s="932"/>
      <c r="AB41" s="932"/>
      <c r="AC41" s="932"/>
      <c r="AD41" s="932"/>
      <c r="AE41" s="932"/>
      <c r="AF41" s="932"/>
      <c r="AG41" s="932"/>
    </row>
    <row r="42" spans="1:33">
      <c r="A42" s="299" t="s">
        <v>571</v>
      </c>
      <c r="K42" s="299"/>
      <c r="L42" s="299"/>
      <c r="M42" s="299"/>
      <c r="N42" s="299"/>
      <c r="O42" s="299"/>
      <c r="P42" s="299"/>
      <c r="Q42" s="299"/>
      <c r="R42" s="933"/>
      <c r="S42" s="933"/>
      <c r="T42" s="933"/>
      <c r="U42" s="933"/>
      <c r="V42" s="933"/>
      <c r="W42" s="933"/>
      <c r="X42" s="933"/>
      <c r="Y42" s="933"/>
      <c r="Z42" s="933"/>
      <c r="AA42" s="933"/>
      <c r="AB42" s="933"/>
      <c r="AC42" s="933"/>
      <c r="AD42" s="933"/>
      <c r="AE42" s="933"/>
      <c r="AF42" s="933"/>
      <c r="AG42" s="933"/>
    </row>
    <row r="43" spans="1:33">
      <c r="A43" s="299" t="s">
        <v>23</v>
      </c>
      <c r="R43" s="933"/>
      <c r="S43" s="933"/>
      <c r="T43" s="933"/>
      <c r="U43" s="933"/>
      <c r="V43" s="933"/>
      <c r="W43" s="933"/>
      <c r="X43" s="933"/>
      <c r="Y43" s="933"/>
      <c r="Z43" s="933"/>
      <c r="AA43" s="933"/>
      <c r="AB43" s="933"/>
      <c r="AC43" s="933"/>
      <c r="AD43" s="933"/>
      <c r="AE43" s="933"/>
      <c r="AF43" s="933"/>
      <c r="AG43" s="933"/>
    </row>
    <row r="44" spans="1:33">
      <c r="R44" s="933"/>
      <c r="S44" s="933"/>
      <c r="T44" s="933"/>
      <c r="U44" s="933"/>
      <c r="V44" s="933"/>
      <c r="W44" s="933"/>
      <c r="X44" s="933"/>
      <c r="Y44" s="933"/>
      <c r="Z44" s="933"/>
      <c r="AA44" s="933"/>
      <c r="AB44" s="933"/>
      <c r="AC44" s="933"/>
      <c r="AD44" s="933"/>
      <c r="AE44" s="933"/>
      <c r="AF44" s="933"/>
      <c r="AG44" s="933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322" customWidth="1"/>
    <col min="2" max="3" width="11.28515625" style="322" customWidth="1"/>
    <col min="4" max="4" width="11.28515625" style="322" hidden="1" customWidth="1"/>
    <col min="5" max="7" width="11.28515625" style="322" customWidth="1"/>
    <col min="8" max="8" width="11.28515625" style="322" hidden="1" customWidth="1"/>
    <col min="9" max="11" width="11.28515625" style="322" customWidth="1"/>
    <col min="12" max="12" width="11.28515625" style="322" hidden="1" customWidth="1"/>
    <col min="13" max="15" width="11.28515625" style="322" customWidth="1"/>
    <col min="16" max="16" width="11.28515625" style="322" hidden="1" customWidth="1"/>
    <col min="17" max="17" width="11.28515625" style="322" customWidth="1"/>
    <col min="18" max="16384" width="9.140625" style="322"/>
  </cols>
  <sheetData>
    <row r="1" spans="1:33" s="311" customFormat="1" ht="18.75" customHeight="1">
      <c r="B1" s="2466" t="s">
        <v>408</v>
      </c>
      <c r="C1" s="2066"/>
      <c r="D1" s="2066"/>
      <c r="E1" s="2066"/>
      <c r="F1" s="2066"/>
      <c r="J1" s="801" t="s">
        <v>171</v>
      </c>
      <c r="N1" s="2462" t="s">
        <v>76</v>
      </c>
      <c r="O1" s="2462"/>
      <c r="P1" s="2462"/>
      <c r="Q1" s="2462"/>
      <c r="R1" s="1001"/>
      <c r="S1" s="1001"/>
      <c r="T1" s="1001"/>
      <c r="U1" s="1001"/>
      <c r="V1" s="1001"/>
      <c r="W1" s="1001"/>
      <c r="X1" s="1001"/>
      <c r="Y1" s="1001"/>
      <c r="Z1" s="1001"/>
      <c r="AA1" s="1001"/>
      <c r="AB1" s="1001"/>
      <c r="AC1" s="1001"/>
      <c r="AD1" s="1001"/>
      <c r="AE1" s="1001"/>
      <c r="AF1" s="1001"/>
      <c r="AG1" s="1001"/>
    </row>
    <row r="2" spans="1:33" s="311" customFormat="1" ht="10.5" customHeight="1">
      <c r="B2" s="2455" t="s">
        <v>1</v>
      </c>
      <c r="C2" s="2052"/>
      <c r="D2" s="2052"/>
      <c r="E2" s="2052"/>
      <c r="F2" s="2052"/>
      <c r="N2" s="2455" t="s">
        <v>2</v>
      </c>
      <c r="O2" s="2463"/>
      <c r="P2" s="2463"/>
      <c r="Q2" s="2463"/>
      <c r="R2" s="1001"/>
      <c r="S2" s="1001"/>
      <c r="T2" s="1001"/>
      <c r="U2" s="1001"/>
      <c r="V2" s="1001"/>
      <c r="W2" s="1001"/>
      <c r="X2" s="1001"/>
      <c r="Y2" s="1001"/>
      <c r="Z2" s="1001"/>
      <c r="AA2" s="1001"/>
      <c r="AB2" s="1001"/>
      <c r="AC2" s="1001"/>
      <c r="AD2" s="1001"/>
      <c r="AE2" s="1001"/>
      <c r="AF2" s="1001"/>
      <c r="AG2" s="1001"/>
    </row>
    <row r="3" spans="1:33" s="311" customFormat="1" ht="13.5" customHeight="1">
      <c r="N3" s="311" t="s">
        <v>3</v>
      </c>
      <c r="R3" s="1001"/>
      <c r="S3" s="1001"/>
      <c r="T3" s="1001"/>
      <c r="U3" s="1001"/>
      <c r="V3" s="1001"/>
      <c r="W3" s="1001"/>
      <c r="X3" s="1001"/>
      <c r="Y3" s="1001"/>
      <c r="Z3" s="1001"/>
      <c r="AA3" s="1001"/>
      <c r="AB3" s="1001"/>
      <c r="AC3" s="1001"/>
      <c r="AD3" s="1001"/>
      <c r="AE3" s="1001"/>
      <c r="AF3" s="1001"/>
      <c r="AG3" s="1001"/>
    </row>
    <row r="4" spans="1:33" s="311" customFormat="1" ht="15" customHeight="1">
      <c r="B4" s="2465" t="s">
        <v>4</v>
      </c>
      <c r="C4" s="2066"/>
      <c r="D4" s="313"/>
      <c r="E4" s="1001"/>
      <c r="F4" s="1001"/>
      <c r="G4" s="1001"/>
      <c r="H4" s="1001"/>
      <c r="I4" s="896" t="s">
        <v>5</v>
      </c>
      <c r="J4" s="312"/>
      <c r="K4" s="312"/>
      <c r="L4" s="312"/>
      <c r="O4" s="1209" t="s">
        <v>618</v>
      </c>
      <c r="R4" s="1001"/>
      <c r="S4" s="1001"/>
      <c r="T4" s="1001"/>
      <c r="U4" s="1001"/>
      <c r="V4" s="1001"/>
      <c r="W4" s="1001"/>
      <c r="X4" s="1001"/>
      <c r="Y4" s="1001"/>
      <c r="Z4" s="1001"/>
      <c r="AA4" s="1001"/>
      <c r="AB4" s="1001"/>
      <c r="AC4" s="1001"/>
      <c r="AD4" s="1001"/>
      <c r="AE4" s="1001"/>
      <c r="AF4" s="1001"/>
      <c r="AG4" s="1001"/>
    </row>
    <row r="5" spans="1:33" s="311" customFormat="1" ht="9.75" customHeight="1">
      <c r="B5" s="2464" t="s">
        <v>7</v>
      </c>
      <c r="C5" s="2064"/>
      <c r="D5" s="312"/>
      <c r="E5" s="312"/>
      <c r="R5" s="1001"/>
      <c r="S5" s="1001"/>
      <c r="T5" s="1001"/>
      <c r="U5" s="1001"/>
      <c r="V5" s="1001"/>
      <c r="W5" s="1001"/>
      <c r="X5" s="1001"/>
      <c r="Y5" s="1001"/>
      <c r="Z5" s="1001"/>
      <c r="AA5" s="1001"/>
      <c r="AB5" s="1001"/>
      <c r="AC5" s="1001"/>
      <c r="AD5" s="1001"/>
      <c r="AE5" s="1001"/>
      <c r="AF5" s="1001"/>
      <c r="AG5" s="1001"/>
    </row>
    <row r="6" spans="1:33" s="311" customFormat="1" ht="12" customHeight="1">
      <c r="A6" s="2456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1001"/>
      <c r="S6" s="1001"/>
      <c r="T6" s="1001"/>
      <c r="U6" s="1001"/>
      <c r="V6" s="1001"/>
      <c r="W6" s="1001"/>
      <c r="X6" s="1001"/>
      <c r="Y6" s="1001"/>
      <c r="Z6" s="1001"/>
      <c r="AA6" s="1001"/>
      <c r="AB6" s="1001"/>
      <c r="AC6" s="1001"/>
      <c r="AD6" s="1001"/>
      <c r="AE6" s="1001"/>
      <c r="AF6" s="1001"/>
      <c r="AG6" s="1001"/>
    </row>
    <row r="7" spans="1:33" s="311" customFormat="1" ht="15.75">
      <c r="A7" s="2457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1001"/>
      <c r="S7" s="1001"/>
      <c r="T7" s="1001"/>
      <c r="U7" s="1001"/>
      <c r="V7" s="1001"/>
      <c r="W7" s="1001"/>
      <c r="X7" s="1001"/>
      <c r="Y7" s="1001"/>
      <c r="Z7" s="1001"/>
      <c r="AA7" s="1001"/>
      <c r="AB7" s="1001"/>
      <c r="AC7" s="1001"/>
      <c r="AD7" s="1001"/>
      <c r="AE7" s="1001"/>
      <c r="AF7" s="1001"/>
      <c r="AG7" s="1001"/>
    </row>
    <row r="8" spans="1:33" s="311" customFormat="1" ht="9" customHeight="1">
      <c r="A8" s="1267" t="s">
        <v>335</v>
      </c>
      <c r="B8" s="1272"/>
      <c r="R8" s="1001"/>
      <c r="S8" s="1001"/>
      <c r="T8" s="1001"/>
      <c r="U8" s="1001"/>
      <c r="V8" s="1001"/>
      <c r="W8" s="1001"/>
      <c r="X8" s="1001"/>
      <c r="Y8" s="1001"/>
      <c r="Z8" s="1001"/>
      <c r="AA8" s="1001"/>
      <c r="AB8" s="1001"/>
      <c r="AC8" s="1001"/>
      <c r="AD8" s="1001"/>
      <c r="AE8" s="1001"/>
      <c r="AF8" s="1001"/>
      <c r="AG8" s="1001"/>
    </row>
    <row r="9" spans="1:33" s="311" customFormat="1">
      <c r="A9" s="2452" t="s">
        <v>9</v>
      </c>
      <c r="B9" s="2458" t="s">
        <v>10</v>
      </c>
      <c r="C9" s="2459"/>
      <c r="D9" s="2459"/>
      <c r="E9" s="2459"/>
      <c r="F9" s="2459"/>
      <c r="G9" s="2459"/>
      <c r="H9" s="2459"/>
      <c r="I9" s="2460"/>
      <c r="J9" s="2458" t="s">
        <v>11</v>
      </c>
      <c r="K9" s="2459"/>
      <c r="L9" s="2459"/>
      <c r="M9" s="2459"/>
      <c r="N9" s="2459"/>
      <c r="O9" s="2459"/>
      <c r="P9" s="2459"/>
      <c r="Q9" s="2460"/>
      <c r="R9" s="1001"/>
      <c r="S9" s="1001"/>
      <c r="T9" s="1001"/>
      <c r="U9" s="1001"/>
      <c r="V9" s="1001"/>
      <c r="W9" s="1001"/>
      <c r="X9" s="1001"/>
      <c r="Y9" s="1001"/>
      <c r="Z9" s="1001"/>
      <c r="AA9" s="1001"/>
      <c r="AB9" s="1001"/>
      <c r="AC9" s="1001"/>
      <c r="AD9" s="1001"/>
      <c r="AE9" s="1001"/>
      <c r="AF9" s="1001"/>
      <c r="AG9" s="1001"/>
    </row>
    <row r="10" spans="1:33" s="311" customFormat="1">
      <c r="A10" s="2453"/>
      <c r="B10" s="2450" t="s">
        <v>619</v>
      </c>
      <c r="C10" s="2451"/>
      <c r="D10" s="2451"/>
      <c r="E10" s="2461"/>
      <c r="F10" s="2450"/>
      <c r="G10" s="2059"/>
      <c r="H10" s="2059"/>
      <c r="I10" s="2060"/>
      <c r="J10" s="2450" t="s">
        <v>619</v>
      </c>
      <c r="K10" s="2451"/>
      <c r="L10" s="2451"/>
      <c r="M10" s="2461"/>
      <c r="N10" s="2450"/>
      <c r="O10" s="2451"/>
      <c r="P10" s="2451"/>
      <c r="Q10" s="2461"/>
      <c r="R10" s="1001"/>
      <c r="S10" s="1001"/>
      <c r="T10" s="1001"/>
      <c r="U10" s="1001"/>
      <c r="V10" s="1001"/>
      <c r="W10" s="1001"/>
      <c r="X10" s="1001"/>
      <c r="Y10" s="1001"/>
      <c r="Z10" s="1001"/>
      <c r="AA10" s="1001"/>
      <c r="AB10" s="1001"/>
      <c r="AC10" s="1001"/>
      <c r="AD10" s="1001"/>
      <c r="AE10" s="1001"/>
      <c r="AF10" s="1001"/>
      <c r="AG10" s="1001"/>
    </row>
    <row r="11" spans="1:33" s="311" customFormat="1">
      <c r="A11" s="2453"/>
      <c r="B11" s="2450" t="s">
        <v>14</v>
      </c>
      <c r="C11" s="2451"/>
      <c r="E11" s="315">
        <v>3600</v>
      </c>
      <c r="F11" s="2450" t="s">
        <v>14</v>
      </c>
      <c r="G11" s="2451"/>
      <c r="H11" s="314"/>
      <c r="I11" s="315">
        <v>0</v>
      </c>
      <c r="J11" s="2450" t="s">
        <v>14</v>
      </c>
      <c r="K11" s="2451"/>
      <c r="L11" s="314"/>
      <c r="M11" s="315">
        <f>E11</f>
        <v>3600</v>
      </c>
      <c r="N11" s="2450" t="s">
        <v>14</v>
      </c>
      <c r="O11" s="2451"/>
      <c r="P11" s="314"/>
      <c r="Q11" s="315">
        <f>I11</f>
        <v>0</v>
      </c>
      <c r="R11" s="1001"/>
      <c r="S11" s="1001"/>
      <c r="T11" s="1001"/>
      <c r="U11" s="1001"/>
      <c r="V11" s="1001"/>
      <c r="W11" s="1001"/>
      <c r="X11" s="1001"/>
      <c r="Y11" s="1001"/>
      <c r="Z11" s="1001"/>
      <c r="AA11" s="1001"/>
      <c r="AB11" s="1001"/>
      <c r="AC11" s="1001"/>
      <c r="AD11" s="1001"/>
      <c r="AE11" s="1001"/>
      <c r="AF11" s="1001"/>
      <c r="AG11" s="1001"/>
    </row>
    <row r="12" spans="1:33" s="317" customFormat="1" ht="35.25" customHeight="1">
      <c r="A12" s="2454"/>
      <c r="B12" s="316" t="s">
        <v>16</v>
      </c>
      <c r="C12" s="316" t="s">
        <v>17</v>
      </c>
      <c r="D12" s="316"/>
      <c r="E12" s="316" t="s">
        <v>18</v>
      </c>
      <c r="F12" s="316" t="s">
        <v>16</v>
      </c>
      <c r="G12" s="316" t="s">
        <v>17</v>
      </c>
      <c r="H12" s="316"/>
      <c r="I12" s="316" t="s">
        <v>18</v>
      </c>
      <c r="J12" s="316" t="s">
        <v>16</v>
      </c>
      <c r="K12" s="316" t="s">
        <v>17</v>
      </c>
      <c r="L12" s="316"/>
      <c r="M12" s="316" t="s">
        <v>18</v>
      </c>
      <c r="N12" s="316" t="s">
        <v>16</v>
      </c>
      <c r="O12" s="316" t="s">
        <v>17</v>
      </c>
      <c r="P12" s="316"/>
      <c r="Q12" s="316" t="s">
        <v>18</v>
      </c>
    </row>
    <row r="13" spans="1:33" s="319" customFormat="1" ht="11.25">
      <c r="A13" s="318">
        <v>1</v>
      </c>
      <c r="B13" s="318">
        <v>2</v>
      </c>
      <c r="C13" s="318">
        <v>3</v>
      </c>
      <c r="D13" s="318"/>
      <c r="E13" s="318">
        <v>4</v>
      </c>
      <c r="F13" s="318">
        <v>5</v>
      </c>
      <c r="G13" s="318">
        <v>6</v>
      </c>
      <c r="H13" s="318"/>
      <c r="I13" s="318">
        <v>7</v>
      </c>
      <c r="J13" s="318">
        <v>8</v>
      </c>
      <c r="K13" s="318">
        <v>9</v>
      </c>
      <c r="L13" s="318"/>
      <c r="M13" s="318">
        <v>10</v>
      </c>
      <c r="N13" s="318">
        <v>11</v>
      </c>
      <c r="O13" s="318">
        <v>12</v>
      </c>
      <c r="P13" s="318"/>
      <c r="Q13" s="318">
        <v>13</v>
      </c>
    </row>
    <row r="14" spans="1:33" s="317" customFormat="1" ht="15">
      <c r="A14" s="320">
        <v>0</v>
      </c>
      <c r="B14" s="1114"/>
      <c r="C14" s="1824"/>
      <c r="D14" s="1824"/>
      <c r="E14" s="1824"/>
      <c r="F14" s="1824"/>
      <c r="G14" s="1824"/>
      <c r="H14" s="1824"/>
      <c r="I14" s="1824"/>
      <c r="J14" s="1610"/>
      <c r="K14" s="1824"/>
      <c r="L14" s="1824"/>
      <c r="M14" s="1824"/>
      <c r="N14" s="1824"/>
      <c r="O14" s="1115"/>
      <c r="P14" s="1115"/>
      <c r="Q14" s="1115"/>
    </row>
    <row r="15" spans="1:33" s="1438" customFormat="1" ht="15">
      <c r="A15" s="1436">
        <v>1</v>
      </c>
      <c r="B15" s="1114"/>
      <c r="C15" s="1824"/>
      <c r="D15" s="1824"/>
      <c r="E15" s="2015">
        <v>351</v>
      </c>
      <c r="F15" s="1824"/>
      <c r="G15" s="1824"/>
      <c r="H15" s="1824"/>
      <c r="I15" s="1824"/>
      <c r="J15" s="1610"/>
      <c r="K15" s="1824"/>
      <c r="L15" s="1824"/>
      <c r="M15" s="2015">
        <v>80</v>
      </c>
      <c r="N15" s="1824"/>
      <c r="O15" s="1832"/>
      <c r="P15" s="1437"/>
      <c r="Q15" s="1437"/>
    </row>
    <row r="16" spans="1:33" s="317" customFormat="1" ht="15">
      <c r="A16" s="320">
        <v>2</v>
      </c>
      <c r="B16" s="1114"/>
      <c r="C16" s="1824"/>
      <c r="D16" s="1824"/>
      <c r="E16" s="2015">
        <v>321</v>
      </c>
      <c r="F16" s="1824"/>
      <c r="G16" s="1824"/>
      <c r="H16" s="1824"/>
      <c r="I16" s="1824"/>
      <c r="J16" s="1610"/>
      <c r="K16" s="1824"/>
      <c r="L16" s="1824"/>
      <c r="M16" s="2015">
        <v>70</v>
      </c>
      <c r="N16" s="1824"/>
      <c r="O16" s="1832"/>
      <c r="P16" s="1115"/>
      <c r="Q16" s="1115"/>
    </row>
    <row r="17" spans="1:17" s="317" customFormat="1" ht="15">
      <c r="A17" s="320">
        <v>3</v>
      </c>
      <c r="B17" s="1114"/>
      <c r="C17" s="1824"/>
      <c r="D17" s="1824"/>
      <c r="E17" s="2015">
        <v>308</v>
      </c>
      <c r="F17" s="1824"/>
      <c r="G17" s="1824"/>
      <c r="H17" s="1824"/>
      <c r="I17" s="1824"/>
      <c r="J17" s="1610"/>
      <c r="K17" s="1824"/>
      <c r="L17" s="1824"/>
      <c r="M17" s="2015">
        <v>71</v>
      </c>
      <c r="N17" s="1824"/>
      <c r="O17" s="1832"/>
      <c r="P17" s="1115"/>
      <c r="Q17" s="1115"/>
    </row>
    <row r="18" spans="1:17" s="317" customFormat="1" ht="15">
      <c r="A18" s="320">
        <v>4</v>
      </c>
      <c r="B18" s="1114"/>
      <c r="C18" s="1824"/>
      <c r="D18" s="1824"/>
      <c r="E18" s="2015">
        <v>297</v>
      </c>
      <c r="F18" s="1824"/>
      <c r="G18" s="1824"/>
      <c r="H18" s="1824"/>
      <c r="I18" s="1824"/>
      <c r="J18" s="1610"/>
      <c r="K18" s="1824"/>
      <c r="L18" s="1824"/>
      <c r="M18" s="2015">
        <v>67</v>
      </c>
      <c r="N18" s="1824"/>
      <c r="O18" s="1832"/>
      <c r="P18" s="1115"/>
      <c r="Q18" s="1115"/>
    </row>
    <row r="19" spans="1:17" s="317" customFormat="1" ht="15">
      <c r="A19" s="320">
        <v>5</v>
      </c>
      <c r="B19" s="1114"/>
      <c r="C19" s="1824"/>
      <c r="D19" s="1824"/>
      <c r="E19" s="2015">
        <v>293</v>
      </c>
      <c r="F19" s="1824"/>
      <c r="G19" s="1824"/>
      <c r="H19" s="1824"/>
      <c r="I19" s="1824"/>
      <c r="J19" s="1610"/>
      <c r="K19" s="1824"/>
      <c r="L19" s="1824"/>
      <c r="M19" s="2015">
        <v>67</v>
      </c>
      <c r="N19" s="1824"/>
      <c r="O19" s="1832"/>
      <c r="P19" s="1115"/>
      <c r="Q19" s="1115"/>
    </row>
    <row r="20" spans="1:17" s="317" customFormat="1" ht="15">
      <c r="A20" s="320">
        <v>6</v>
      </c>
      <c r="B20" s="1114"/>
      <c r="C20" s="1824"/>
      <c r="D20" s="1824"/>
      <c r="E20" s="2015">
        <v>316</v>
      </c>
      <c r="F20" s="1824"/>
      <c r="G20" s="1824"/>
      <c r="H20" s="1824"/>
      <c r="I20" s="1824"/>
      <c r="J20" s="1610"/>
      <c r="K20" s="1824"/>
      <c r="L20" s="1824"/>
      <c r="M20" s="2015">
        <v>66</v>
      </c>
      <c r="N20" s="1824"/>
      <c r="O20" s="1832"/>
      <c r="P20" s="1115"/>
      <c r="Q20" s="1115"/>
    </row>
    <row r="21" spans="1:17" s="317" customFormat="1" ht="15">
      <c r="A21" s="320">
        <v>7</v>
      </c>
      <c r="B21" s="1114"/>
      <c r="C21" s="1824"/>
      <c r="D21" s="1824"/>
      <c r="E21" s="2015">
        <v>381</v>
      </c>
      <c r="F21" s="1824"/>
      <c r="G21" s="1824"/>
      <c r="H21" s="1824"/>
      <c r="I21" s="1824"/>
      <c r="J21" s="1610"/>
      <c r="K21" s="1824"/>
      <c r="L21" s="1824"/>
      <c r="M21" s="2015">
        <v>69</v>
      </c>
      <c r="N21" s="1824"/>
      <c r="O21" s="1832"/>
      <c r="P21" s="1115"/>
      <c r="Q21" s="1115"/>
    </row>
    <row r="22" spans="1:17" s="317" customFormat="1" ht="15">
      <c r="A22" s="320">
        <v>8</v>
      </c>
      <c r="B22" s="1114"/>
      <c r="C22" s="1824"/>
      <c r="D22" s="1824"/>
      <c r="E22" s="2015">
        <v>423</v>
      </c>
      <c r="F22" s="1824"/>
      <c r="G22" s="1824"/>
      <c r="H22" s="1824"/>
      <c r="I22" s="1824"/>
      <c r="J22" s="1610"/>
      <c r="K22" s="1824"/>
      <c r="L22" s="1824"/>
      <c r="M22" s="2015">
        <v>77</v>
      </c>
      <c r="N22" s="1824"/>
      <c r="O22" s="1832"/>
      <c r="P22" s="1115"/>
      <c r="Q22" s="1115"/>
    </row>
    <row r="23" spans="1:17" s="317" customFormat="1" ht="15">
      <c r="A23" s="320">
        <v>9</v>
      </c>
      <c r="B23" s="1114"/>
      <c r="C23" s="1824"/>
      <c r="D23" s="1824"/>
      <c r="E23" s="2015">
        <v>446</v>
      </c>
      <c r="F23" s="1824"/>
      <c r="G23" s="1824"/>
      <c r="H23" s="1824"/>
      <c r="I23" s="1824"/>
      <c r="J23" s="1610"/>
      <c r="K23" s="1824"/>
      <c r="L23" s="1824"/>
      <c r="M23" s="2015">
        <v>75</v>
      </c>
      <c r="N23" s="1824"/>
      <c r="O23" s="1832"/>
      <c r="P23" s="1115"/>
      <c r="Q23" s="1115"/>
    </row>
    <row r="24" spans="1:17" s="317" customFormat="1" ht="15">
      <c r="A24" s="320">
        <v>10</v>
      </c>
      <c r="B24" s="1114"/>
      <c r="C24" s="1824"/>
      <c r="D24" s="1824"/>
      <c r="E24" s="2015">
        <v>449</v>
      </c>
      <c r="F24" s="1824"/>
      <c r="G24" s="1824"/>
      <c r="H24" s="1824"/>
      <c r="I24" s="1824"/>
      <c r="J24" s="1610"/>
      <c r="K24" s="1824"/>
      <c r="L24" s="1824"/>
      <c r="M24" s="2015">
        <v>74</v>
      </c>
      <c r="N24" s="1824"/>
      <c r="O24" s="1832"/>
      <c r="P24" s="1115"/>
      <c r="Q24" s="1115"/>
    </row>
    <row r="25" spans="1:17" s="317" customFormat="1" ht="15">
      <c r="A25" s="320">
        <v>11</v>
      </c>
      <c r="B25" s="1114"/>
      <c r="C25" s="1824"/>
      <c r="D25" s="1824"/>
      <c r="E25" s="2015">
        <v>481</v>
      </c>
      <c r="F25" s="1824"/>
      <c r="G25" s="1824"/>
      <c r="H25" s="1824"/>
      <c r="I25" s="1824"/>
      <c r="J25" s="1610"/>
      <c r="K25" s="1824"/>
      <c r="L25" s="1824"/>
      <c r="M25" s="2015">
        <v>81</v>
      </c>
      <c r="N25" s="1824"/>
      <c r="O25" s="1832"/>
      <c r="P25" s="1115"/>
      <c r="Q25" s="1115"/>
    </row>
    <row r="26" spans="1:17" s="317" customFormat="1" ht="15">
      <c r="A26" s="320">
        <v>12</v>
      </c>
      <c r="B26" s="1114"/>
      <c r="C26" s="1824"/>
      <c r="D26" s="1824"/>
      <c r="E26" s="2015">
        <v>506</v>
      </c>
      <c r="F26" s="1824"/>
      <c r="G26" s="1824"/>
      <c r="H26" s="1824"/>
      <c r="I26" s="1824"/>
      <c r="J26" s="1610"/>
      <c r="K26" s="1824"/>
      <c r="L26" s="1824"/>
      <c r="M26" s="2015">
        <v>90</v>
      </c>
      <c r="N26" s="1824"/>
      <c r="O26" s="1832"/>
      <c r="P26" s="1115"/>
      <c r="Q26" s="1115"/>
    </row>
    <row r="27" spans="1:17" s="317" customFormat="1" ht="15">
      <c r="A27" s="320">
        <v>13</v>
      </c>
      <c r="B27" s="1114"/>
      <c r="C27" s="1824"/>
      <c r="D27" s="1824"/>
      <c r="E27" s="2015">
        <v>496</v>
      </c>
      <c r="F27" s="1824"/>
      <c r="G27" s="1824"/>
      <c r="H27" s="1824"/>
      <c r="I27" s="1824"/>
      <c r="J27" s="1610"/>
      <c r="K27" s="1824"/>
      <c r="L27" s="1824"/>
      <c r="M27" s="2015">
        <v>83</v>
      </c>
      <c r="N27" s="1824"/>
      <c r="O27" s="1832"/>
      <c r="P27" s="1115"/>
      <c r="Q27" s="1115"/>
    </row>
    <row r="28" spans="1:17" s="317" customFormat="1" ht="15">
      <c r="A28" s="320">
        <v>14</v>
      </c>
      <c r="B28" s="1114"/>
      <c r="C28" s="1824"/>
      <c r="D28" s="1824"/>
      <c r="E28" s="2015">
        <v>496</v>
      </c>
      <c r="F28" s="1824"/>
      <c r="G28" s="1824"/>
      <c r="H28" s="1824"/>
      <c r="I28" s="1824"/>
      <c r="J28" s="1610"/>
      <c r="K28" s="1824"/>
      <c r="L28" s="1824"/>
      <c r="M28" s="2015">
        <v>87</v>
      </c>
      <c r="N28" s="1824"/>
      <c r="O28" s="1832"/>
      <c r="P28" s="1115"/>
      <c r="Q28" s="1115"/>
    </row>
    <row r="29" spans="1:17" s="317" customFormat="1" ht="15">
      <c r="A29" s="320">
        <v>15</v>
      </c>
      <c r="B29" s="1114"/>
      <c r="C29" s="1824"/>
      <c r="D29" s="1824"/>
      <c r="E29" s="2015">
        <v>501</v>
      </c>
      <c r="F29" s="1824"/>
      <c r="G29" s="1824"/>
      <c r="H29" s="1824"/>
      <c r="I29" s="1824"/>
      <c r="J29" s="1610"/>
      <c r="K29" s="1824"/>
      <c r="L29" s="1824"/>
      <c r="M29" s="2015">
        <v>84</v>
      </c>
      <c r="N29" s="1824"/>
      <c r="O29" s="1832"/>
      <c r="P29" s="1115"/>
      <c r="Q29" s="1115"/>
    </row>
    <row r="30" spans="1:17" s="317" customFormat="1" ht="15">
      <c r="A30" s="320">
        <v>16</v>
      </c>
      <c r="B30" s="1114"/>
      <c r="C30" s="1824"/>
      <c r="D30" s="1824"/>
      <c r="E30" s="2015">
        <v>525</v>
      </c>
      <c r="F30" s="1824"/>
      <c r="G30" s="1824"/>
      <c r="H30" s="1824"/>
      <c r="I30" s="1824"/>
      <c r="J30" s="1610"/>
      <c r="K30" s="1824"/>
      <c r="L30" s="1824"/>
      <c r="M30" s="2015">
        <v>78</v>
      </c>
      <c r="N30" s="1824"/>
      <c r="O30" s="1832"/>
      <c r="P30" s="1115"/>
      <c r="Q30" s="1115"/>
    </row>
    <row r="31" spans="1:17" s="321" customFormat="1" ht="15">
      <c r="A31" s="320">
        <v>17</v>
      </c>
      <c r="B31" s="1114"/>
      <c r="C31" s="1824"/>
      <c r="D31" s="1824"/>
      <c r="E31" s="2015">
        <v>555</v>
      </c>
      <c r="F31" s="1824"/>
      <c r="G31" s="1824"/>
      <c r="H31" s="1824"/>
      <c r="I31" s="1824"/>
      <c r="J31" s="1610"/>
      <c r="K31" s="1824"/>
      <c r="L31" s="1824"/>
      <c r="M31" s="2015">
        <v>75</v>
      </c>
      <c r="N31" s="1824"/>
      <c r="O31" s="1832"/>
      <c r="P31" s="1115"/>
      <c r="Q31" s="1115"/>
    </row>
    <row r="32" spans="1:17" s="321" customFormat="1" ht="15">
      <c r="A32" s="320">
        <v>18</v>
      </c>
      <c r="B32" s="1114"/>
      <c r="C32" s="1824"/>
      <c r="D32" s="1824"/>
      <c r="E32" s="2015">
        <v>577</v>
      </c>
      <c r="F32" s="1824"/>
      <c r="G32" s="1824"/>
      <c r="H32" s="1824"/>
      <c r="I32" s="1824"/>
      <c r="J32" s="1610"/>
      <c r="K32" s="1824"/>
      <c r="L32" s="1824"/>
      <c r="M32" s="2015">
        <v>77</v>
      </c>
      <c r="N32" s="1824"/>
      <c r="O32" s="1832"/>
      <c r="P32" s="1115"/>
      <c r="Q32" s="1115"/>
    </row>
    <row r="33" spans="1:33" s="321" customFormat="1" ht="15">
      <c r="A33" s="320">
        <v>19</v>
      </c>
      <c r="B33" s="1114"/>
      <c r="C33" s="1824"/>
      <c r="D33" s="1824"/>
      <c r="E33" s="2015">
        <v>600</v>
      </c>
      <c r="F33" s="1824"/>
      <c r="G33" s="1824"/>
      <c r="H33" s="1824"/>
      <c r="I33" s="1824"/>
      <c r="J33" s="1610"/>
      <c r="K33" s="1824"/>
      <c r="L33" s="1824"/>
      <c r="M33" s="2015">
        <v>78</v>
      </c>
      <c r="N33" s="1824"/>
      <c r="O33" s="1832"/>
      <c r="P33" s="1115"/>
      <c r="Q33" s="1115"/>
    </row>
    <row r="34" spans="1:33" s="321" customFormat="1" ht="15">
      <c r="A34" s="320">
        <v>20</v>
      </c>
      <c r="B34" s="1114"/>
      <c r="C34" s="1824"/>
      <c r="D34" s="1824"/>
      <c r="E34" s="2015">
        <v>599</v>
      </c>
      <c r="F34" s="1824"/>
      <c r="G34" s="1824"/>
      <c r="H34" s="1824"/>
      <c r="I34" s="1824"/>
      <c r="J34" s="1610"/>
      <c r="K34" s="1824"/>
      <c r="L34" s="1824"/>
      <c r="M34" s="2015">
        <v>78</v>
      </c>
      <c r="N34" s="1824"/>
      <c r="O34" s="1832"/>
      <c r="P34" s="1115"/>
      <c r="Q34" s="1115"/>
    </row>
    <row r="35" spans="1:33" s="321" customFormat="1" ht="15">
      <c r="A35" s="320">
        <v>21</v>
      </c>
      <c r="B35" s="1114"/>
      <c r="C35" s="1824"/>
      <c r="D35" s="1824"/>
      <c r="E35" s="2015">
        <v>586</v>
      </c>
      <c r="F35" s="1824"/>
      <c r="G35" s="1824"/>
      <c r="H35" s="1824"/>
      <c r="I35" s="1824"/>
      <c r="J35" s="1610"/>
      <c r="K35" s="1824"/>
      <c r="L35" s="1824"/>
      <c r="M35" s="2015">
        <v>85</v>
      </c>
      <c r="N35" s="1824"/>
      <c r="O35" s="1832"/>
      <c r="P35" s="1115"/>
      <c r="Q35" s="1115"/>
    </row>
    <row r="36" spans="1:33" s="321" customFormat="1" ht="15">
      <c r="A36" s="320">
        <v>22</v>
      </c>
      <c r="B36" s="1114"/>
      <c r="C36" s="1824"/>
      <c r="D36" s="1824"/>
      <c r="E36" s="2015">
        <v>544</v>
      </c>
      <c r="F36" s="1824"/>
      <c r="G36" s="1824"/>
      <c r="H36" s="1824"/>
      <c r="I36" s="1824"/>
      <c r="J36" s="1610"/>
      <c r="K36" s="1824"/>
      <c r="L36" s="1824"/>
      <c r="M36" s="2015">
        <v>79</v>
      </c>
      <c r="N36" s="1824"/>
      <c r="O36" s="1832"/>
      <c r="P36" s="1115"/>
      <c r="Q36" s="1115"/>
    </row>
    <row r="37" spans="1:33" s="321" customFormat="1" ht="15">
      <c r="A37" s="320">
        <v>23</v>
      </c>
      <c r="B37" s="1114"/>
      <c r="C37" s="1824"/>
      <c r="D37" s="1824"/>
      <c r="E37" s="2015">
        <v>469</v>
      </c>
      <c r="F37" s="1824"/>
      <c r="G37" s="1824"/>
      <c r="H37" s="1824"/>
      <c r="I37" s="1824"/>
      <c r="J37" s="1610"/>
      <c r="K37" s="1824"/>
      <c r="L37" s="1824"/>
      <c r="M37" s="2015">
        <v>67</v>
      </c>
      <c r="N37" s="1824"/>
      <c r="O37" s="1832"/>
      <c r="P37" s="1115"/>
      <c r="Q37" s="1115"/>
    </row>
    <row r="38" spans="1:33" s="321" customFormat="1" ht="15">
      <c r="A38" s="320">
        <v>24</v>
      </c>
      <c r="B38" s="1114"/>
      <c r="C38" s="1824"/>
      <c r="D38" s="1824"/>
      <c r="E38" s="2015">
        <v>383</v>
      </c>
      <c r="F38" s="1824"/>
      <c r="G38" s="1824"/>
      <c r="H38" s="1824"/>
      <c r="I38" s="1824"/>
      <c r="J38" s="1610"/>
      <c r="K38" s="1824"/>
      <c r="L38" s="1824"/>
      <c r="M38" s="2015">
        <v>55</v>
      </c>
      <c r="N38" s="1824"/>
      <c r="O38" s="1832"/>
      <c r="P38" s="1115"/>
      <c r="Q38" s="1115"/>
    </row>
    <row r="39" spans="1:33" s="321" customFormat="1" ht="15">
      <c r="A39" s="320" t="s">
        <v>19</v>
      </c>
      <c r="B39" s="1176"/>
      <c r="C39" s="1825"/>
      <c r="D39" s="1825"/>
      <c r="E39" s="1826">
        <f>SUM(E15:E38)</f>
        <v>10903</v>
      </c>
      <c r="F39" s="1825"/>
      <c r="G39" s="1825"/>
      <c r="H39" s="1825"/>
      <c r="I39" s="1826"/>
      <c r="J39" s="1825"/>
      <c r="K39" s="1825"/>
      <c r="L39" s="1825"/>
      <c r="M39" s="1826">
        <f>SUM(M15:M38)</f>
        <v>1813</v>
      </c>
      <c r="N39" s="1825"/>
      <c r="O39" s="1833"/>
      <c r="P39" s="1176"/>
      <c r="Q39" s="1177"/>
    </row>
    <row r="40" spans="1:33" s="311" customFormat="1" ht="12.75" customHeight="1">
      <c r="A40" s="311" t="s">
        <v>20</v>
      </c>
      <c r="R40" s="1001"/>
      <c r="S40" s="1001"/>
      <c r="T40" s="1001"/>
      <c r="U40" s="1001"/>
      <c r="V40" s="1001"/>
      <c r="W40" s="1001"/>
      <c r="X40" s="1001"/>
      <c r="Y40" s="1001"/>
      <c r="Z40" s="1001"/>
      <c r="AA40" s="1001"/>
      <c r="AB40" s="1001"/>
      <c r="AC40" s="1001"/>
      <c r="AD40" s="1001"/>
      <c r="AE40" s="1001"/>
      <c r="AF40" s="1001"/>
      <c r="AG40" s="1001"/>
    </row>
    <row r="41" spans="1:33" s="311" customFormat="1" ht="12.75" customHeight="1">
      <c r="A41" s="311" t="s">
        <v>21</v>
      </c>
      <c r="R41" s="1001"/>
      <c r="S41" s="1001"/>
      <c r="T41" s="1001"/>
      <c r="U41" s="1001"/>
      <c r="V41" s="1001"/>
      <c r="W41" s="1001"/>
      <c r="X41" s="1001"/>
      <c r="Y41" s="1001"/>
      <c r="Z41" s="1001"/>
      <c r="AA41" s="1001"/>
      <c r="AB41" s="1001"/>
      <c r="AC41" s="1001"/>
      <c r="AD41" s="1001"/>
      <c r="AE41" s="1001"/>
      <c r="AF41" s="1001"/>
      <c r="AG41" s="1001"/>
    </row>
    <row r="42" spans="1:33">
      <c r="A42" s="311" t="s">
        <v>571</v>
      </c>
      <c r="K42" s="311"/>
      <c r="L42" s="311"/>
      <c r="M42" s="311"/>
      <c r="N42" s="311"/>
      <c r="O42" s="311"/>
      <c r="P42" s="311"/>
      <c r="Q42" s="311"/>
      <c r="R42" s="1002"/>
      <c r="S42" s="1002"/>
      <c r="T42" s="1002"/>
      <c r="U42" s="1002"/>
      <c r="V42" s="1002"/>
      <c r="W42" s="1002"/>
      <c r="X42" s="1002"/>
      <c r="Y42" s="1002"/>
      <c r="Z42" s="1002"/>
      <c r="AA42" s="1002"/>
      <c r="AB42" s="1002"/>
      <c r="AC42" s="1002"/>
      <c r="AD42" s="1002"/>
      <c r="AE42" s="1002"/>
      <c r="AF42" s="1002"/>
      <c r="AG42" s="1002"/>
    </row>
    <row r="43" spans="1:33">
      <c r="A43" s="311" t="s">
        <v>23</v>
      </c>
      <c r="R43" s="1002"/>
      <c r="S43" s="1002"/>
      <c r="T43" s="1002"/>
      <c r="U43" s="1002"/>
      <c r="V43" s="1002"/>
      <c r="W43" s="1002"/>
      <c r="X43" s="1002"/>
      <c r="Y43" s="1002"/>
      <c r="Z43" s="1002"/>
      <c r="AA43" s="1002"/>
      <c r="AB43" s="1002"/>
      <c r="AC43" s="1002"/>
      <c r="AD43" s="1002"/>
      <c r="AE43" s="1002"/>
      <c r="AF43" s="1002"/>
      <c r="AG43" s="1002"/>
    </row>
    <row r="44" spans="1:33">
      <c r="R44" s="1002"/>
      <c r="S44" s="1002"/>
      <c r="T44" s="1002"/>
      <c r="U44" s="1002"/>
      <c r="V44" s="1002"/>
      <c r="W44" s="1002"/>
      <c r="X44" s="1002"/>
      <c r="Y44" s="1002"/>
      <c r="Z44" s="1002"/>
      <c r="AA44" s="1002"/>
      <c r="AB44" s="1002"/>
      <c r="AC44" s="1002"/>
      <c r="AD44" s="1002"/>
      <c r="AE44" s="1002"/>
      <c r="AF44" s="1002"/>
      <c r="AG44" s="1002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334" customWidth="1"/>
    <col min="2" max="3" width="11.28515625" style="334" customWidth="1"/>
    <col min="4" max="4" width="11.28515625" style="334" hidden="1" customWidth="1"/>
    <col min="5" max="7" width="11.28515625" style="334" customWidth="1"/>
    <col min="8" max="8" width="11.28515625" style="334" hidden="1" customWidth="1"/>
    <col min="9" max="11" width="11.28515625" style="334" customWidth="1"/>
    <col min="12" max="12" width="11.28515625" style="334" hidden="1" customWidth="1"/>
    <col min="13" max="15" width="11.28515625" style="334" customWidth="1"/>
    <col min="16" max="16" width="11.28515625" style="334" hidden="1" customWidth="1"/>
    <col min="17" max="17" width="11.28515625" style="334" customWidth="1"/>
    <col min="18" max="18" width="9.140625" style="334"/>
    <col min="19" max="19" width="14.85546875" style="334" customWidth="1"/>
    <col min="20" max="16384" width="9.140625" style="334"/>
  </cols>
  <sheetData>
    <row r="1" spans="1:33" s="323" customFormat="1" ht="18.75" customHeight="1">
      <c r="B1" s="2483" t="s">
        <v>408</v>
      </c>
      <c r="C1" s="2066"/>
      <c r="D1" s="2066"/>
      <c r="E1" s="2066"/>
      <c r="F1" s="2066"/>
      <c r="J1" s="801" t="s">
        <v>171</v>
      </c>
      <c r="N1" s="2479" t="s">
        <v>76</v>
      </c>
      <c r="O1" s="2479"/>
      <c r="P1" s="2479"/>
      <c r="Q1" s="2479"/>
      <c r="R1" s="999"/>
      <c r="S1" s="999"/>
      <c r="T1" s="999"/>
      <c r="U1" s="999"/>
      <c r="V1" s="999"/>
      <c r="W1" s="999"/>
      <c r="X1" s="999"/>
      <c r="Y1" s="999"/>
      <c r="Z1" s="999"/>
      <c r="AA1" s="999"/>
      <c r="AB1" s="999"/>
      <c r="AC1" s="999"/>
      <c r="AD1" s="999"/>
      <c r="AE1" s="999"/>
      <c r="AF1" s="999"/>
      <c r="AG1" s="999"/>
    </row>
    <row r="2" spans="1:33" s="323" customFormat="1" ht="10.5" customHeight="1">
      <c r="B2" s="2472" t="s">
        <v>1</v>
      </c>
      <c r="C2" s="2052"/>
      <c r="D2" s="2052"/>
      <c r="E2" s="2052"/>
      <c r="F2" s="2052"/>
      <c r="N2" s="2472" t="s">
        <v>2</v>
      </c>
      <c r="O2" s="2480"/>
      <c r="P2" s="2480"/>
      <c r="Q2" s="2480"/>
      <c r="R2" s="999"/>
      <c r="S2" s="999"/>
      <c r="T2" s="999"/>
      <c r="U2" s="999"/>
      <c r="V2" s="999"/>
      <c r="W2" s="999"/>
      <c r="X2" s="999"/>
      <c r="Y2" s="999"/>
      <c r="Z2" s="999"/>
      <c r="AA2" s="999"/>
      <c r="AB2" s="999"/>
      <c r="AC2" s="999"/>
      <c r="AD2" s="999"/>
      <c r="AE2" s="999"/>
      <c r="AF2" s="999"/>
      <c r="AG2" s="999"/>
    </row>
    <row r="3" spans="1:33" s="323" customFormat="1" ht="13.5" customHeight="1">
      <c r="N3" s="323" t="s">
        <v>3</v>
      </c>
      <c r="R3" s="999"/>
      <c r="S3" s="999"/>
      <c r="T3" s="999"/>
      <c r="U3" s="999"/>
      <c r="V3" s="999"/>
      <c r="W3" s="999"/>
      <c r="X3" s="999"/>
      <c r="Y3" s="999"/>
      <c r="Z3" s="999"/>
      <c r="AA3" s="999"/>
      <c r="AB3" s="999"/>
      <c r="AC3" s="999"/>
      <c r="AD3" s="999"/>
      <c r="AE3" s="999"/>
      <c r="AF3" s="999"/>
      <c r="AG3" s="999"/>
    </row>
    <row r="4" spans="1:33" s="323" customFormat="1" ht="15" customHeight="1">
      <c r="B4" s="2482" t="s">
        <v>4</v>
      </c>
      <c r="C4" s="2066"/>
      <c r="D4" s="325"/>
      <c r="E4" s="999"/>
      <c r="F4" s="999"/>
      <c r="G4" s="999"/>
      <c r="H4" s="999"/>
      <c r="I4" s="897" t="s">
        <v>5</v>
      </c>
      <c r="J4" s="324"/>
      <c r="K4" s="324"/>
      <c r="L4" s="324"/>
      <c r="O4" s="1208" t="s">
        <v>259</v>
      </c>
      <c r="R4" s="999"/>
      <c r="S4" s="999"/>
      <c r="T4" s="999"/>
      <c r="U4" s="999"/>
      <c r="V4" s="999"/>
      <c r="W4" s="999"/>
      <c r="X4" s="999"/>
      <c r="Y4" s="999"/>
      <c r="Z4" s="999"/>
      <c r="AA4" s="999"/>
      <c r="AB4" s="999"/>
      <c r="AC4" s="999"/>
      <c r="AD4" s="999"/>
      <c r="AE4" s="999"/>
      <c r="AF4" s="999"/>
      <c r="AG4" s="999"/>
    </row>
    <row r="5" spans="1:33" s="323" customFormat="1" ht="9.75" customHeight="1">
      <c r="B5" s="2481" t="s">
        <v>7</v>
      </c>
      <c r="C5" s="2064"/>
      <c r="D5" s="324"/>
      <c r="E5" s="324"/>
      <c r="R5" s="999"/>
      <c r="S5" s="999"/>
      <c r="T5" s="999"/>
      <c r="U5" s="999"/>
      <c r="V5" s="999"/>
      <c r="W5" s="999"/>
      <c r="X5" s="999"/>
      <c r="Y5" s="999"/>
      <c r="Z5" s="999"/>
      <c r="AA5" s="999"/>
      <c r="AB5" s="999"/>
      <c r="AC5" s="999"/>
      <c r="AD5" s="999"/>
      <c r="AE5" s="999"/>
      <c r="AF5" s="999"/>
      <c r="AG5" s="999"/>
    </row>
    <row r="6" spans="1:33" s="323" customFormat="1" ht="12" customHeight="1">
      <c r="A6" s="2473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99"/>
      <c r="S6" s="999"/>
      <c r="T6" s="999"/>
      <c r="U6" s="999"/>
      <c r="V6" s="999"/>
      <c r="W6" s="999"/>
      <c r="X6" s="999"/>
      <c r="Y6" s="999"/>
      <c r="Z6" s="999"/>
      <c r="AA6" s="999"/>
      <c r="AB6" s="999"/>
      <c r="AC6" s="999"/>
      <c r="AD6" s="999"/>
      <c r="AE6" s="999"/>
      <c r="AF6" s="999"/>
      <c r="AG6" s="999"/>
    </row>
    <row r="7" spans="1:33" s="323" customFormat="1" ht="15.75">
      <c r="A7" s="2474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99"/>
      <c r="S7" s="999"/>
      <c r="T7" s="999"/>
      <c r="U7" s="999"/>
      <c r="V7" s="999"/>
      <c r="W7" s="999"/>
      <c r="X7" s="999"/>
      <c r="Y7" s="999"/>
      <c r="Z7" s="999"/>
      <c r="AA7" s="999"/>
      <c r="AB7" s="999"/>
      <c r="AC7" s="999"/>
      <c r="AD7" s="999"/>
      <c r="AE7" s="999"/>
      <c r="AF7" s="999"/>
      <c r="AG7" s="999"/>
    </row>
    <row r="8" spans="1:33" s="323" customFormat="1" ht="9" customHeight="1">
      <c r="A8" s="1267" t="s">
        <v>336</v>
      </c>
      <c r="B8" s="1267" t="s">
        <v>337</v>
      </c>
      <c r="R8" s="999"/>
      <c r="S8" s="999"/>
      <c r="T8" s="999"/>
      <c r="U8" s="999"/>
      <c r="V8" s="999"/>
      <c r="W8" s="999"/>
      <c r="X8" s="999"/>
      <c r="Y8" s="999"/>
      <c r="Z8" s="999"/>
      <c r="AA8" s="999"/>
      <c r="AB8" s="999"/>
      <c r="AC8" s="999"/>
      <c r="AD8" s="999"/>
      <c r="AE8" s="999"/>
      <c r="AF8" s="999"/>
      <c r="AG8" s="999"/>
    </row>
    <row r="9" spans="1:33" s="323" customFormat="1">
      <c r="A9" s="2469" t="s">
        <v>9</v>
      </c>
      <c r="B9" s="2475" t="s">
        <v>10</v>
      </c>
      <c r="C9" s="2476"/>
      <c r="D9" s="2476"/>
      <c r="E9" s="2476"/>
      <c r="F9" s="2476"/>
      <c r="G9" s="2476"/>
      <c r="H9" s="2476"/>
      <c r="I9" s="2477"/>
      <c r="J9" s="2475" t="s">
        <v>11</v>
      </c>
      <c r="K9" s="2476"/>
      <c r="L9" s="2476"/>
      <c r="M9" s="2476"/>
      <c r="N9" s="2476"/>
      <c r="O9" s="2476"/>
      <c r="P9" s="2476"/>
      <c r="Q9" s="2477"/>
      <c r="R9" s="999"/>
      <c r="S9" s="999"/>
      <c r="T9" s="999"/>
      <c r="U9" s="999"/>
      <c r="V9" s="999"/>
      <c r="W9" s="999"/>
      <c r="X9" s="999"/>
      <c r="Y9" s="999"/>
      <c r="Z9" s="999"/>
      <c r="AA9" s="999"/>
      <c r="AB9" s="999"/>
      <c r="AC9" s="999"/>
      <c r="AD9" s="999"/>
      <c r="AE9" s="999"/>
      <c r="AF9" s="999"/>
      <c r="AG9" s="999"/>
    </row>
    <row r="10" spans="1:33" s="323" customFormat="1">
      <c r="A10" s="2470"/>
      <c r="B10" s="2467" t="s">
        <v>257</v>
      </c>
      <c r="C10" s="2468"/>
      <c r="D10" s="2468"/>
      <c r="E10" s="2478"/>
      <c r="F10" s="2467" t="s">
        <v>258</v>
      </c>
      <c r="G10" s="2059"/>
      <c r="H10" s="2059"/>
      <c r="I10" s="2060"/>
      <c r="J10" s="2467" t="s">
        <v>257</v>
      </c>
      <c r="K10" s="2468"/>
      <c r="L10" s="2468"/>
      <c r="M10" s="2478"/>
      <c r="N10" s="2467" t="s">
        <v>258</v>
      </c>
      <c r="O10" s="2468"/>
      <c r="P10" s="2468"/>
      <c r="Q10" s="2478"/>
      <c r="R10" s="999"/>
      <c r="S10" s="999"/>
      <c r="T10" s="999"/>
      <c r="U10" s="999"/>
      <c r="V10" s="999"/>
      <c r="W10" s="999"/>
      <c r="X10" s="999"/>
      <c r="Y10" s="999"/>
      <c r="Z10" s="999"/>
      <c r="AA10" s="999"/>
      <c r="AB10" s="999"/>
      <c r="AC10" s="999"/>
      <c r="AD10" s="999"/>
      <c r="AE10" s="999"/>
      <c r="AF10" s="999"/>
      <c r="AG10" s="999"/>
    </row>
    <row r="11" spans="1:33" s="323" customFormat="1">
      <c r="A11" s="2470"/>
      <c r="B11" s="2467" t="s">
        <v>14</v>
      </c>
      <c r="C11" s="2468"/>
      <c r="E11" s="327">
        <v>3600</v>
      </c>
      <c r="F11" s="2467" t="s">
        <v>14</v>
      </c>
      <c r="G11" s="2468"/>
      <c r="H11" s="326"/>
      <c r="I11" s="327">
        <v>3600</v>
      </c>
      <c r="J11" s="2467" t="s">
        <v>14</v>
      </c>
      <c r="K11" s="2468"/>
      <c r="L11" s="326"/>
      <c r="M11" s="327">
        <f>E11</f>
        <v>3600</v>
      </c>
      <c r="N11" s="2467" t="s">
        <v>14</v>
      </c>
      <c r="O11" s="2468"/>
      <c r="P11" s="326"/>
      <c r="Q11" s="327">
        <f>I11</f>
        <v>3600</v>
      </c>
      <c r="R11" s="999"/>
      <c r="S11" s="999"/>
      <c r="T11" s="999"/>
      <c r="U11" s="999"/>
      <c r="V11" s="999"/>
      <c r="W11" s="999"/>
      <c r="X11" s="999"/>
      <c r="Y11" s="999"/>
      <c r="Z11" s="999"/>
      <c r="AA11" s="999"/>
      <c r="AB11" s="999"/>
      <c r="AC11" s="999"/>
      <c r="AD11" s="999"/>
      <c r="AE11" s="999"/>
      <c r="AF11" s="999"/>
      <c r="AG11" s="999"/>
    </row>
    <row r="12" spans="1:33" s="329" customFormat="1" ht="35.25" customHeight="1">
      <c r="A12" s="2471"/>
      <c r="B12" s="328" t="s">
        <v>16</v>
      </c>
      <c r="C12" s="328" t="s">
        <v>17</v>
      </c>
      <c r="D12" s="328"/>
      <c r="E12" s="328" t="s">
        <v>18</v>
      </c>
      <c r="F12" s="328" t="s">
        <v>16</v>
      </c>
      <c r="G12" s="328" t="s">
        <v>17</v>
      </c>
      <c r="H12" s="328"/>
      <c r="I12" s="328" t="s">
        <v>18</v>
      </c>
      <c r="J12" s="328" t="s">
        <v>16</v>
      </c>
      <c r="K12" s="328" t="s">
        <v>17</v>
      </c>
      <c r="L12" s="328"/>
      <c r="M12" s="328" t="s">
        <v>18</v>
      </c>
      <c r="N12" s="328" t="s">
        <v>16</v>
      </c>
      <c r="O12" s="328" t="s">
        <v>17</v>
      </c>
      <c r="P12" s="328"/>
      <c r="Q12" s="328" t="s">
        <v>18</v>
      </c>
    </row>
    <row r="13" spans="1:33" s="331" customFormat="1" ht="11.25">
      <c r="A13" s="330">
        <v>1</v>
      </c>
      <c r="B13" s="330">
        <v>2</v>
      </c>
      <c r="C13" s="330">
        <v>3</v>
      </c>
      <c r="D13" s="330"/>
      <c r="E13" s="330">
        <v>4</v>
      </c>
      <c r="F13" s="330">
        <v>5</v>
      </c>
      <c r="G13" s="330">
        <v>6</v>
      </c>
      <c r="H13" s="330"/>
      <c r="I13" s="330">
        <v>7</v>
      </c>
      <c r="J13" s="330">
        <v>8</v>
      </c>
      <c r="K13" s="330">
        <v>9</v>
      </c>
      <c r="L13" s="330"/>
      <c r="M13" s="330">
        <v>10</v>
      </c>
      <c r="N13" s="330">
        <v>11</v>
      </c>
      <c r="O13" s="330">
        <v>12</v>
      </c>
      <c r="P13" s="330"/>
      <c r="Q13" s="330">
        <v>13</v>
      </c>
    </row>
    <row r="14" spans="1:33" s="329" customFormat="1" ht="15">
      <c r="A14" s="332">
        <v>0</v>
      </c>
      <c r="B14" s="1113"/>
      <c r="C14" s="1639"/>
      <c r="D14" s="1639"/>
      <c r="E14" s="1639"/>
      <c r="F14" s="1610"/>
      <c r="G14" s="1639"/>
      <c r="H14" s="1639"/>
      <c r="I14" s="1639"/>
      <c r="J14" s="1610"/>
      <c r="K14" s="1639"/>
      <c r="L14" s="1639"/>
      <c r="M14" s="1639"/>
      <c r="N14" s="1610"/>
      <c r="O14" s="1639"/>
      <c r="P14" s="1639"/>
      <c r="Q14" s="1639"/>
    </row>
    <row r="15" spans="1:33" s="1435" customFormat="1" ht="15">
      <c r="A15" s="1434">
        <v>1</v>
      </c>
      <c r="B15" s="1113"/>
      <c r="C15" s="1639"/>
      <c r="D15" s="1639"/>
      <c r="E15" s="2015">
        <v>798</v>
      </c>
      <c r="F15" s="1610"/>
      <c r="G15" s="1639"/>
      <c r="H15" s="1639"/>
      <c r="I15" s="2015">
        <v>756</v>
      </c>
      <c r="J15" s="1610"/>
      <c r="K15" s="1639"/>
      <c r="L15" s="1639"/>
      <c r="M15" s="2015">
        <v>167</v>
      </c>
      <c r="N15" s="1610"/>
      <c r="O15" s="1639"/>
      <c r="P15" s="1639"/>
      <c r="Q15" s="2015">
        <v>192</v>
      </c>
    </row>
    <row r="16" spans="1:33" s="329" customFormat="1" ht="15">
      <c r="A16" s="332">
        <v>2</v>
      </c>
      <c r="B16" s="1113"/>
      <c r="C16" s="1639"/>
      <c r="D16" s="1639"/>
      <c r="E16" s="2015">
        <v>730</v>
      </c>
      <c r="F16" s="1610"/>
      <c r="G16" s="1639"/>
      <c r="H16" s="1639"/>
      <c r="I16" s="2015">
        <v>701</v>
      </c>
      <c r="J16" s="1610"/>
      <c r="K16" s="1639"/>
      <c r="L16" s="1639"/>
      <c r="M16" s="2015">
        <v>167</v>
      </c>
      <c r="N16" s="1610"/>
      <c r="O16" s="1639"/>
      <c r="P16" s="1639"/>
      <c r="Q16" s="2015">
        <v>187</v>
      </c>
    </row>
    <row r="17" spans="1:19" s="329" customFormat="1" ht="15">
      <c r="A17" s="332">
        <v>3</v>
      </c>
      <c r="B17" s="1113"/>
      <c r="C17" s="1639"/>
      <c r="D17" s="1639"/>
      <c r="E17" s="2015">
        <v>702</v>
      </c>
      <c r="F17" s="1610"/>
      <c r="G17" s="1639"/>
      <c r="H17" s="1639"/>
      <c r="I17" s="2015">
        <v>654</v>
      </c>
      <c r="J17" s="1610"/>
      <c r="K17" s="1639"/>
      <c r="L17" s="1639"/>
      <c r="M17" s="2015">
        <v>165</v>
      </c>
      <c r="N17" s="1610"/>
      <c r="O17" s="1639"/>
      <c r="P17" s="1639"/>
      <c r="Q17" s="2015">
        <v>179</v>
      </c>
    </row>
    <row r="18" spans="1:19" s="329" customFormat="1" ht="15">
      <c r="A18" s="332">
        <v>4</v>
      </c>
      <c r="B18" s="1113"/>
      <c r="C18" s="1639"/>
      <c r="D18" s="1639"/>
      <c r="E18" s="2015">
        <v>691</v>
      </c>
      <c r="F18" s="1610"/>
      <c r="G18" s="1639"/>
      <c r="H18" s="1639"/>
      <c r="I18" s="2015">
        <v>649</v>
      </c>
      <c r="J18" s="1610"/>
      <c r="K18" s="1639"/>
      <c r="L18" s="1639"/>
      <c r="M18" s="2015">
        <v>167</v>
      </c>
      <c r="N18" s="1610"/>
      <c r="O18" s="1639"/>
      <c r="P18" s="1639"/>
      <c r="Q18" s="2015">
        <v>179</v>
      </c>
    </row>
    <row r="19" spans="1:19" s="329" customFormat="1" ht="15">
      <c r="A19" s="332">
        <v>5</v>
      </c>
      <c r="B19" s="1113"/>
      <c r="C19" s="1639"/>
      <c r="D19" s="1639"/>
      <c r="E19" s="2015">
        <v>718</v>
      </c>
      <c r="F19" s="1610"/>
      <c r="G19" s="1639"/>
      <c r="H19" s="1639"/>
      <c r="I19" s="2015">
        <v>646</v>
      </c>
      <c r="J19" s="1610"/>
      <c r="K19" s="1639"/>
      <c r="L19" s="1639"/>
      <c r="M19" s="2015">
        <v>160</v>
      </c>
      <c r="N19" s="1610"/>
      <c r="O19" s="1639"/>
      <c r="P19" s="1639"/>
      <c r="Q19" s="2015">
        <v>178</v>
      </c>
    </row>
    <row r="20" spans="1:19" s="329" customFormat="1" ht="15">
      <c r="A20" s="332">
        <v>6</v>
      </c>
      <c r="B20" s="1113"/>
      <c r="C20" s="1639"/>
      <c r="D20" s="1639"/>
      <c r="E20" s="2015">
        <v>817</v>
      </c>
      <c r="F20" s="1610"/>
      <c r="G20" s="1639"/>
      <c r="H20" s="1639"/>
      <c r="I20" s="2015">
        <v>692</v>
      </c>
      <c r="J20" s="1610"/>
      <c r="K20" s="1639"/>
      <c r="L20" s="1639"/>
      <c r="M20" s="2015">
        <v>162</v>
      </c>
      <c r="N20" s="1610"/>
      <c r="O20" s="1639"/>
      <c r="P20" s="1639"/>
      <c r="Q20" s="2015">
        <v>177</v>
      </c>
    </row>
    <row r="21" spans="1:19" s="329" customFormat="1" ht="15">
      <c r="A21" s="332">
        <v>7</v>
      </c>
      <c r="B21" s="1113"/>
      <c r="C21" s="1639"/>
      <c r="D21" s="1639"/>
      <c r="E21" s="2015">
        <v>971</v>
      </c>
      <c r="F21" s="1610"/>
      <c r="G21" s="1639"/>
      <c r="H21" s="1639"/>
      <c r="I21" s="2015">
        <v>870</v>
      </c>
      <c r="J21" s="1610"/>
      <c r="K21" s="1639"/>
      <c r="L21" s="1639"/>
      <c r="M21" s="2015">
        <v>167</v>
      </c>
      <c r="N21" s="1610"/>
      <c r="O21" s="1639"/>
      <c r="P21" s="1639"/>
      <c r="Q21" s="2015">
        <v>184</v>
      </c>
    </row>
    <row r="22" spans="1:19" s="329" customFormat="1" ht="15">
      <c r="A22" s="332">
        <v>8</v>
      </c>
      <c r="B22" s="1113"/>
      <c r="C22" s="1639"/>
      <c r="D22" s="1639"/>
      <c r="E22" s="2015">
        <v>1190</v>
      </c>
      <c r="F22" s="1610"/>
      <c r="G22" s="1639"/>
      <c r="H22" s="1639"/>
      <c r="I22" s="2015">
        <v>1149</v>
      </c>
      <c r="J22" s="1610"/>
      <c r="K22" s="1639"/>
      <c r="L22" s="1639"/>
      <c r="M22" s="2015">
        <v>169</v>
      </c>
      <c r="N22" s="1610"/>
      <c r="O22" s="1639"/>
      <c r="P22" s="1639"/>
      <c r="Q22" s="2015">
        <v>201</v>
      </c>
    </row>
    <row r="23" spans="1:19" s="329" customFormat="1" ht="15">
      <c r="A23" s="332">
        <v>9</v>
      </c>
      <c r="B23" s="1113"/>
      <c r="C23" s="1639"/>
      <c r="D23" s="1639"/>
      <c r="E23" s="2015">
        <v>1411</v>
      </c>
      <c r="F23" s="1610"/>
      <c r="G23" s="1639"/>
      <c r="H23" s="1639"/>
      <c r="I23" s="2015">
        <v>1394</v>
      </c>
      <c r="J23" s="1610"/>
      <c r="K23" s="1639"/>
      <c r="L23" s="1639"/>
      <c r="M23" s="2015">
        <v>177</v>
      </c>
      <c r="N23" s="1610"/>
      <c r="O23" s="1639"/>
      <c r="P23" s="1639"/>
      <c r="Q23" s="2015">
        <v>227</v>
      </c>
      <c r="S23" s="811"/>
    </row>
    <row r="24" spans="1:19" s="329" customFormat="1" ht="15">
      <c r="A24" s="332">
        <v>10</v>
      </c>
      <c r="B24" s="1113"/>
      <c r="C24" s="1639"/>
      <c r="D24" s="1639"/>
      <c r="E24" s="2015">
        <v>1488</v>
      </c>
      <c r="F24" s="1610"/>
      <c r="G24" s="1639"/>
      <c r="H24" s="1639"/>
      <c r="I24" s="2015">
        <v>1477</v>
      </c>
      <c r="J24" s="1610"/>
      <c r="K24" s="1639"/>
      <c r="L24" s="1639"/>
      <c r="M24" s="2015">
        <v>176</v>
      </c>
      <c r="N24" s="1610"/>
      <c r="O24" s="1639"/>
      <c r="P24" s="1639"/>
      <c r="Q24" s="2015">
        <v>232</v>
      </c>
      <c r="S24" s="811"/>
    </row>
    <row r="25" spans="1:19" s="329" customFormat="1" ht="15">
      <c r="A25" s="332">
        <v>11</v>
      </c>
      <c r="B25" s="1113"/>
      <c r="C25" s="1639"/>
      <c r="D25" s="1639"/>
      <c r="E25" s="2015">
        <v>1532</v>
      </c>
      <c r="F25" s="1610"/>
      <c r="G25" s="1639"/>
      <c r="H25" s="1639"/>
      <c r="I25" s="2015">
        <v>1510</v>
      </c>
      <c r="J25" s="1610"/>
      <c r="K25" s="1639"/>
      <c r="L25" s="1639"/>
      <c r="M25" s="2015">
        <v>182</v>
      </c>
      <c r="N25" s="1610"/>
      <c r="O25" s="1639"/>
      <c r="P25" s="1639"/>
      <c r="Q25" s="2015">
        <v>229</v>
      </c>
      <c r="S25" s="811"/>
    </row>
    <row r="26" spans="1:19" s="329" customFormat="1" ht="15">
      <c r="A26" s="332">
        <v>12</v>
      </c>
      <c r="B26" s="1113"/>
      <c r="C26" s="1639"/>
      <c r="D26" s="1639"/>
      <c r="E26" s="2015">
        <v>1531</v>
      </c>
      <c r="F26" s="1610"/>
      <c r="G26" s="1639"/>
      <c r="H26" s="1639"/>
      <c r="I26" s="2015">
        <v>1510</v>
      </c>
      <c r="J26" s="1610"/>
      <c r="K26" s="1639"/>
      <c r="L26" s="1639"/>
      <c r="M26" s="2015">
        <v>189</v>
      </c>
      <c r="N26" s="1610"/>
      <c r="O26" s="1639"/>
      <c r="P26" s="1639"/>
      <c r="Q26" s="2015">
        <v>233</v>
      </c>
      <c r="S26" s="811"/>
    </row>
    <row r="27" spans="1:19" s="329" customFormat="1" ht="15">
      <c r="A27" s="332">
        <v>13</v>
      </c>
      <c r="B27" s="1113"/>
      <c r="C27" s="1639"/>
      <c r="D27" s="1639"/>
      <c r="E27" s="2015">
        <v>1527</v>
      </c>
      <c r="F27" s="1610"/>
      <c r="G27" s="1639"/>
      <c r="H27" s="1639"/>
      <c r="I27" s="2015">
        <v>1518</v>
      </c>
      <c r="J27" s="1610"/>
      <c r="K27" s="1639"/>
      <c r="L27" s="1639"/>
      <c r="M27" s="2015">
        <v>193</v>
      </c>
      <c r="N27" s="1610"/>
      <c r="O27" s="1639"/>
      <c r="P27" s="1639"/>
      <c r="Q27" s="2015">
        <v>238</v>
      </c>
      <c r="S27" s="811"/>
    </row>
    <row r="28" spans="1:19" s="329" customFormat="1" ht="15">
      <c r="A28" s="332">
        <v>14</v>
      </c>
      <c r="B28" s="1113"/>
      <c r="C28" s="1639"/>
      <c r="D28" s="1639"/>
      <c r="E28" s="2015">
        <v>1497</v>
      </c>
      <c r="F28" s="1610"/>
      <c r="G28" s="1639"/>
      <c r="H28" s="1639"/>
      <c r="I28" s="2015">
        <v>1496</v>
      </c>
      <c r="J28" s="1610"/>
      <c r="K28" s="1639"/>
      <c r="L28" s="1639"/>
      <c r="M28" s="2015">
        <v>185</v>
      </c>
      <c r="N28" s="1610"/>
      <c r="O28" s="1639"/>
      <c r="P28" s="1639"/>
      <c r="Q28" s="2015">
        <v>235</v>
      </c>
      <c r="S28" s="811"/>
    </row>
    <row r="29" spans="1:19" s="329" customFormat="1" ht="15">
      <c r="A29" s="332">
        <v>15</v>
      </c>
      <c r="B29" s="1113"/>
      <c r="C29" s="1639"/>
      <c r="D29" s="1639"/>
      <c r="E29" s="2015">
        <v>1465</v>
      </c>
      <c r="F29" s="1610"/>
      <c r="G29" s="1639"/>
      <c r="H29" s="1639"/>
      <c r="I29" s="2015">
        <v>1487</v>
      </c>
      <c r="J29" s="1610"/>
      <c r="K29" s="1639"/>
      <c r="L29" s="1639"/>
      <c r="M29" s="2015">
        <v>179</v>
      </c>
      <c r="N29" s="1610"/>
      <c r="O29" s="1639"/>
      <c r="P29" s="1639"/>
      <c r="Q29" s="2015">
        <v>223</v>
      </c>
      <c r="S29" s="811"/>
    </row>
    <row r="30" spans="1:19" s="329" customFormat="1" ht="15">
      <c r="A30" s="332">
        <v>16</v>
      </c>
      <c r="B30" s="1113"/>
      <c r="C30" s="1639"/>
      <c r="D30" s="1639"/>
      <c r="E30" s="2015">
        <v>1486</v>
      </c>
      <c r="F30" s="1610"/>
      <c r="G30" s="1639"/>
      <c r="H30" s="1639"/>
      <c r="I30" s="2015">
        <v>1510</v>
      </c>
      <c r="J30" s="1610"/>
      <c r="K30" s="1639"/>
      <c r="L30" s="1639"/>
      <c r="M30" s="2015">
        <v>177</v>
      </c>
      <c r="N30" s="1610"/>
      <c r="O30" s="1639"/>
      <c r="P30" s="1639"/>
      <c r="Q30" s="2015">
        <v>225</v>
      </c>
      <c r="S30" s="811"/>
    </row>
    <row r="31" spans="1:19" s="333" customFormat="1" ht="15">
      <c r="A31" s="332">
        <v>17</v>
      </c>
      <c r="B31" s="1113"/>
      <c r="C31" s="1639"/>
      <c r="D31" s="1639"/>
      <c r="E31" s="2015">
        <v>1512</v>
      </c>
      <c r="F31" s="1610"/>
      <c r="G31" s="1639"/>
      <c r="H31" s="1639"/>
      <c r="I31" s="2015">
        <v>1534</v>
      </c>
      <c r="J31" s="1610"/>
      <c r="K31" s="1639"/>
      <c r="L31" s="1639"/>
      <c r="M31" s="2015">
        <v>177</v>
      </c>
      <c r="N31" s="1610"/>
      <c r="O31" s="1639"/>
      <c r="P31" s="1639"/>
      <c r="Q31" s="2015">
        <v>227</v>
      </c>
      <c r="S31" s="811"/>
    </row>
    <row r="32" spans="1:19" s="333" customFormat="1" ht="15">
      <c r="A32" s="332">
        <v>18</v>
      </c>
      <c r="B32" s="1113"/>
      <c r="C32" s="1639"/>
      <c r="D32" s="1639"/>
      <c r="E32" s="2015">
        <v>1511</v>
      </c>
      <c r="F32" s="1610"/>
      <c r="G32" s="1639"/>
      <c r="H32" s="1639"/>
      <c r="I32" s="2015">
        <v>1459</v>
      </c>
      <c r="J32" s="1610"/>
      <c r="K32" s="1639"/>
      <c r="L32" s="1639"/>
      <c r="M32" s="2015">
        <v>184</v>
      </c>
      <c r="N32" s="1610"/>
      <c r="O32" s="1639"/>
      <c r="P32" s="1639"/>
      <c r="Q32" s="2015">
        <v>224</v>
      </c>
      <c r="S32" s="811"/>
    </row>
    <row r="33" spans="1:33" s="333" customFormat="1" ht="15">
      <c r="A33" s="332">
        <v>19</v>
      </c>
      <c r="B33" s="1113"/>
      <c r="C33" s="1639"/>
      <c r="D33" s="1639"/>
      <c r="E33" s="2015">
        <v>1516</v>
      </c>
      <c r="F33" s="1610"/>
      <c r="G33" s="1639"/>
      <c r="H33" s="1639"/>
      <c r="I33" s="2015">
        <v>1464</v>
      </c>
      <c r="J33" s="1610"/>
      <c r="K33" s="1639"/>
      <c r="L33" s="1639"/>
      <c r="M33" s="2015">
        <v>184</v>
      </c>
      <c r="N33" s="1610"/>
      <c r="O33" s="1639"/>
      <c r="P33" s="1639"/>
      <c r="Q33" s="2015">
        <v>221</v>
      </c>
      <c r="S33" s="811"/>
    </row>
    <row r="34" spans="1:33" s="333" customFormat="1" ht="15">
      <c r="A34" s="332">
        <v>20</v>
      </c>
      <c r="B34" s="1113"/>
      <c r="C34" s="1639"/>
      <c r="D34" s="1639"/>
      <c r="E34" s="2015">
        <v>1429</v>
      </c>
      <c r="F34" s="1610"/>
      <c r="G34" s="1639"/>
      <c r="H34" s="1639"/>
      <c r="I34" s="2015">
        <v>1412</v>
      </c>
      <c r="J34" s="1610"/>
      <c r="K34" s="1639"/>
      <c r="L34" s="1639"/>
      <c r="M34" s="2015">
        <v>173</v>
      </c>
      <c r="N34" s="1610"/>
      <c r="O34" s="1639"/>
      <c r="P34" s="1639"/>
      <c r="Q34" s="2015">
        <v>227</v>
      </c>
      <c r="S34" s="811"/>
    </row>
    <row r="35" spans="1:33" s="333" customFormat="1" ht="15">
      <c r="A35" s="332">
        <v>21</v>
      </c>
      <c r="B35" s="1113"/>
      <c r="C35" s="1639"/>
      <c r="D35" s="1639"/>
      <c r="E35" s="2015">
        <v>1355</v>
      </c>
      <c r="F35" s="1610"/>
      <c r="G35" s="1639"/>
      <c r="H35" s="1639"/>
      <c r="I35" s="2015">
        <v>1333</v>
      </c>
      <c r="J35" s="1610"/>
      <c r="K35" s="1639"/>
      <c r="L35" s="1639"/>
      <c r="M35" s="2015">
        <v>180</v>
      </c>
      <c r="N35" s="1610"/>
      <c r="O35" s="1639"/>
      <c r="P35" s="1639"/>
      <c r="Q35" s="2015">
        <v>215</v>
      </c>
      <c r="S35" s="811"/>
    </row>
    <row r="36" spans="1:33" s="333" customFormat="1" ht="15">
      <c r="A36" s="332">
        <v>22</v>
      </c>
      <c r="B36" s="1113"/>
      <c r="C36" s="1639"/>
      <c r="D36" s="1639"/>
      <c r="E36" s="2015">
        <v>1266</v>
      </c>
      <c r="F36" s="1610"/>
      <c r="G36" s="1639"/>
      <c r="H36" s="1639"/>
      <c r="I36" s="2015">
        <v>1233</v>
      </c>
      <c r="J36" s="1610"/>
      <c r="K36" s="1639"/>
      <c r="L36" s="1639"/>
      <c r="M36" s="2015">
        <v>173</v>
      </c>
      <c r="N36" s="1610"/>
      <c r="O36" s="1639"/>
      <c r="P36" s="1639"/>
      <c r="Q36" s="2015">
        <v>210</v>
      </c>
      <c r="S36" s="811"/>
    </row>
    <row r="37" spans="1:33" s="333" customFormat="1" ht="15">
      <c r="A37" s="332">
        <v>23</v>
      </c>
      <c r="B37" s="1113"/>
      <c r="C37" s="1639"/>
      <c r="D37" s="1639"/>
      <c r="E37" s="2015">
        <v>1109</v>
      </c>
      <c r="F37" s="1610"/>
      <c r="G37" s="1639"/>
      <c r="H37" s="1639"/>
      <c r="I37" s="2015">
        <v>1085</v>
      </c>
      <c r="J37" s="1610"/>
      <c r="K37" s="1639"/>
      <c r="L37" s="1639"/>
      <c r="M37" s="2015">
        <v>148</v>
      </c>
      <c r="N37" s="1610"/>
      <c r="O37" s="1639"/>
      <c r="P37" s="1639"/>
      <c r="Q37" s="2015">
        <v>185</v>
      </c>
      <c r="S37" s="811"/>
    </row>
    <row r="38" spans="1:33" s="333" customFormat="1" ht="15">
      <c r="A38" s="332">
        <v>24</v>
      </c>
      <c r="B38" s="1113"/>
      <c r="C38" s="1639"/>
      <c r="D38" s="1639"/>
      <c r="E38" s="2015">
        <v>918</v>
      </c>
      <c r="F38" s="1610"/>
      <c r="G38" s="1639"/>
      <c r="H38" s="1639"/>
      <c r="I38" s="2015">
        <v>882</v>
      </c>
      <c r="J38" s="1610"/>
      <c r="K38" s="1639"/>
      <c r="L38" s="1639"/>
      <c r="M38" s="2015">
        <v>128</v>
      </c>
      <c r="N38" s="1610"/>
      <c r="O38" s="1639"/>
      <c r="P38" s="1639"/>
      <c r="Q38" s="2015">
        <v>157</v>
      </c>
      <c r="S38" s="812"/>
    </row>
    <row r="39" spans="1:33" s="333" customFormat="1" ht="15">
      <c r="A39" s="332" t="s">
        <v>19</v>
      </c>
      <c r="B39" s="1175"/>
      <c r="C39" s="1640"/>
      <c r="D39" s="1640"/>
      <c r="E39" s="1641">
        <f>SUM(E15:E38)</f>
        <v>29170</v>
      </c>
      <c r="F39" s="1640"/>
      <c r="G39" s="1640"/>
      <c r="H39" s="1640"/>
      <c r="I39" s="1641">
        <f>SUM(I15:I38)</f>
        <v>28421</v>
      </c>
      <c r="J39" s="1640"/>
      <c r="K39" s="1640"/>
      <c r="L39" s="1640"/>
      <c r="M39" s="1641">
        <f>SUM(M15:M38)</f>
        <v>4129</v>
      </c>
      <c r="N39" s="1640"/>
      <c r="O39" s="1640"/>
      <c r="P39" s="1640"/>
      <c r="Q39" s="1641">
        <f>SUM(Q15:Q38)</f>
        <v>4985</v>
      </c>
    </row>
    <row r="40" spans="1:33" s="323" customFormat="1" ht="12.75" customHeight="1">
      <c r="A40" s="323" t="s">
        <v>20</v>
      </c>
      <c r="R40" s="999"/>
      <c r="S40" s="999"/>
      <c r="T40" s="999"/>
      <c r="U40" s="999"/>
      <c r="V40" s="999"/>
      <c r="W40" s="999"/>
      <c r="X40" s="999"/>
      <c r="Y40" s="999"/>
      <c r="Z40" s="999"/>
      <c r="AA40" s="999"/>
      <c r="AB40" s="999"/>
      <c r="AC40" s="999"/>
      <c r="AD40" s="999"/>
      <c r="AE40" s="999"/>
      <c r="AF40" s="999"/>
      <c r="AG40" s="999"/>
    </row>
    <row r="41" spans="1:33" s="323" customFormat="1" ht="12.75" customHeight="1">
      <c r="A41" s="323" t="s">
        <v>21</v>
      </c>
      <c r="R41" s="999"/>
      <c r="S41" s="999"/>
      <c r="T41" s="999"/>
      <c r="U41" s="999"/>
      <c r="V41" s="999"/>
      <c r="W41" s="999"/>
      <c r="X41" s="999"/>
      <c r="Y41" s="999"/>
      <c r="Z41" s="999"/>
      <c r="AA41" s="999"/>
      <c r="AB41" s="999"/>
      <c r="AC41" s="999"/>
      <c r="AD41" s="999"/>
      <c r="AE41" s="999"/>
      <c r="AF41" s="999"/>
      <c r="AG41" s="999"/>
    </row>
    <row r="42" spans="1:33">
      <c r="A42" s="323" t="s">
        <v>571</v>
      </c>
      <c r="K42" s="323"/>
      <c r="L42" s="323"/>
      <c r="M42" s="323"/>
      <c r="N42" s="323"/>
      <c r="O42" s="323"/>
      <c r="P42" s="323"/>
      <c r="Q42" s="323"/>
      <c r="R42" s="1000"/>
      <c r="S42" s="1000"/>
      <c r="T42" s="1000"/>
      <c r="U42" s="1000"/>
      <c r="V42" s="1000"/>
      <c r="W42" s="1000"/>
      <c r="X42" s="1000"/>
      <c r="Y42" s="1000"/>
      <c r="Z42" s="1000"/>
      <c r="AA42" s="1000"/>
      <c r="AB42" s="1000"/>
      <c r="AC42" s="1000"/>
      <c r="AD42" s="1000"/>
      <c r="AE42" s="1000"/>
      <c r="AF42" s="1000"/>
      <c r="AG42" s="1000"/>
    </row>
    <row r="43" spans="1:33">
      <c r="A43" s="323" t="s">
        <v>23</v>
      </c>
      <c r="R43" s="1000"/>
      <c r="S43" s="1000"/>
      <c r="T43" s="1000"/>
      <c r="U43" s="1000"/>
      <c r="V43" s="1000"/>
      <c r="W43" s="1000"/>
      <c r="X43" s="1000"/>
      <c r="Y43" s="1000"/>
      <c r="Z43" s="1000"/>
      <c r="AA43" s="1000"/>
      <c r="AB43" s="1000"/>
      <c r="AC43" s="1000"/>
      <c r="AD43" s="1000"/>
      <c r="AE43" s="1000"/>
      <c r="AF43" s="1000"/>
      <c r="AG43" s="1000"/>
    </row>
    <row r="44" spans="1:33">
      <c r="R44" s="1000"/>
      <c r="S44" s="1000"/>
      <c r="T44" s="1000"/>
      <c r="U44" s="1000"/>
      <c r="V44" s="1000"/>
      <c r="W44" s="1000"/>
      <c r="X44" s="1000"/>
      <c r="Y44" s="1000"/>
      <c r="Z44" s="1000"/>
      <c r="AA44" s="1000"/>
      <c r="AB44" s="1000"/>
      <c r="AC44" s="1000"/>
      <c r="AD44" s="1000"/>
      <c r="AE44" s="1000"/>
      <c r="AF44" s="1000"/>
      <c r="AG44" s="1000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346" customWidth="1"/>
    <col min="2" max="3" width="11.28515625" style="346" customWidth="1"/>
    <col min="4" max="4" width="11.28515625" style="346" hidden="1" customWidth="1"/>
    <col min="5" max="7" width="11.28515625" style="346" customWidth="1"/>
    <col min="8" max="8" width="11.28515625" style="346" hidden="1" customWidth="1"/>
    <col min="9" max="11" width="11.28515625" style="346" customWidth="1"/>
    <col min="12" max="12" width="11.28515625" style="346" hidden="1" customWidth="1"/>
    <col min="13" max="15" width="11.28515625" style="346" customWidth="1"/>
    <col min="16" max="16" width="11.28515625" style="346" hidden="1" customWidth="1"/>
    <col min="17" max="17" width="11.28515625" style="346" customWidth="1"/>
    <col min="18" max="16384" width="9.140625" style="346"/>
  </cols>
  <sheetData>
    <row r="1" spans="1:33" s="335" customFormat="1" ht="18.75" customHeight="1">
      <c r="B1" s="2504" t="s">
        <v>408</v>
      </c>
      <c r="C1" s="2066"/>
      <c r="D1" s="2066"/>
      <c r="E1" s="2066"/>
      <c r="F1" s="2066"/>
      <c r="J1" s="801" t="s">
        <v>171</v>
      </c>
      <c r="N1" s="2500" t="s">
        <v>410</v>
      </c>
      <c r="O1" s="2500"/>
      <c r="P1" s="2500"/>
      <c r="Q1" s="2500"/>
      <c r="R1" s="997"/>
      <c r="S1" s="997"/>
      <c r="T1" s="997"/>
      <c r="U1" s="997"/>
      <c r="V1" s="997"/>
      <c r="W1" s="997"/>
      <c r="X1" s="997"/>
      <c r="Y1" s="997"/>
      <c r="Z1" s="997"/>
      <c r="AA1" s="997"/>
      <c r="AB1" s="997"/>
      <c r="AC1" s="997"/>
      <c r="AD1" s="997"/>
      <c r="AE1" s="997"/>
      <c r="AF1" s="997"/>
      <c r="AG1" s="997"/>
    </row>
    <row r="2" spans="1:33" s="335" customFormat="1" ht="10.5" customHeight="1">
      <c r="B2" s="2491" t="s">
        <v>1</v>
      </c>
      <c r="C2" s="2052"/>
      <c r="D2" s="2052"/>
      <c r="E2" s="2052"/>
      <c r="F2" s="2052"/>
      <c r="N2" s="2491" t="s">
        <v>2</v>
      </c>
      <c r="O2" s="2501"/>
      <c r="P2" s="2501"/>
      <c r="Q2" s="2501"/>
      <c r="R2" s="997"/>
      <c r="S2" s="997"/>
      <c r="T2" s="997"/>
      <c r="U2" s="997"/>
      <c r="V2" s="997"/>
      <c r="W2" s="997"/>
      <c r="X2" s="997"/>
      <c r="Y2" s="997"/>
      <c r="Z2" s="997"/>
      <c r="AA2" s="997"/>
      <c r="AB2" s="997"/>
      <c r="AC2" s="997"/>
      <c r="AD2" s="997"/>
      <c r="AE2" s="997"/>
      <c r="AF2" s="997"/>
      <c r="AG2" s="997"/>
    </row>
    <row r="3" spans="1:33" s="335" customFormat="1" ht="13.5" customHeight="1">
      <c r="N3" s="335" t="s">
        <v>3</v>
      </c>
      <c r="R3" s="997"/>
      <c r="S3" s="997"/>
      <c r="T3" s="997"/>
      <c r="U3" s="997"/>
      <c r="V3" s="997"/>
      <c r="W3" s="997"/>
      <c r="X3" s="997"/>
      <c r="Y3" s="997"/>
      <c r="Z3" s="997"/>
      <c r="AA3" s="997"/>
      <c r="AB3" s="997"/>
      <c r="AC3" s="997"/>
      <c r="AD3" s="997"/>
      <c r="AE3" s="997"/>
      <c r="AF3" s="997"/>
      <c r="AG3" s="997"/>
    </row>
    <row r="4" spans="1:33" s="335" customFormat="1" ht="15" customHeight="1">
      <c r="B4" s="2503" t="s">
        <v>4</v>
      </c>
      <c r="C4" s="2066"/>
      <c r="D4" s="337"/>
      <c r="E4" s="997"/>
      <c r="F4" s="997"/>
      <c r="G4" s="997"/>
      <c r="H4" s="997"/>
      <c r="I4" s="898" t="s">
        <v>5</v>
      </c>
      <c r="J4" s="336"/>
      <c r="K4" s="336"/>
      <c r="L4" s="336"/>
      <c r="O4" s="1207" t="s">
        <v>206</v>
      </c>
      <c r="R4" s="997"/>
      <c r="S4" s="997"/>
      <c r="T4" s="997"/>
      <c r="U4" s="997"/>
      <c r="V4" s="997"/>
      <c r="W4" s="997"/>
      <c r="X4" s="997"/>
      <c r="Y4" s="997"/>
      <c r="Z4" s="997"/>
      <c r="AA4" s="997"/>
      <c r="AB4" s="997"/>
      <c r="AC4" s="997"/>
      <c r="AD4" s="997"/>
      <c r="AE4" s="997"/>
      <c r="AF4" s="997"/>
      <c r="AG4" s="997"/>
    </row>
    <row r="5" spans="1:33" s="335" customFormat="1" ht="9.75" customHeight="1">
      <c r="B5" s="2502" t="s">
        <v>7</v>
      </c>
      <c r="C5" s="2064"/>
      <c r="D5" s="336"/>
      <c r="E5" s="336"/>
      <c r="R5" s="997"/>
      <c r="S5" s="997"/>
      <c r="T5" s="997"/>
      <c r="U5" s="997"/>
      <c r="V5" s="997"/>
      <c r="W5" s="997"/>
      <c r="X5" s="997"/>
      <c r="Y5" s="997"/>
      <c r="Z5" s="997"/>
      <c r="AA5" s="997"/>
      <c r="AB5" s="997"/>
      <c r="AC5" s="997"/>
      <c r="AD5" s="997"/>
      <c r="AE5" s="997"/>
      <c r="AF5" s="997"/>
      <c r="AG5" s="997"/>
    </row>
    <row r="6" spans="1:33" s="335" customFormat="1" ht="12" customHeight="1">
      <c r="A6" s="2492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97"/>
      <c r="S6" s="997"/>
      <c r="T6" s="997"/>
      <c r="U6" s="997"/>
      <c r="V6" s="997"/>
      <c r="W6" s="997"/>
      <c r="X6" s="997"/>
      <c r="Y6" s="997"/>
      <c r="Z6" s="997"/>
      <c r="AA6" s="997"/>
      <c r="AB6" s="997"/>
      <c r="AC6" s="997"/>
      <c r="AD6" s="997"/>
      <c r="AE6" s="997"/>
      <c r="AF6" s="997"/>
      <c r="AG6" s="997"/>
    </row>
    <row r="7" spans="1:33" s="335" customFormat="1" ht="15.75">
      <c r="A7" s="2493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97"/>
      <c r="S7" s="997"/>
      <c r="T7" s="997"/>
      <c r="U7" s="997"/>
      <c r="V7" s="997"/>
      <c r="W7" s="997"/>
      <c r="X7" s="997"/>
      <c r="Y7" s="997"/>
      <c r="Z7" s="997"/>
      <c r="AA7" s="997"/>
      <c r="AB7" s="997"/>
      <c r="AC7" s="997"/>
      <c r="AD7" s="997"/>
      <c r="AE7" s="997"/>
      <c r="AF7" s="997"/>
      <c r="AG7" s="997"/>
    </row>
    <row r="8" spans="1:33" s="335" customFormat="1" ht="9" customHeight="1">
      <c r="A8" s="1267" t="s">
        <v>338</v>
      </c>
      <c r="B8" s="1267" t="s">
        <v>339</v>
      </c>
      <c r="R8" s="997"/>
      <c r="S8" s="997"/>
      <c r="T8" s="997"/>
      <c r="U8" s="997"/>
      <c r="V8" s="997"/>
      <c r="W8" s="997"/>
      <c r="X8" s="997"/>
      <c r="Y8" s="997"/>
      <c r="Z8" s="997"/>
      <c r="AA8" s="997"/>
      <c r="AB8" s="997"/>
      <c r="AC8" s="997"/>
      <c r="AD8" s="997"/>
      <c r="AE8" s="997"/>
      <c r="AF8" s="997"/>
      <c r="AG8" s="997"/>
    </row>
    <row r="9" spans="1:33" s="335" customFormat="1">
      <c r="A9" s="2488" t="s">
        <v>9</v>
      </c>
      <c r="B9" s="2494" t="s">
        <v>10</v>
      </c>
      <c r="C9" s="2495"/>
      <c r="D9" s="2495"/>
      <c r="E9" s="2495"/>
      <c r="F9" s="2495"/>
      <c r="G9" s="2495"/>
      <c r="H9" s="2495"/>
      <c r="I9" s="2496"/>
      <c r="J9" s="2494" t="s">
        <v>11</v>
      </c>
      <c r="K9" s="2495"/>
      <c r="L9" s="2495"/>
      <c r="M9" s="2495"/>
      <c r="N9" s="2495"/>
      <c r="O9" s="2495"/>
      <c r="P9" s="2495"/>
      <c r="Q9" s="2496"/>
      <c r="R9" s="997"/>
      <c r="S9" s="997"/>
      <c r="T9" s="997"/>
      <c r="U9" s="997"/>
      <c r="V9" s="997"/>
      <c r="W9" s="997"/>
      <c r="X9" s="997"/>
      <c r="Y9" s="997"/>
      <c r="Z9" s="997"/>
      <c r="AA9" s="997"/>
      <c r="AB9" s="997"/>
      <c r="AC9" s="997"/>
      <c r="AD9" s="997"/>
      <c r="AE9" s="997"/>
      <c r="AF9" s="997"/>
      <c r="AG9" s="997"/>
    </row>
    <row r="10" spans="1:33" s="335" customFormat="1">
      <c r="A10" s="2489"/>
      <c r="B10" s="2484" t="s">
        <v>535</v>
      </c>
      <c r="C10" s="2497"/>
      <c r="D10" s="2497"/>
      <c r="E10" s="2498"/>
      <c r="F10" s="2484" t="s">
        <v>569</v>
      </c>
      <c r="G10" s="2497"/>
      <c r="H10" s="2497"/>
      <c r="I10" s="2498"/>
      <c r="J10" s="2484" t="s">
        <v>535</v>
      </c>
      <c r="K10" s="2497"/>
      <c r="L10" s="2497"/>
      <c r="M10" s="2498"/>
      <c r="N10" s="2486" t="s">
        <v>569</v>
      </c>
      <c r="O10" s="2487"/>
      <c r="P10" s="2487"/>
      <c r="Q10" s="2499"/>
      <c r="R10" s="997"/>
      <c r="S10" s="997"/>
      <c r="T10" s="997"/>
      <c r="U10" s="997"/>
      <c r="V10" s="997"/>
      <c r="W10" s="997"/>
      <c r="X10" s="997"/>
      <c r="Y10" s="997"/>
      <c r="Z10" s="997"/>
      <c r="AA10" s="997"/>
      <c r="AB10" s="997"/>
      <c r="AC10" s="997"/>
      <c r="AD10" s="997"/>
      <c r="AE10" s="997"/>
      <c r="AF10" s="997"/>
      <c r="AG10" s="997"/>
    </row>
    <row r="11" spans="1:33" s="335" customFormat="1">
      <c r="A11" s="2489"/>
      <c r="B11" s="2484" t="s">
        <v>14</v>
      </c>
      <c r="C11" s="2485"/>
      <c r="D11" s="1827"/>
      <c r="E11" s="1828">
        <v>3600</v>
      </c>
      <c r="F11" s="2484" t="s">
        <v>14</v>
      </c>
      <c r="G11" s="2485"/>
      <c r="H11" s="1829"/>
      <c r="I11" s="1828">
        <v>3600</v>
      </c>
      <c r="J11" s="2484" t="s">
        <v>14</v>
      </c>
      <c r="K11" s="2485"/>
      <c r="L11" s="1829"/>
      <c r="M11" s="1828">
        <f>E11</f>
        <v>3600</v>
      </c>
      <c r="N11" s="2486" t="s">
        <v>14</v>
      </c>
      <c r="O11" s="2487"/>
      <c r="P11" s="338"/>
      <c r="Q11" s="339">
        <f>I11</f>
        <v>3600</v>
      </c>
      <c r="R11" s="997"/>
      <c r="S11" s="997"/>
      <c r="T11" s="997"/>
      <c r="U11" s="997"/>
      <c r="V11" s="997"/>
      <c r="W11" s="997"/>
      <c r="X11" s="997"/>
      <c r="Y11" s="997"/>
      <c r="Z11" s="997"/>
      <c r="AA11" s="997"/>
      <c r="AB11" s="997"/>
      <c r="AC11" s="997"/>
      <c r="AD11" s="997"/>
      <c r="AE11" s="997"/>
      <c r="AF11" s="997"/>
      <c r="AG11" s="997"/>
    </row>
    <row r="12" spans="1:33" s="341" customFormat="1" ht="35.25" customHeight="1">
      <c r="A12" s="2490"/>
      <c r="B12" s="340" t="s">
        <v>16</v>
      </c>
      <c r="C12" s="340" t="s">
        <v>17</v>
      </c>
      <c r="D12" s="340"/>
      <c r="E12" s="340" t="s">
        <v>18</v>
      </c>
      <c r="F12" s="340" t="s">
        <v>16</v>
      </c>
      <c r="G12" s="340" t="s">
        <v>17</v>
      </c>
      <c r="H12" s="340"/>
      <c r="I12" s="340" t="s">
        <v>18</v>
      </c>
      <c r="J12" s="340" t="s">
        <v>16</v>
      </c>
      <c r="K12" s="340" t="s">
        <v>17</v>
      </c>
      <c r="L12" s="340"/>
      <c r="M12" s="340" t="s">
        <v>18</v>
      </c>
      <c r="N12" s="340" t="s">
        <v>16</v>
      </c>
      <c r="O12" s="340" t="s">
        <v>17</v>
      </c>
      <c r="P12" s="340"/>
      <c r="Q12" s="340" t="s">
        <v>18</v>
      </c>
    </row>
    <row r="13" spans="1:33" s="343" customFormat="1" ht="11.25">
      <c r="A13" s="342">
        <v>1</v>
      </c>
      <c r="B13" s="342">
        <v>2</v>
      </c>
      <c r="C13" s="342">
        <v>3</v>
      </c>
      <c r="D13" s="342"/>
      <c r="E13" s="342">
        <v>4</v>
      </c>
      <c r="F13" s="342">
        <v>5</v>
      </c>
      <c r="G13" s="342">
        <v>6</v>
      </c>
      <c r="H13" s="342"/>
      <c r="I13" s="342">
        <v>7</v>
      </c>
      <c r="J13" s="342">
        <v>8</v>
      </c>
      <c r="K13" s="342">
        <v>9</v>
      </c>
      <c r="L13" s="342"/>
      <c r="M13" s="342">
        <v>10</v>
      </c>
      <c r="N13" s="342">
        <v>11</v>
      </c>
      <c r="O13" s="342">
        <v>12</v>
      </c>
      <c r="P13" s="342"/>
      <c r="Q13" s="342">
        <v>13</v>
      </c>
    </row>
    <row r="14" spans="1:33" s="341" customFormat="1" ht="15">
      <c r="A14" s="344">
        <v>0</v>
      </c>
      <c r="B14" s="1113"/>
      <c r="C14" s="1642"/>
      <c r="D14" s="1642"/>
      <c r="E14" s="1642"/>
      <c r="F14" s="1610"/>
      <c r="G14" s="1642"/>
      <c r="H14" s="1642"/>
      <c r="I14" s="1642"/>
      <c r="J14" s="1610"/>
      <c r="K14" s="1642"/>
      <c r="L14" s="1642"/>
      <c r="M14" s="1642"/>
      <c r="N14" s="1830"/>
      <c r="O14" s="1642"/>
      <c r="P14" s="1642"/>
      <c r="Q14" s="1642"/>
    </row>
    <row r="15" spans="1:33" s="1433" customFormat="1" ht="15">
      <c r="A15" s="1432">
        <v>1</v>
      </c>
      <c r="B15" s="1113"/>
      <c r="C15" s="1642"/>
      <c r="D15" s="1642"/>
      <c r="E15" s="2015">
        <v>170</v>
      </c>
      <c r="F15" s="1610"/>
      <c r="G15" s="1642"/>
      <c r="H15" s="1642"/>
      <c r="I15" s="2015">
        <v>68</v>
      </c>
      <c r="J15" s="1610"/>
      <c r="K15" s="1642"/>
      <c r="L15" s="1642"/>
      <c r="M15" s="2015">
        <v>13</v>
      </c>
      <c r="N15" s="1830"/>
      <c r="O15" s="1642"/>
      <c r="P15" s="1642"/>
      <c r="Q15" s="2015">
        <v>25</v>
      </c>
    </row>
    <row r="16" spans="1:33" s="341" customFormat="1" ht="15">
      <c r="A16" s="344">
        <v>2</v>
      </c>
      <c r="B16" s="1113"/>
      <c r="C16" s="1642"/>
      <c r="D16" s="1642"/>
      <c r="E16" s="2015">
        <v>151</v>
      </c>
      <c r="F16" s="1610"/>
      <c r="G16" s="1642"/>
      <c r="H16" s="1642"/>
      <c r="I16" s="2015">
        <v>65</v>
      </c>
      <c r="J16" s="1610"/>
      <c r="K16" s="1642"/>
      <c r="L16" s="1642"/>
      <c r="M16" s="2015">
        <v>13</v>
      </c>
      <c r="N16" s="1830"/>
      <c r="O16" s="1642"/>
      <c r="P16" s="1642"/>
      <c r="Q16" s="2015">
        <v>25</v>
      </c>
    </row>
    <row r="17" spans="1:17" s="341" customFormat="1" ht="15">
      <c r="A17" s="344">
        <v>3</v>
      </c>
      <c r="B17" s="1113"/>
      <c r="C17" s="1642"/>
      <c r="D17" s="1642"/>
      <c r="E17" s="2015">
        <v>144</v>
      </c>
      <c r="F17" s="1610"/>
      <c r="G17" s="1642"/>
      <c r="H17" s="1642"/>
      <c r="I17" s="2015">
        <v>65</v>
      </c>
      <c r="J17" s="1610"/>
      <c r="K17" s="1642"/>
      <c r="L17" s="1642"/>
      <c r="M17" s="2015">
        <v>11</v>
      </c>
      <c r="N17" s="1830"/>
      <c r="O17" s="1642"/>
      <c r="P17" s="1642"/>
      <c r="Q17" s="2015">
        <v>26</v>
      </c>
    </row>
    <row r="18" spans="1:17" s="341" customFormat="1" ht="15">
      <c r="A18" s="344">
        <v>4</v>
      </c>
      <c r="B18" s="1113"/>
      <c r="C18" s="1642"/>
      <c r="D18" s="1642"/>
      <c r="E18" s="2015">
        <v>141</v>
      </c>
      <c r="F18" s="1610"/>
      <c r="G18" s="1642"/>
      <c r="H18" s="1642"/>
      <c r="I18" s="2015">
        <v>65</v>
      </c>
      <c r="J18" s="1610"/>
      <c r="K18" s="1642"/>
      <c r="L18" s="1642"/>
      <c r="M18" s="2015">
        <v>13</v>
      </c>
      <c r="N18" s="1830"/>
      <c r="O18" s="1642"/>
      <c r="P18" s="1642"/>
      <c r="Q18" s="2015">
        <v>24</v>
      </c>
    </row>
    <row r="19" spans="1:17" s="341" customFormat="1" ht="15">
      <c r="A19" s="344">
        <v>5</v>
      </c>
      <c r="B19" s="1113"/>
      <c r="C19" s="1642"/>
      <c r="D19" s="1642"/>
      <c r="E19" s="2015">
        <v>154</v>
      </c>
      <c r="F19" s="1610"/>
      <c r="G19" s="1642"/>
      <c r="H19" s="1642"/>
      <c r="I19" s="2015">
        <v>82</v>
      </c>
      <c r="J19" s="1610"/>
      <c r="K19" s="1642"/>
      <c r="L19" s="1642"/>
      <c r="M19" s="2015">
        <v>16</v>
      </c>
      <c r="N19" s="1830"/>
      <c r="O19" s="1642"/>
      <c r="P19" s="1642"/>
      <c r="Q19" s="2015">
        <v>27</v>
      </c>
    </row>
    <row r="20" spans="1:17" s="341" customFormat="1" ht="15">
      <c r="A20" s="344">
        <v>6</v>
      </c>
      <c r="B20" s="1113"/>
      <c r="C20" s="1642"/>
      <c r="D20" s="1642"/>
      <c r="E20" s="2015">
        <v>205</v>
      </c>
      <c r="F20" s="1610"/>
      <c r="G20" s="1642"/>
      <c r="H20" s="1642"/>
      <c r="I20" s="2015">
        <v>123</v>
      </c>
      <c r="J20" s="1610"/>
      <c r="K20" s="1642"/>
      <c r="L20" s="1642"/>
      <c r="M20" s="2015">
        <v>21</v>
      </c>
      <c r="N20" s="1830"/>
      <c r="O20" s="1642"/>
      <c r="P20" s="1642"/>
      <c r="Q20" s="2015">
        <v>28</v>
      </c>
    </row>
    <row r="21" spans="1:17" s="341" customFormat="1" ht="15">
      <c r="A21" s="344">
        <v>7</v>
      </c>
      <c r="B21" s="1113"/>
      <c r="C21" s="1642"/>
      <c r="D21" s="1642"/>
      <c r="E21" s="2015">
        <v>251</v>
      </c>
      <c r="F21" s="1610"/>
      <c r="G21" s="1642"/>
      <c r="H21" s="1642"/>
      <c r="I21" s="2015">
        <v>174</v>
      </c>
      <c r="J21" s="1610"/>
      <c r="K21" s="1642"/>
      <c r="L21" s="1642"/>
      <c r="M21" s="2015">
        <v>24</v>
      </c>
      <c r="N21" s="1830"/>
      <c r="O21" s="1642"/>
      <c r="P21" s="1642"/>
      <c r="Q21" s="2015">
        <v>46</v>
      </c>
    </row>
    <row r="22" spans="1:17" s="341" customFormat="1" ht="15">
      <c r="A22" s="344">
        <v>8</v>
      </c>
      <c r="B22" s="1113"/>
      <c r="C22" s="1642"/>
      <c r="D22" s="1642"/>
      <c r="E22" s="2015">
        <v>290</v>
      </c>
      <c r="F22" s="1610"/>
      <c r="G22" s="1642"/>
      <c r="H22" s="1642"/>
      <c r="I22" s="2015">
        <v>234</v>
      </c>
      <c r="J22" s="1610"/>
      <c r="K22" s="1642"/>
      <c r="L22" s="1642"/>
      <c r="M22" s="2015">
        <v>27</v>
      </c>
      <c r="N22" s="1830"/>
      <c r="O22" s="1642"/>
      <c r="P22" s="1642"/>
      <c r="Q22" s="2015">
        <v>60</v>
      </c>
    </row>
    <row r="23" spans="1:17" s="341" customFormat="1" ht="15">
      <c r="A23" s="344">
        <v>9</v>
      </c>
      <c r="B23" s="1113"/>
      <c r="C23" s="1642"/>
      <c r="D23" s="1642"/>
      <c r="E23" s="2015">
        <v>347</v>
      </c>
      <c r="F23" s="1610"/>
      <c r="G23" s="1642"/>
      <c r="H23" s="1642"/>
      <c r="I23" s="2015">
        <v>282</v>
      </c>
      <c r="J23" s="1610"/>
      <c r="K23" s="1642"/>
      <c r="L23" s="1642"/>
      <c r="M23" s="2015">
        <v>34</v>
      </c>
      <c r="N23" s="1830"/>
      <c r="O23" s="1642"/>
      <c r="P23" s="1642"/>
      <c r="Q23" s="2015">
        <v>70</v>
      </c>
    </row>
    <row r="24" spans="1:17" s="341" customFormat="1" ht="15">
      <c r="A24" s="344">
        <v>10</v>
      </c>
      <c r="B24" s="1113"/>
      <c r="C24" s="1642"/>
      <c r="D24" s="1642"/>
      <c r="E24" s="2015">
        <v>373</v>
      </c>
      <c r="F24" s="1610"/>
      <c r="G24" s="1642"/>
      <c r="H24" s="1642"/>
      <c r="I24" s="2015">
        <v>325</v>
      </c>
      <c r="J24" s="1610"/>
      <c r="K24" s="1642"/>
      <c r="L24" s="1642"/>
      <c r="M24" s="2015">
        <v>33</v>
      </c>
      <c r="N24" s="1830"/>
      <c r="O24" s="1642"/>
      <c r="P24" s="1642"/>
      <c r="Q24" s="2015">
        <v>68</v>
      </c>
    </row>
    <row r="25" spans="1:17" s="341" customFormat="1" ht="15">
      <c r="A25" s="344">
        <v>11</v>
      </c>
      <c r="B25" s="1113"/>
      <c r="C25" s="1642"/>
      <c r="D25" s="1642"/>
      <c r="E25" s="2015">
        <v>376</v>
      </c>
      <c r="F25" s="1610"/>
      <c r="G25" s="1642"/>
      <c r="H25" s="1642"/>
      <c r="I25" s="2015">
        <v>322</v>
      </c>
      <c r="J25" s="1610"/>
      <c r="K25" s="1642"/>
      <c r="L25" s="1642"/>
      <c r="M25" s="2015">
        <v>38</v>
      </c>
      <c r="N25" s="1830"/>
      <c r="O25" s="1642"/>
      <c r="P25" s="1642"/>
      <c r="Q25" s="2015">
        <v>67</v>
      </c>
    </row>
    <row r="26" spans="1:17" s="341" customFormat="1" ht="15">
      <c r="A26" s="344">
        <v>12</v>
      </c>
      <c r="B26" s="1113"/>
      <c r="C26" s="1642"/>
      <c r="D26" s="1642"/>
      <c r="E26" s="2015">
        <v>361</v>
      </c>
      <c r="F26" s="1610"/>
      <c r="G26" s="1642"/>
      <c r="H26" s="1642"/>
      <c r="I26" s="2015">
        <v>327</v>
      </c>
      <c r="J26" s="1610"/>
      <c r="K26" s="1642"/>
      <c r="L26" s="1642"/>
      <c r="M26" s="2015">
        <v>41</v>
      </c>
      <c r="N26" s="1830"/>
      <c r="O26" s="1642"/>
      <c r="P26" s="1642"/>
      <c r="Q26" s="2015">
        <v>73</v>
      </c>
    </row>
    <row r="27" spans="1:17" s="341" customFormat="1" ht="15">
      <c r="A27" s="344">
        <v>13</v>
      </c>
      <c r="B27" s="1113"/>
      <c r="C27" s="1642"/>
      <c r="D27" s="1642"/>
      <c r="E27" s="2015">
        <v>361</v>
      </c>
      <c r="F27" s="1610"/>
      <c r="G27" s="1642"/>
      <c r="H27" s="1642"/>
      <c r="I27" s="2015">
        <v>331</v>
      </c>
      <c r="J27" s="1610"/>
      <c r="K27" s="1642"/>
      <c r="L27" s="1642"/>
      <c r="M27" s="2015">
        <v>40</v>
      </c>
      <c r="N27" s="1830"/>
      <c r="O27" s="1642"/>
      <c r="P27" s="1642"/>
      <c r="Q27" s="2015">
        <v>75</v>
      </c>
    </row>
    <row r="28" spans="1:17" s="341" customFormat="1" ht="15">
      <c r="A28" s="344">
        <v>14</v>
      </c>
      <c r="B28" s="1113"/>
      <c r="C28" s="1642"/>
      <c r="D28" s="1642"/>
      <c r="E28" s="2015">
        <v>346</v>
      </c>
      <c r="F28" s="1610"/>
      <c r="G28" s="1642"/>
      <c r="H28" s="1642"/>
      <c r="I28" s="2015">
        <v>304</v>
      </c>
      <c r="J28" s="1610"/>
      <c r="K28" s="1642"/>
      <c r="L28" s="1642"/>
      <c r="M28" s="2015">
        <v>35</v>
      </c>
      <c r="N28" s="1830"/>
      <c r="O28" s="1642"/>
      <c r="P28" s="1642"/>
      <c r="Q28" s="2015">
        <v>77</v>
      </c>
    </row>
    <row r="29" spans="1:17" s="341" customFormat="1" ht="15">
      <c r="A29" s="344">
        <v>15</v>
      </c>
      <c r="B29" s="1113"/>
      <c r="C29" s="1642"/>
      <c r="D29" s="1642"/>
      <c r="E29" s="2015">
        <v>335</v>
      </c>
      <c r="F29" s="1610"/>
      <c r="G29" s="1642"/>
      <c r="H29" s="1642"/>
      <c r="I29" s="2015">
        <v>285</v>
      </c>
      <c r="J29" s="1610"/>
      <c r="K29" s="1642"/>
      <c r="L29" s="1642"/>
      <c r="M29" s="2015">
        <v>34</v>
      </c>
      <c r="N29" s="1830"/>
      <c r="O29" s="1642"/>
      <c r="P29" s="1642"/>
      <c r="Q29" s="2015">
        <v>71</v>
      </c>
    </row>
    <row r="30" spans="1:17" s="341" customFormat="1" ht="15">
      <c r="A30" s="344">
        <v>16</v>
      </c>
      <c r="B30" s="1113"/>
      <c r="C30" s="1642"/>
      <c r="D30" s="1642"/>
      <c r="E30" s="2015">
        <v>345</v>
      </c>
      <c r="F30" s="1610"/>
      <c r="G30" s="1642"/>
      <c r="H30" s="1642"/>
      <c r="I30" s="2015">
        <v>283</v>
      </c>
      <c r="J30" s="1610"/>
      <c r="K30" s="1642"/>
      <c r="L30" s="1642"/>
      <c r="M30" s="2015">
        <v>26</v>
      </c>
      <c r="N30" s="1830"/>
      <c r="O30" s="1642"/>
      <c r="P30" s="1642"/>
      <c r="Q30" s="2015">
        <v>68</v>
      </c>
    </row>
    <row r="31" spans="1:17" s="345" customFormat="1" ht="15">
      <c r="A31" s="344">
        <v>17</v>
      </c>
      <c r="B31" s="1113"/>
      <c r="C31" s="1642"/>
      <c r="D31" s="1642"/>
      <c r="E31" s="2015">
        <v>339</v>
      </c>
      <c r="F31" s="1610"/>
      <c r="G31" s="1642"/>
      <c r="H31" s="1642"/>
      <c r="I31" s="2015">
        <v>244</v>
      </c>
      <c r="J31" s="1610"/>
      <c r="K31" s="1642"/>
      <c r="L31" s="1642"/>
      <c r="M31" s="2015">
        <v>29</v>
      </c>
      <c r="N31" s="1830"/>
      <c r="O31" s="1642"/>
      <c r="P31" s="1642"/>
      <c r="Q31" s="2015">
        <v>48</v>
      </c>
    </row>
    <row r="32" spans="1:17" s="345" customFormat="1" ht="15">
      <c r="A32" s="344">
        <v>18</v>
      </c>
      <c r="B32" s="1113"/>
      <c r="C32" s="1642"/>
      <c r="D32" s="1642"/>
      <c r="E32" s="2015">
        <v>328</v>
      </c>
      <c r="F32" s="1610"/>
      <c r="G32" s="1642"/>
      <c r="H32" s="1642"/>
      <c r="I32" s="2015">
        <v>188</v>
      </c>
      <c r="J32" s="1610"/>
      <c r="K32" s="1642"/>
      <c r="L32" s="1642"/>
      <c r="M32" s="2015">
        <v>32</v>
      </c>
      <c r="N32" s="1830"/>
      <c r="O32" s="1642"/>
      <c r="P32" s="1642"/>
      <c r="Q32" s="2015">
        <v>40</v>
      </c>
    </row>
    <row r="33" spans="1:33" s="345" customFormat="1" ht="15">
      <c r="A33" s="344">
        <v>19</v>
      </c>
      <c r="B33" s="1113"/>
      <c r="C33" s="1642"/>
      <c r="D33" s="1642"/>
      <c r="E33" s="2015">
        <v>330</v>
      </c>
      <c r="F33" s="1610"/>
      <c r="G33" s="1642"/>
      <c r="H33" s="1642"/>
      <c r="I33" s="2015">
        <v>141</v>
      </c>
      <c r="J33" s="1610"/>
      <c r="K33" s="1642"/>
      <c r="L33" s="1642"/>
      <c r="M33" s="2015">
        <v>27</v>
      </c>
      <c r="N33" s="1830"/>
      <c r="O33" s="1642"/>
      <c r="P33" s="1642"/>
      <c r="Q33" s="2015">
        <v>31</v>
      </c>
    </row>
    <row r="34" spans="1:33" s="345" customFormat="1" ht="15">
      <c r="A34" s="344">
        <v>20</v>
      </c>
      <c r="B34" s="1113"/>
      <c r="C34" s="1642"/>
      <c r="D34" s="1642"/>
      <c r="E34" s="2015">
        <v>315</v>
      </c>
      <c r="F34" s="1610"/>
      <c r="G34" s="1642"/>
      <c r="H34" s="1642"/>
      <c r="I34" s="2015">
        <v>114</v>
      </c>
      <c r="J34" s="1610"/>
      <c r="K34" s="1642"/>
      <c r="L34" s="1642"/>
      <c r="M34" s="2015">
        <v>24</v>
      </c>
      <c r="N34" s="1830"/>
      <c r="O34" s="1642"/>
      <c r="P34" s="1642"/>
      <c r="Q34" s="2015">
        <v>25</v>
      </c>
    </row>
    <row r="35" spans="1:33" s="345" customFormat="1" ht="15">
      <c r="A35" s="344">
        <v>21</v>
      </c>
      <c r="B35" s="1113"/>
      <c r="C35" s="1642"/>
      <c r="D35" s="1642"/>
      <c r="E35" s="2015">
        <v>297</v>
      </c>
      <c r="F35" s="1610"/>
      <c r="G35" s="1642"/>
      <c r="H35" s="1642"/>
      <c r="I35" s="2015">
        <v>102</v>
      </c>
      <c r="J35" s="1610"/>
      <c r="K35" s="1642"/>
      <c r="L35" s="1642"/>
      <c r="M35" s="2015">
        <v>16</v>
      </c>
      <c r="N35" s="1830"/>
      <c r="O35" s="1642"/>
      <c r="P35" s="1642"/>
      <c r="Q35" s="2015">
        <v>25</v>
      </c>
    </row>
    <row r="36" spans="1:33" s="345" customFormat="1" ht="15">
      <c r="A36" s="344">
        <v>22</v>
      </c>
      <c r="B36" s="1113"/>
      <c r="C36" s="1642"/>
      <c r="D36" s="1642"/>
      <c r="E36" s="2015">
        <v>266</v>
      </c>
      <c r="F36" s="1610"/>
      <c r="G36" s="1642"/>
      <c r="H36" s="1642"/>
      <c r="I36" s="2015">
        <v>104</v>
      </c>
      <c r="J36" s="1610"/>
      <c r="K36" s="1642"/>
      <c r="L36" s="1642"/>
      <c r="M36" s="2015">
        <v>16</v>
      </c>
      <c r="N36" s="1830"/>
      <c r="O36" s="1642"/>
      <c r="P36" s="1642"/>
      <c r="Q36" s="2015">
        <v>28</v>
      </c>
    </row>
    <row r="37" spans="1:33" s="345" customFormat="1" ht="15">
      <c r="A37" s="344">
        <v>23</v>
      </c>
      <c r="B37" s="1113"/>
      <c r="C37" s="1642"/>
      <c r="D37" s="1642"/>
      <c r="E37" s="2015">
        <v>230</v>
      </c>
      <c r="F37" s="1610"/>
      <c r="G37" s="1642"/>
      <c r="H37" s="1642"/>
      <c r="I37" s="2015">
        <v>78</v>
      </c>
      <c r="J37" s="1610"/>
      <c r="K37" s="1642"/>
      <c r="L37" s="1642"/>
      <c r="M37" s="2015">
        <v>11</v>
      </c>
      <c r="N37" s="1830"/>
      <c r="O37" s="1642"/>
      <c r="P37" s="1642"/>
      <c r="Q37" s="2015">
        <v>23</v>
      </c>
    </row>
    <row r="38" spans="1:33" s="345" customFormat="1" ht="15">
      <c r="A38" s="344">
        <v>24</v>
      </c>
      <c r="B38" s="1113"/>
      <c r="C38" s="1642"/>
      <c r="D38" s="1642"/>
      <c r="E38" s="2015">
        <v>182</v>
      </c>
      <c r="F38" s="1610"/>
      <c r="G38" s="1642"/>
      <c r="H38" s="1642"/>
      <c r="I38" s="2015">
        <v>67</v>
      </c>
      <c r="J38" s="1610"/>
      <c r="K38" s="1642"/>
      <c r="L38" s="1642"/>
      <c r="M38" s="2015">
        <v>7</v>
      </c>
      <c r="N38" s="1830"/>
      <c r="O38" s="1642"/>
      <c r="P38" s="1642"/>
      <c r="Q38" s="2015">
        <v>20</v>
      </c>
    </row>
    <row r="39" spans="1:33" s="345" customFormat="1" ht="15">
      <c r="A39" s="344" t="s">
        <v>19</v>
      </c>
      <c r="B39" s="1174"/>
      <c r="C39" s="1643"/>
      <c r="D39" s="1643"/>
      <c r="E39" s="1644">
        <f>SUM(E15:E38)</f>
        <v>6637</v>
      </c>
      <c r="F39" s="1643"/>
      <c r="G39" s="1643"/>
      <c r="H39" s="1643"/>
      <c r="I39" s="1644">
        <f>SUM(I15:I38)</f>
        <v>4373</v>
      </c>
      <c r="J39" s="1643"/>
      <c r="K39" s="1643"/>
      <c r="L39" s="1643"/>
      <c r="M39" s="1644">
        <f>SUM(M15:M38)</f>
        <v>581</v>
      </c>
      <c r="N39" s="1831"/>
      <c r="O39" s="1643"/>
      <c r="P39" s="1643"/>
      <c r="Q39" s="1644">
        <f>SUM(Q15:Q38)</f>
        <v>1070</v>
      </c>
    </row>
    <row r="40" spans="1:33" s="335" customFormat="1" ht="12.75" customHeight="1">
      <c r="A40" s="335" t="s">
        <v>20</v>
      </c>
      <c r="R40" s="997"/>
      <c r="S40" s="997"/>
      <c r="T40" s="997"/>
      <c r="U40" s="997"/>
      <c r="V40" s="997"/>
      <c r="W40" s="997"/>
      <c r="X40" s="997"/>
      <c r="Y40" s="997"/>
      <c r="Z40" s="997"/>
      <c r="AA40" s="997"/>
      <c r="AB40" s="997"/>
      <c r="AC40" s="997"/>
      <c r="AD40" s="997"/>
      <c r="AE40" s="997"/>
      <c r="AF40" s="997"/>
      <c r="AG40" s="997"/>
    </row>
    <row r="41" spans="1:33" s="335" customFormat="1" ht="12.75" customHeight="1">
      <c r="A41" s="335" t="s">
        <v>21</v>
      </c>
      <c r="R41" s="997"/>
      <c r="S41" s="997"/>
      <c r="T41" s="997"/>
      <c r="U41" s="997"/>
      <c r="V41" s="997"/>
      <c r="W41" s="997"/>
      <c r="X41" s="997"/>
      <c r="Y41" s="997"/>
      <c r="Z41" s="997"/>
      <c r="AA41" s="997"/>
      <c r="AB41" s="997"/>
      <c r="AC41" s="997"/>
      <c r="AD41" s="997"/>
      <c r="AE41" s="997"/>
      <c r="AF41" s="997"/>
      <c r="AG41" s="997"/>
    </row>
    <row r="42" spans="1:33">
      <c r="A42" s="335" t="s">
        <v>571</v>
      </c>
      <c r="K42" s="335"/>
      <c r="L42" s="335"/>
      <c r="M42" s="335"/>
      <c r="N42" s="335"/>
      <c r="O42" s="335"/>
      <c r="P42" s="335"/>
      <c r="Q42" s="335"/>
      <c r="R42" s="998"/>
      <c r="S42" s="998"/>
      <c r="T42" s="998"/>
      <c r="U42" s="998"/>
      <c r="V42" s="998"/>
      <c r="W42" s="998"/>
      <c r="X42" s="998"/>
      <c r="Y42" s="998"/>
      <c r="Z42" s="998"/>
      <c r="AA42" s="998"/>
      <c r="AB42" s="998"/>
      <c r="AC42" s="998"/>
      <c r="AD42" s="998"/>
      <c r="AE42" s="998"/>
      <c r="AF42" s="998"/>
      <c r="AG42" s="998"/>
    </row>
    <row r="43" spans="1:33">
      <c r="A43" s="335" t="s">
        <v>23</v>
      </c>
      <c r="R43" s="998"/>
      <c r="S43" s="998"/>
      <c r="T43" s="998"/>
      <c r="U43" s="998"/>
      <c r="V43" s="998"/>
      <c r="W43" s="998"/>
      <c r="X43" s="998"/>
      <c r="Y43" s="998"/>
      <c r="Z43" s="998"/>
      <c r="AA43" s="998"/>
      <c r="AB43" s="998"/>
      <c r="AC43" s="998"/>
      <c r="AD43" s="998"/>
      <c r="AE43" s="998"/>
      <c r="AF43" s="998"/>
      <c r="AG43" s="998"/>
    </row>
    <row r="44" spans="1:33">
      <c r="R44" s="998"/>
      <c r="S44" s="998"/>
      <c r="T44" s="998"/>
      <c r="U44" s="998"/>
      <c r="V44" s="998"/>
      <c r="W44" s="998"/>
      <c r="X44" s="998"/>
      <c r="Y44" s="998"/>
      <c r="Z44" s="998"/>
      <c r="AA44" s="998"/>
      <c r="AB44" s="998"/>
      <c r="AC44" s="998"/>
      <c r="AD44" s="998"/>
      <c r="AE44" s="998"/>
      <c r="AF44" s="998"/>
      <c r="AG44" s="998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358" customWidth="1"/>
    <col min="2" max="3" width="11.28515625" style="358" customWidth="1"/>
    <col min="4" max="4" width="11.28515625" style="358" hidden="1" customWidth="1"/>
    <col min="5" max="7" width="11.28515625" style="358" customWidth="1"/>
    <col min="8" max="8" width="11.28515625" style="358" hidden="1" customWidth="1"/>
    <col min="9" max="11" width="11.28515625" style="358" customWidth="1"/>
    <col min="12" max="12" width="11.28515625" style="358" hidden="1" customWidth="1"/>
    <col min="13" max="15" width="11.28515625" style="358" customWidth="1"/>
    <col min="16" max="16" width="11.28515625" style="358" hidden="1" customWidth="1"/>
    <col min="17" max="17" width="11.28515625" style="358" customWidth="1"/>
    <col min="18" max="16384" width="9.140625" style="358"/>
  </cols>
  <sheetData>
    <row r="1" spans="1:33" s="347" customFormat="1" ht="18.75" customHeight="1">
      <c r="B1" s="2521" t="s">
        <v>408</v>
      </c>
      <c r="C1" s="2066"/>
      <c r="D1" s="2066"/>
      <c r="E1" s="2066"/>
      <c r="F1" s="2066"/>
      <c r="J1" s="801" t="s">
        <v>171</v>
      </c>
      <c r="N1" s="2517" t="s">
        <v>78</v>
      </c>
      <c r="O1" s="2517"/>
      <c r="P1" s="2517"/>
      <c r="Q1" s="2517"/>
      <c r="R1" s="995"/>
      <c r="S1" s="995"/>
      <c r="T1" s="995"/>
      <c r="U1" s="995"/>
      <c r="V1" s="995"/>
      <c r="W1" s="995"/>
      <c r="X1" s="995"/>
      <c r="Y1" s="995"/>
      <c r="Z1" s="995"/>
      <c r="AA1" s="995"/>
      <c r="AB1" s="995"/>
      <c r="AC1" s="995"/>
      <c r="AD1" s="995"/>
      <c r="AE1" s="995"/>
      <c r="AF1" s="995"/>
      <c r="AG1" s="995"/>
    </row>
    <row r="2" spans="1:33" s="347" customFormat="1" ht="10.5" customHeight="1">
      <c r="B2" s="2510" t="s">
        <v>1</v>
      </c>
      <c r="C2" s="2052"/>
      <c r="D2" s="2052"/>
      <c r="E2" s="2052"/>
      <c r="F2" s="2052"/>
      <c r="N2" s="2510" t="s">
        <v>2</v>
      </c>
      <c r="O2" s="2518"/>
      <c r="P2" s="2518"/>
      <c r="Q2" s="2518"/>
      <c r="R2" s="995"/>
      <c r="S2" s="995"/>
      <c r="T2" s="995"/>
      <c r="U2" s="995"/>
      <c r="V2" s="995"/>
      <c r="W2" s="995"/>
      <c r="X2" s="995"/>
      <c r="Y2" s="995"/>
      <c r="Z2" s="995"/>
      <c r="AA2" s="995"/>
      <c r="AB2" s="995"/>
      <c r="AC2" s="995"/>
      <c r="AD2" s="995"/>
      <c r="AE2" s="995"/>
      <c r="AF2" s="995"/>
      <c r="AG2" s="995"/>
    </row>
    <row r="3" spans="1:33" s="347" customFormat="1" ht="13.5" customHeight="1">
      <c r="N3" s="347" t="s">
        <v>3</v>
      </c>
      <c r="O3" s="347" t="s">
        <v>576</v>
      </c>
      <c r="R3" s="995"/>
      <c r="S3" s="995"/>
      <c r="T3" s="995"/>
      <c r="U3" s="995"/>
      <c r="V3" s="995"/>
      <c r="W3" s="995"/>
      <c r="X3" s="995"/>
      <c r="Y3" s="995"/>
      <c r="Z3" s="995"/>
      <c r="AA3" s="995"/>
      <c r="AB3" s="995"/>
      <c r="AC3" s="995"/>
      <c r="AD3" s="995"/>
      <c r="AE3" s="995"/>
      <c r="AF3" s="995"/>
      <c r="AG3" s="995"/>
    </row>
    <row r="4" spans="1:33" s="347" customFormat="1" ht="15" customHeight="1">
      <c r="B4" s="2520" t="s">
        <v>4</v>
      </c>
      <c r="C4" s="2066"/>
      <c r="D4" s="349"/>
      <c r="E4" s="995"/>
      <c r="F4" s="995"/>
      <c r="G4" s="995"/>
      <c r="H4" s="995"/>
      <c r="I4" s="899" t="s">
        <v>5</v>
      </c>
      <c r="J4" s="348"/>
      <c r="K4" s="348"/>
      <c r="L4" s="348"/>
      <c r="O4" s="1206" t="s">
        <v>79</v>
      </c>
      <c r="R4" s="995"/>
      <c r="S4" s="995"/>
      <c r="T4" s="995"/>
      <c r="U4" s="995"/>
      <c r="V4" s="995"/>
      <c r="W4" s="995"/>
      <c r="X4" s="995"/>
      <c r="Y4" s="995"/>
      <c r="Z4" s="995"/>
      <c r="AA4" s="995"/>
      <c r="AB4" s="995"/>
      <c r="AC4" s="995"/>
      <c r="AD4" s="995"/>
      <c r="AE4" s="995"/>
      <c r="AF4" s="995"/>
      <c r="AG4" s="995"/>
    </row>
    <row r="5" spans="1:33" s="347" customFormat="1" ht="9.75" customHeight="1">
      <c r="B5" s="2519" t="s">
        <v>7</v>
      </c>
      <c r="C5" s="2064"/>
      <c r="D5" s="348"/>
      <c r="E5" s="348"/>
      <c r="R5" s="995"/>
      <c r="S5" s="995"/>
      <c r="T5" s="995"/>
      <c r="U5" s="995"/>
      <c r="V5" s="995"/>
      <c r="W5" s="995"/>
      <c r="X5" s="995"/>
      <c r="Y5" s="995"/>
      <c r="Z5" s="995"/>
      <c r="AA5" s="995"/>
      <c r="AB5" s="995"/>
      <c r="AC5" s="995"/>
      <c r="AD5" s="995"/>
      <c r="AE5" s="995"/>
      <c r="AF5" s="995"/>
      <c r="AG5" s="995"/>
    </row>
    <row r="6" spans="1:33" s="347" customFormat="1" ht="12" customHeight="1">
      <c r="A6" s="2511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95"/>
      <c r="S6" s="995"/>
      <c r="T6" s="995"/>
      <c r="U6" s="995"/>
      <c r="V6" s="995"/>
      <c r="W6" s="995"/>
      <c r="X6" s="995"/>
      <c r="Y6" s="995"/>
      <c r="Z6" s="995"/>
      <c r="AA6" s="995"/>
      <c r="AB6" s="995"/>
      <c r="AC6" s="995"/>
      <c r="AD6" s="995"/>
      <c r="AE6" s="995"/>
      <c r="AF6" s="995"/>
      <c r="AG6" s="995"/>
    </row>
    <row r="7" spans="1:33" s="347" customFormat="1" ht="15.75">
      <c r="A7" s="2512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95"/>
      <c r="S7" s="995"/>
      <c r="T7" s="995"/>
      <c r="U7" s="995"/>
      <c r="V7" s="995"/>
      <c r="W7" s="995"/>
      <c r="X7" s="995"/>
      <c r="Y7" s="995"/>
      <c r="Z7" s="995"/>
      <c r="AA7" s="995"/>
      <c r="AB7" s="995"/>
      <c r="AC7" s="995"/>
      <c r="AD7" s="995"/>
      <c r="AE7" s="995"/>
      <c r="AF7" s="995"/>
      <c r="AG7" s="995"/>
    </row>
    <row r="8" spans="1:33" s="347" customFormat="1" ht="9" customHeight="1">
      <c r="A8" s="1267">
        <v>1520</v>
      </c>
      <c r="B8" s="1267">
        <v>1526</v>
      </c>
      <c r="R8" s="995"/>
      <c r="S8" s="995"/>
      <c r="T8" s="995"/>
      <c r="U8" s="995"/>
      <c r="V8" s="995"/>
      <c r="W8" s="995"/>
      <c r="X8" s="995"/>
      <c r="Y8" s="995"/>
      <c r="Z8" s="995"/>
      <c r="AA8" s="995"/>
      <c r="AB8" s="995"/>
      <c r="AC8" s="995"/>
      <c r="AD8" s="995"/>
      <c r="AE8" s="995"/>
      <c r="AF8" s="995"/>
      <c r="AG8" s="995"/>
    </row>
    <row r="9" spans="1:33" s="347" customFormat="1">
      <c r="A9" s="2507" t="s">
        <v>9</v>
      </c>
      <c r="B9" s="2513" t="s">
        <v>10</v>
      </c>
      <c r="C9" s="2514"/>
      <c r="D9" s="2514"/>
      <c r="E9" s="2514"/>
      <c r="F9" s="2514"/>
      <c r="G9" s="2514"/>
      <c r="H9" s="2514"/>
      <c r="I9" s="2515"/>
      <c r="J9" s="2513" t="s">
        <v>11</v>
      </c>
      <c r="K9" s="2514"/>
      <c r="L9" s="2514"/>
      <c r="M9" s="2514"/>
      <c r="N9" s="2514"/>
      <c r="O9" s="2514"/>
      <c r="P9" s="2514"/>
      <c r="Q9" s="2515"/>
      <c r="R9" s="995"/>
      <c r="S9" s="995"/>
      <c r="T9" s="995"/>
      <c r="U9" s="995"/>
      <c r="V9" s="995"/>
      <c r="W9" s="995"/>
      <c r="X9" s="995"/>
      <c r="Y9" s="995"/>
      <c r="Z9" s="995"/>
      <c r="AA9" s="995"/>
      <c r="AB9" s="995"/>
      <c r="AC9" s="995"/>
      <c r="AD9" s="995"/>
      <c r="AE9" s="995"/>
      <c r="AF9" s="995"/>
      <c r="AG9" s="995"/>
    </row>
    <row r="10" spans="1:33" s="347" customFormat="1">
      <c r="A10" s="2508"/>
      <c r="B10" s="2505" t="s">
        <v>80</v>
      </c>
      <c r="C10" s="2506"/>
      <c r="D10" s="2506"/>
      <c r="E10" s="2516"/>
      <c r="F10" s="2505" t="s">
        <v>81</v>
      </c>
      <c r="G10" s="2059"/>
      <c r="H10" s="2059"/>
      <c r="I10" s="2060"/>
      <c r="J10" s="2505" t="s">
        <v>80</v>
      </c>
      <c r="K10" s="2506"/>
      <c r="L10" s="2506"/>
      <c r="M10" s="2516"/>
      <c r="N10" s="2505" t="s">
        <v>81</v>
      </c>
      <c r="O10" s="2506"/>
      <c r="P10" s="2506"/>
      <c r="Q10" s="2516"/>
      <c r="R10" s="995"/>
      <c r="S10" s="995"/>
      <c r="T10" s="995"/>
      <c r="U10" s="995"/>
      <c r="V10" s="995"/>
      <c r="W10" s="995"/>
      <c r="X10" s="995"/>
      <c r="Y10" s="995"/>
      <c r="Z10" s="995"/>
      <c r="AA10" s="995"/>
      <c r="AB10" s="995"/>
      <c r="AC10" s="995"/>
      <c r="AD10" s="995"/>
      <c r="AE10" s="995"/>
      <c r="AF10" s="995"/>
      <c r="AG10" s="995"/>
    </row>
    <row r="11" spans="1:33" s="347" customFormat="1">
      <c r="A11" s="2508"/>
      <c r="B11" s="2505" t="s">
        <v>14</v>
      </c>
      <c r="C11" s="2506"/>
      <c r="E11" s="351">
        <v>2400</v>
      </c>
      <c r="F11" s="2505" t="s">
        <v>14</v>
      </c>
      <c r="G11" s="2506"/>
      <c r="H11" s="350"/>
      <c r="I11" s="351">
        <v>4800</v>
      </c>
      <c r="J11" s="2505" t="s">
        <v>14</v>
      </c>
      <c r="K11" s="2506"/>
      <c r="L11" s="350"/>
      <c r="M11" s="351">
        <f>E11</f>
        <v>2400</v>
      </c>
      <c r="N11" s="2505" t="s">
        <v>14</v>
      </c>
      <c r="O11" s="2506"/>
      <c r="P11" s="350"/>
      <c r="Q11" s="351">
        <f>I11</f>
        <v>4800</v>
      </c>
      <c r="R11" s="995"/>
      <c r="S11" s="995"/>
      <c r="T11" s="995"/>
      <c r="U11" s="995"/>
      <c r="V11" s="995"/>
      <c r="W11" s="995"/>
      <c r="X11" s="995"/>
      <c r="Y11" s="995"/>
      <c r="Z11" s="995"/>
      <c r="AA11" s="995"/>
      <c r="AB11" s="995"/>
      <c r="AC11" s="995"/>
      <c r="AD11" s="995"/>
      <c r="AE11" s="995"/>
      <c r="AF11" s="995"/>
      <c r="AG11" s="995"/>
    </row>
    <row r="12" spans="1:33" s="353" customFormat="1" ht="35.25" customHeight="1">
      <c r="A12" s="2509"/>
      <c r="B12" s="352" t="s">
        <v>16</v>
      </c>
      <c r="C12" s="352" t="s">
        <v>17</v>
      </c>
      <c r="D12" s="352"/>
      <c r="E12" s="352" t="s">
        <v>18</v>
      </c>
      <c r="F12" s="352" t="s">
        <v>16</v>
      </c>
      <c r="G12" s="352" t="s">
        <v>17</v>
      </c>
      <c r="H12" s="352"/>
      <c r="I12" s="352" t="s">
        <v>18</v>
      </c>
      <c r="J12" s="352" t="s">
        <v>16</v>
      </c>
      <c r="K12" s="352" t="s">
        <v>17</v>
      </c>
      <c r="L12" s="352"/>
      <c r="M12" s="352" t="s">
        <v>18</v>
      </c>
      <c r="N12" s="352" t="s">
        <v>16</v>
      </c>
      <c r="O12" s="352" t="s">
        <v>17</v>
      </c>
      <c r="P12" s="352"/>
      <c r="Q12" s="352" t="s">
        <v>18</v>
      </c>
    </row>
    <row r="13" spans="1:33" s="355" customFormat="1" ht="11.25">
      <c r="A13" s="354">
        <v>1</v>
      </c>
      <c r="B13" s="354">
        <v>2</v>
      </c>
      <c r="C13" s="354">
        <v>3</v>
      </c>
      <c r="D13" s="354"/>
      <c r="E13" s="354">
        <v>4</v>
      </c>
      <c r="F13" s="354">
        <v>5</v>
      </c>
      <c r="G13" s="354">
        <v>6</v>
      </c>
      <c r="H13" s="354"/>
      <c r="I13" s="354">
        <v>7</v>
      </c>
      <c r="J13" s="354">
        <v>8</v>
      </c>
      <c r="K13" s="354">
        <v>9</v>
      </c>
      <c r="L13" s="354"/>
      <c r="M13" s="354">
        <v>10</v>
      </c>
      <c r="N13" s="354">
        <v>11</v>
      </c>
      <c r="O13" s="354">
        <v>12</v>
      </c>
      <c r="P13" s="354"/>
      <c r="Q13" s="354">
        <v>13</v>
      </c>
    </row>
    <row r="14" spans="1:33" s="353" customFormat="1" ht="15">
      <c r="A14" s="356">
        <v>0</v>
      </c>
      <c r="B14" s="1127"/>
      <c r="C14" s="1646"/>
      <c r="D14" s="1646"/>
      <c r="E14" s="1646"/>
      <c r="F14" s="1647"/>
      <c r="G14" s="1646"/>
      <c r="H14" s="1646"/>
      <c r="I14" s="1645"/>
      <c r="J14" s="1647"/>
      <c r="K14" s="1646"/>
      <c r="L14" s="1646"/>
      <c r="M14" s="1646"/>
      <c r="N14" s="1647"/>
      <c r="O14" s="1646"/>
      <c r="P14" s="1646"/>
      <c r="Q14" s="1645"/>
    </row>
    <row r="15" spans="1:33" s="1431" customFormat="1" ht="15">
      <c r="A15" s="1430">
        <v>1</v>
      </c>
      <c r="B15" s="1127"/>
      <c r="C15" s="1646"/>
      <c r="D15" s="1646"/>
      <c r="E15" s="2015">
        <v>204</v>
      </c>
      <c r="F15" s="1647"/>
      <c r="G15" s="1646"/>
      <c r="H15" s="1646"/>
      <c r="I15" s="2015">
        <v>344</v>
      </c>
      <c r="J15" s="1647"/>
      <c r="K15" s="1646"/>
      <c r="L15" s="1646"/>
      <c r="M15" s="2015">
        <v>59</v>
      </c>
      <c r="N15" s="1647"/>
      <c r="O15" s="1646"/>
      <c r="P15" s="1646"/>
      <c r="Q15" s="2015">
        <v>129</v>
      </c>
    </row>
    <row r="16" spans="1:33" s="353" customFormat="1" ht="15">
      <c r="A16" s="356">
        <v>2</v>
      </c>
      <c r="B16" s="1127"/>
      <c r="C16" s="1646"/>
      <c r="D16" s="1646"/>
      <c r="E16" s="2015">
        <v>204</v>
      </c>
      <c r="F16" s="1647"/>
      <c r="G16" s="1646"/>
      <c r="H16" s="1646"/>
      <c r="I16" s="2015">
        <v>323</v>
      </c>
      <c r="J16" s="1647"/>
      <c r="K16" s="1646"/>
      <c r="L16" s="1646"/>
      <c r="M16" s="2015">
        <v>58</v>
      </c>
      <c r="N16" s="1647"/>
      <c r="O16" s="1646"/>
      <c r="P16" s="1646"/>
      <c r="Q16" s="2015">
        <v>129</v>
      </c>
    </row>
    <row r="17" spans="1:17" s="353" customFormat="1" ht="15">
      <c r="A17" s="356">
        <v>3</v>
      </c>
      <c r="B17" s="1127"/>
      <c r="C17" s="1646"/>
      <c r="D17" s="1646"/>
      <c r="E17" s="2015">
        <v>200</v>
      </c>
      <c r="F17" s="1647"/>
      <c r="G17" s="1646"/>
      <c r="H17" s="1646"/>
      <c r="I17" s="2015">
        <v>318</v>
      </c>
      <c r="J17" s="1647"/>
      <c r="K17" s="1646"/>
      <c r="L17" s="1646"/>
      <c r="M17" s="2015">
        <v>59</v>
      </c>
      <c r="N17" s="1647"/>
      <c r="O17" s="1646"/>
      <c r="P17" s="1646"/>
      <c r="Q17" s="2015">
        <v>129</v>
      </c>
    </row>
    <row r="18" spans="1:17" s="353" customFormat="1" ht="15">
      <c r="A18" s="356">
        <v>4</v>
      </c>
      <c r="B18" s="1127"/>
      <c r="C18" s="1646"/>
      <c r="D18" s="1646"/>
      <c r="E18" s="2015">
        <v>200</v>
      </c>
      <c r="F18" s="1647"/>
      <c r="G18" s="1646"/>
      <c r="H18" s="1646"/>
      <c r="I18" s="2015">
        <v>313</v>
      </c>
      <c r="J18" s="1647"/>
      <c r="K18" s="1646"/>
      <c r="L18" s="1646"/>
      <c r="M18" s="2015">
        <v>58</v>
      </c>
      <c r="N18" s="1647"/>
      <c r="O18" s="1646"/>
      <c r="P18" s="1646"/>
      <c r="Q18" s="2015">
        <v>128</v>
      </c>
    </row>
    <row r="19" spans="1:17" s="353" customFormat="1" ht="15">
      <c r="A19" s="356">
        <v>5</v>
      </c>
      <c r="B19" s="1127"/>
      <c r="C19" s="1646"/>
      <c r="D19" s="1646"/>
      <c r="E19" s="2015">
        <v>207</v>
      </c>
      <c r="F19" s="1647"/>
      <c r="G19" s="1646"/>
      <c r="H19" s="1646"/>
      <c r="I19" s="2015">
        <v>326</v>
      </c>
      <c r="J19" s="1647"/>
      <c r="K19" s="1646"/>
      <c r="L19" s="1646"/>
      <c r="M19" s="2015">
        <v>57</v>
      </c>
      <c r="N19" s="1647"/>
      <c r="O19" s="1646"/>
      <c r="P19" s="1646"/>
      <c r="Q19" s="2015">
        <v>127</v>
      </c>
    </row>
    <row r="20" spans="1:17" s="353" customFormat="1" ht="15">
      <c r="A20" s="356">
        <v>6</v>
      </c>
      <c r="B20" s="1127"/>
      <c r="C20" s="1646"/>
      <c r="D20" s="1646"/>
      <c r="E20" s="2015">
        <v>229</v>
      </c>
      <c r="F20" s="1647"/>
      <c r="G20" s="1646"/>
      <c r="H20" s="1646"/>
      <c r="I20" s="2015">
        <v>342</v>
      </c>
      <c r="J20" s="1647"/>
      <c r="K20" s="1646"/>
      <c r="L20" s="1646"/>
      <c r="M20" s="2015">
        <v>57</v>
      </c>
      <c r="N20" s="1647"/>
      <c r="O20" s="1646"/>
      <c r="P20" s="1646"/>
      <c r="Q20" s="2015">
        <v>129</v>
      </c>
    </row>
    <row r="21" spans="1:17" s="353" customFormat="1" ht="15">
      <c r="A21" s="356">
        <v>7</v>
      </c>
      <c r="B21" s="1127"/>
      <c r="C21" s="1646"/>
      <c r="D21" s="1646"/>
      <c r="E21" s="2015">
        <v>273</v>
      </c>
      <c r="F21" s="1647"/>
      <c r="G21" s="1646"/>
      <c r="H21" s="1646"/>
      <c r="I21" s="2015">
        <v>384</v>
      </c>
      <c r="J21" s="1647"/>
      <c r="K21" s="1646"/>
      <c r="L21" s="1646"/>
      <c r="M21" s="2015">
        <v>61</v>
      </c>
      <c r="N21" s="1647"/>
      <c r="O21" s="1646"/>
      <c r="P21" s="1646"/>
      <c r="Q21" s="2015">
        <v>130</v>
      </c>
    </row>
    <row r="22" spans="1:17" s="353" customFormat="1" ht="15">
      <c r="A22" s="356">
        <v>8</v>
      </c>
      <c r="B22" s="1127"/>
      <c r="C22" s="1646"/>
      <c r="D22" s="1646"/>
      <c r="E22" s="2015">
        <v>386</v>
      </c>
      <c r="F22" s="1647"/>
      <c r="G22" s="1646"/>
      <c r="H22" s="1646"/>
      <c r="I22" s="2015">
        <v>451</v>
      </c>
      <c r="J22" s="1647"/>
      <c r="K22" s="1646"/>
      <c r="L22" s="1646"/>
      <c r="M22" s="2015">
        <v>64</v>
      </c>
      <c r="N22" s="1647"/>
      <c r="O22" s="1646"/>
      <c r="P22" s="1646"/>
      <c r="Q22" s="2015">
        <v>139</v>
      </c>
    </row>
    <row r="23" spans="1:17" s="353" customFormat="1" ht="15">
      <c r="A23" s="356">
        <v>9</v>
      </c>
      <c r="B23" s="1127"/>
      <c r="C23" s="1646"/>
      <c r="D23" s="1646"/>
      <c r="E23" s="2015">
        <v>555</v>
      </c>
      <c r="F23" s="1647"/>
      <c r="G23" s="1646"/>
      <c r="H23" s="1646"/>
      <c r="I23" s="2015">
        <v>579</v>
      </c>
      <c r="J23" s="1647"/>
      <c r="K23" s="1646"/>
      <c r="L23" s="1646"/>
      <c r="M23" s="2015">
        <v>67</v>
      </c>
      <c r="N23" s="1647"/>
      <c r="O23" s="1646"/>
      <c r="P23" s="1646"/>
      <c r="Q23" s="2015">
        <v>152</v>
      </c>
    </row>
    <row r="24" spans="1:17" s="353" customFormat="1" ht="15">
      <c r="A24" s="356">
        <v>10</v>
      </c>
      <c r="B24" s="1127"/>
      <c r="C24" s="1646"/>
      <c r="D24" s="1646"/>
      <c r="E24" s="2015">
        <v>617</v>
      </c>
      <c r="F24" s="1647"/>
      <c r="G24" s="1646"/>
      <c r="H24" s="1646"/>
      <c r="I24" s="2015">
        <v>630</v>
      </c>
      <c r="J24" s="1647"/>
      <c r="K24" s="1646"/>
      <c r="L24" s="1646"/>
      <c r="M24" s="2015">
        <v>60</v>
      </c>
      <c r="N24" s="1647"/>
      <c r="O24" s="1646"/>
      <c r="P24" s="1646"/>
      <c r="Q24" s="2015">
        <v>168</v>
      </c>
    </row>
    <row r="25" spans="1:17" s="353" customFormat="1" ht="15">
      <c r="A25" s="356">
        <v>11</v>
      </c>
      <c r="B25" s="1127"/>
      <c r="C25" s="1646"/>
      <c r="D25" s="1646"/>
      <c r="E25" s="2015">
        <v>609</v>
      </c>
      <c r="F25" s="1647"/>
      <c r="G25" s="1646"/>
      <c r="H25" s="1646"/>
      <c r="I25" s="2015">
        <v>636</v>
      </c>
      <c r="J25" s="1647"/>
      <c r="K25" s="1646"/>
      <c r="L25" s="1646"/>
      <c r="M25" s="2015">
        <v>63</v>
      </c>
      <c r="N25" s="1647"/>
      <c r="O25" s="1646"/>
      <c r="P25" s="1646"/>
      <c r="Q25" s="2015">
        <v>174</v>
      </c>
    </row>
    <row r="26" spans="1:17" s="353" customFormat="1" ht="15">
      <c r="A26" s="356">
        <v>12</v>
      </c>
      <c r="B26" s="1127"/>
      <c r="C26" s="1646"/>
      <c r="D26" s="1646"/>
      <c r="E26" s="2015">
        <v>585</v>
      </c>
      <c r="F26" s="1647"/>
      <c r="G26" s="1646"/>
      <c r="H26" s="1646"/>
      <c r="I26" s="2015">
        <v>625</v>
      </c>
      <c r="J26" s="1647"/>
      <c r="K26" s="1646"/>
      <c r="L26" s="1646"/>
      <c r="M26" s="2015">
        <v>63</v>
      </c>
      <c r="N26" s="1647"/>
      <c r="O26" s="1646"/>
      <c r="P26" s="1646"/>
      <c r="Q26" s="2015">
        <v>172</v>
      </c>
    </row>
    <row r="27" spans="1:17" s="353" customFormat="1" ht="15">
      <c r="A27" s="356">
        <v>13</v>
      </c>
      <c r="B27" s="1127"/>
      <c r="C27" s="1646"/>
      <c r="D27" s="1646"/>
      <c r="E27" s="2015">
        <v>585</v>
      </c>
      <c r="F27" s="1647"/>
      <c r="G27" s="1646"/>
      <c r="H27" s="1646"/>
      <c r="I27" s="2015">
        <v>622</v>
      </c>
      <c r="J27" s="1647"/>
      <c r="K27" s="1646"/>
      <c r="L27" s="1646"/>
      <c r="M27" s="2015">
        <v>65</v>
      </c>
      <c r="N27" s="1647"/>
      <c r="O27" s="1646"/>
      <c r="P27" s="1646"/>
      <c r="Q27" s="2015">
        <v>169</v>
      </c>
    </row>
    <row r="28" spans="1:17" s="353" customFormat="1" ht="15">
      <c r="A28" s="356">
        <v>14</v>
      </c>
      <c r="B28" s="1127"/>
      <c r="C28" s="1646"/>
      <c r="D28" s="1646"/>
      <c r="E28" s="2015">
        <v>562</v>
      </c>
      <c r="F28" s="1647"/>
      <c r="G28" s="1646"/>
      <c r="H28" s="1646"/>
      <c r="I28" s="2015">
        <v>619</v>
      </c>
      <c r="J28" s="1647"/>
      <c r="K28" s="1646"/>
      <c r="L28" s="1646"/>
      <c r="M28" s="2015">
        <v>60</v>
      </c>
      <c r="N28" s="1647"/>
      <c r="O28" s="1646"/>
      <c r="P28" s="1646"/>
      <c r="Q28" s="2015">
        <v>174</v>
      </c>
    </row>
    <row r="29" spans="1:17" s="353" customFormat="1" ht="15">
      <c r="A29" s="356">
        <v>15</v>
      </c>
      <c r="B29" s="1127"/>
      <c r="C29" s="1646"/>
      <c r="D29" s="1646"/>
      <c r="E29" s="2015">
        <v>557</v>
      </c>
      <c r="F29" s="1647"/>
      <c r="G29" s="1646"/>
      <c r="H29" s="1646"/>
      <c r="I29" s="2015">
        <v>607</v>
      </c>
      <c r="J29" s="1647"/>
      <c r="K29" s="1646"/>
      <c r="L29" s="1646"/>
      <c r="M29" s="2015">
        <v>58</v>
      </c>
      <c r="N29" s="1647"/>
      <c r="O29" s="1646"/>
      <c r="P29" s="1646"/>
      <c r="Q29" s="2015">
        <v>168</v>
      </c>
    </row>
    <row r="30" spans="1:17" s="353" customFormat="1" ht="15">
      <c r="A30" s="356">
        <v>16</v>
      </c>
      <c r="B30" s="1127"/>
      <c r="C30" s="1646"/>
      <c r="D30" s="1646"/>
      <c r="E30" s="2015">
        <v>548</v>
      </c>
      <c r="F30" s="1647"/>
      <c r="G30" s="1646"/>
      <c r="H30" s="1646"/>
      <c r="I30" s="2015">
        <v>622</v>
      </c>
      <c r="J30" s="1647"/>
      <c r="K30" s="1646"/>
      <c r="L30" s="1646"/>
      <c r="M30" s="2015">
        <v>63</v>
      </c>
      <c r="N30" s="1647"/>
      <c r="O30" s="1646"/>
      <c r="P30" s="1646"/>
      <c r="Q30" s="2015">
        <v>163</v>
      </c>
    </row>
    <row r="31" spans="1:17" s="357" customFormat="1" ht="15">
      <c r="A31" s="356">
        <v>17</v>
      </c>
      <c r="B31" s="1127"/>
      <c r="C31" s="1646"/>
      <c r="D31" s="1646"/>
      <c r="E31" s="2015">
        <v>528</v>
      </c>
      <c r="F31" s="1647"/>
      <c r="G31" s="1646"/>
      <c r="H31" s="1646"/>
      <c r="I31" s="2015">
        <v>621</v>
      </c>
      <c r="J31" s="1647"/>
      <c r="K31" s="1646"/>
      <c r="L31" s="1646"/>
      <c r="M31" s="2015">
        <v>57</v>
      </c>
      <c r="N31" s="1647"/>
      <c r="O31" s="1646"/>
      <c r="P31" s="1646"/>
      <c r="Q31" s="2015">
        <v>162</v>
      </c>
    </row>
    <row r="32" spans="1:17" s="357" customFormat="1" ht="15">
      <c r="A32" s="356">
        <v>18</v>
      </c>
      <c r="B32" s="1127"/>
      <c r="C32" s="1646"/>
      <c r="D32" s="1646"/>
      <c r="E32" s="2015">
        <v>425</v>
      </c>
      <c r="F32" s="1647"/>
      <c r="G32" s="1646"/>
      <c r="H32" s="1646"/>
      <c r="I32" s="2015">
        <v>574</v>
      </c>
      <c r="J32" s="1647"/>
      <c r="K32" s="1646"/>
      <c r="L32" s="1646"/>
      <c r="M32" s="2015">
        <v>54</v>
      </c>
      <c r="N32" s="1647"/>
      <c r="O32" s="1646"/>
      <c r="P32" s="1646"/>
      <c r="Q32" s="2015">
        <v>147</v>
      </c>
    </row>
    <row r="33" spans="1:33" s="357" customFormat="1" ht="15">
      <c r="A33" s="356">
        <v>19</v>
      </c>
      <c r="B33" s="1127"/>
      <c r="C33" s="1646"/>
      <c r="D33" s="1646"/>
      <c r="E33" s="2015">
        <v>359</v>
      </c>
      <c r="F33" s="1647"/>
      <c r="G33" s="1646"/>
      <c r="H33" s="1646"/>
      <c r="I33" s="2015">
        <v>540</v>
      </c>
      <c r="J33" s="1647"/>
      <c r="K33" s="1646"/>
      <c r="L33" s="1646"/>
      <c r="M33" s="2015">
        <v>57</v>
      </c>
      <c r="N33" s="1647"/>
      <c r="O33" s="1646"/>
      <c r="P33" s="1646"/>
      <c r="Q33" s="2015">
        <v>131</v>
      </c>
    </row>
    <row r="34" spans="1:33" s="357" customFormat="1" ht="15">
      <c r="A34" s="356">
        <v>20</v>
      </c>
      <c r="B34" s="1127"/>
      <c r="C34" s="1646"/>
      <c r="D34" s="1646"/>
      <c r="E34" s="2015">
        <v>314</v>
      </c>
      <c r="F34" s="1647"/>
      <c r="G34" s="1646"/>
      <c r="H34" s="1646"/>
      <c r="I34" s="2015">
        <v>527</v>
      </c>
      <c r="J34" s="1647"/>
      <c r="K34" s="1646"/>
      <c r="L34" s="1646"/>
      <c r="M34" s="2015">
        <v>60</v>
      </c>
      <c r="N34" s="1647"/>
      <c r="O34" s="1646"/>
      <c r="P34" s="1646"/>
      <c r="Q34" s="2015">
        <v>127</v>
      </c>
    </row>
    <row r="35" spans="1:33" s="357" customFormat="1" ht="15">
      <c r="A35" s="356">
        <v>21</v>
      </c>
      <c r="B35" s="1127"/>
      <c r="C35" s="1646"/>
      <c r="D35" s="1646"/>
      <c r="E35" s="2015">
        <v>273</v>
      </c>
      <c r="F35" s="1647"/>
      <c r="G35" s="1646"/>
      <c r="H35" s="1646"/>
      <c r="I35" s="2015">
        <v>505</v>
      </c>
      <c r="J35" s="1647"/>
      <c r="K35" s="1646"/>
      <c r="L35" s="1646"/>
      <c r="M35" s="2015">
        <v>58</v>
      </c>
      <c r="N35" s="1647"/>
      <c r="O35" s="1646"/>
      <c r="P35" s="1646"/>
      <c r="Q35" s="2015">
        <v>128</v>
      </c>
    </row>
    <row r="36" spans="1:33" s="357" customFormat="1" ht="15">
      <c r="A36" s="356">
        <v>22</v>
      </c>
      <c r="B36" s="1127"/>
      <c r="C36" s="1646"/>
      <c r="D36" s="1646"/>
      <c r="E36" s="2015">
        <v>248</v>
      </c>
      <c r="F36" s="1647"/>
      <c r="G36" s="1646"/>
      <c r="H36" s="1646"/>
      <c r="I36" s="2015">
        <v>489</v>
      </c>
      <c r="J36" s="1647"/>
      <c r="K36" s="1646"/>
      <c r="L36" s="1646"/>
      <c r="M36" s="2015">
        <v>57</v>
      </c>
      <c r="N36" s="1647"/>
      <c r="O36" s="1646"/>
      <c r="P36" s="1646"/>
      <c r="Q36" s="2015">
        <v>128</v>
      </c>
    </row>
    <row r="37" spans="1:33" s="357" customFormat="1" ht="15">
      <c r="A37" s="356">
        <v>23</v>
      </c>
      <c r="B37" s="1127"/>
      <c r="C37" s="1646"/>
      <c r="D37" s="1646"/>
      <c r="E37" s="2015">
        <v>231</v>
      </c>
      <c r="F37" s="1647"/>
      <c r="G37" s="1646"/>
      <c r="H37" s="1646"/>
      <c r="I37" s="2015">
        <v>423</v>
      </c>
      <c r="J37" s="1647"/>
      <c r="K37" s="1646"/>
      <c r="L37" s="1646"/>
      <c r="M37" s="2015">
        <v>50</v>
      </c>
      <c r="N37" s="1647"/>
      <c r="O37" s="1646"/>
      <c r="P37" s="1646"/>
      <c r="Q37" s="2015">
        <v>122</v>
      </c>
    </row>
    <row r="38" spans="1:33" s="357" customFormat="1" ht="15">
      <c r="A38" s="356">
        <v>24</v>
      </c>
      <c r="B38" s="1127"/>
      <c r="C38" s="1646"/>
      <c r="D38" s="1646"/>
      <c r="E38" s="2015">
        <v>212</v>
      </c>
      <c r="F38" s="1647"/>
      <c r="G38" s="1646"/>
      <c r="H38" s="1646"/>
      <c r="I38" s="2015">
        <v>362</v>
      </c>
      <c r="J38" s="1647"/>
      <c r="K38" s="1646"/>
      <c r="L38" s="1646"/>
      <c r="M38" s="2015">
        <v>43</v>
      </c>
      <c r="N38" s="1647"/>
      <c r="O38" s="1646"/>
      <c r="P38" s="1646"/>
      <c r="Q38" s="2015">
        <v>110</v>
      </c>
    </row>
    <row r="39" spans="1:33" s="357" customFormat="1" ht="15">
      <c r="A39" s="356" t="s">
        <v>19</v>
      </c>
      <c r="B39" s="1173"/>
      <c r="C39" s="1648"/>
      <c r="D39" s="1648"/>
      <c r="E39" s="1649">
        <f>SUM(E15:E38)</f>
        <v>9111</v>
      </c>
      <c r="F39" s="1648"/>
      <c r="G39" s="1648"/>
      <c r="H39" s="1648"/>
      <c r="I39" s="1649">
        <f>SUM(I15:I38)</f>
        <v>11782</v>
      </c>
      <c r="J39" s="1648"/>
      <c r="K39" s="1648"/>
      <c r="L39" s="1648"/>
      <c r="M39" s="1649">
        <f>SUM(M15:M38)</f>
        <v>1408</v>
      </c>
      <c r="N39" s="1648"/>
      <c r="O39" s="1648"/>
      <c r="P39" s="1648"/>
      <c r="Q39" s="1649">
        <f>SUM(Q15:Q38)</f>
        <v>3435</v>
      </c>
    </row>
    <row r="40" spans="1:33" s="347" customFormat="1" ht="12.75" customHeight="1">
      <c r="A40" s="347" t="s">
        <v>20</v>
      </c>
      <c r="R40" s="995"/>
      <c r="S40" s="995"/>
      <c r="T40" s="995"/>
      <c r="U40" s="995"/>
      <c r="V40" s="995"/>
      <c r="W40" s="995"/>
      <c r="X40" s="995"/>
      <c r="Y40" s="995"/>
      <c r="Z40" s="995"/>
      <c r="AA40" s="995"/>
      <c r="AB40" s="995"/>
      <c r="AC40" s="995"/>
      <c r="AD40" s="995"/>
      <c r="AE40" s="995"/>
      <c r="AF40" s="995"/>
      <c r="AG40" s="995"/>
    </row>
    <row r="41" spans="1:33" s="347" customFormat="1" ht="12.75" customHeight="1">
      <c r="A41" s="347" t="s">
        <v>21</v>
      </c>
      <c r="R41" s="995"/>
      <c r="S41" s="995"/>
      <c r="T41" s="995"/>
      <c r="U41" s="995"/>
      <c r="V41" s="995"/>
      <c r="W41" s="995"/>
      <c r="X41" s="995"/>
      <c r="Y41" s="995"/>
      <c r="Z41" s="995"/>
      <c r="AA41" s="995"/>
      <c r="AB41" s="995"/>
      <c r="AC41" s="995"/>
      <c r="AD41" s="995"/>
      <c r="AE41" s="995"/>
      <c r="AF41" s="995"/>
      <c r="AG41" s="995"/>
    </row>
    <row r="42" spans="1:33">
      <c r="A42" s="347" t="s">
        <v>571</v>
      </c>
      <c r="K42" s="347"/>
      <c r="L42" s="347"/>
      <c r="M42" s="347"/>
      <c r="N42" s="347"/>
      <c r="O42" s="347"/>
      <c r="P42" s="347"/>
      <c r="Q42" s="347"/>
      <c r="R42" s="996"/>
      <c r="S42" s="996"/>
      <c r="T42" s="996"/>
      <c r="U42" s="996"/>
      <c r="V42" s="996"/>
      <c r="W42" s="996"/>
      <c r="X42" s="996"/>
      <c r="Y42" s="996"/>
      <c r="Z42" s="996"/>
      <c r="AA42" s="996"/>
      <c r="AB42" s="996"/>
      <c r="AC42" s="996"/>
      <c r="AD42" s="996"/>
      <c r="AE42" s="996"/>
      <c r="AF42" s="996"/>
      <c r="AG42" s="996"/>
    </row>
    <row r="43" spans="1:33">
      <c r="A43" s="347" t="s">
        <v>23</v>
      </c>
      <c r="R43" s="996"/>
      <c r="S43" s="996"/>
      <c r="T43" s="996"/>
      <c r="U43" s="996"/>
      <c r="V43" s="996"/>
      <c r="W43" s="996"/>
      <c r="X43" s="996"/>
      <c r="Y43" s="996"/>
      <c r="Z43" s="996"/>
      <c r="AA43" s="996"/>
      <c r="AB43" s="996"/>
      <c r="AC43" s="996"/>
      <c r="AD43" s="996"/>
      <c r="AE43" s="996"/>
      <c r="AF43" s="996"/>
      <c r="AG43" s="996"/>
    </row>
    <row r="44" spans="1:33">
      <c r="R44" s="996"/>
      <c r="S44" s="996"/>
      <c r="T44" s="996"/>
      <c r="U44" s="996"/>
      <c r="V44" s="996"/>
      <c r="W44" s="996"/>
      <c r="X44" s="996"/>
      <c r="Y44" s="996"/>
      <c r="Z44" s="996"/>
      <c r="AA44" s="996"/>
      <c r="AB44" s="996"/>
      <c r="AC44" s="996"/>
      <c r="AD44" s="996"/>
      <c r="AE44" s="996"/>
      <c r="AF44" s="996"/>
      <c r="AG44" s="996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370" customWidth="1"/>
    <col min="2" max="3" width="11.28515625" style="370" customWidth="1"/>
    <col min="4" max="4" width="11.28515625" style="370" hidden="1" customWidth="1"/>
    <col min="5" max="7" width="11.28515625" style="370" customWidth="1"/>
    <col min="8" max="8" width="11.28515625" style="370" hidden="1" customWidth="1"/>
    <col min="9" max="11" width="11.28515625" style="370" customWidth="1"/>
    <col min="12" max="12" width="11.28515625" style="370" hidden="1" customWidth="1"/>
    <col min="13" max="15" width="11.28515625" style="370" customWidth="1"/>
    <col min="16" max="16" width="11.28515625" style="370" hidden="1" customWidth="1"/>
    <col min="17" max="17" width="11.28515625" style="370" customWidth="1"/>
    <col min="18" max="16384" width="9.140625" style="370"/>
  </cols>
  <sheetData>
    <row r="1" spans="1:33" s="359" customFormat="1" ht="18.75" customHeight="1">
      <c r="B1" s="2538" t="s">
        <v>408</v>
      </c>
      <c r="C1" s="2066"/>
      <c r="D1" s="2066"/>
      <c r="E1" s="2066"/>
      <c r="F1" s="2066"/>
      <c r="J1" s="801" t="s">
        <v>171</v>
      </c>
      <c r="N1" s="2534" t="s">
        <v>78</v>
      </c>
      <c r="O1" s="2534"/>
      <c r="P1" s="2534"/>
      <c r="Q1" s="2534"/>
      <c r="R1" s="993"/>
      <c r="S1" s="993"/>
      <c r="T1" s="993"/>
      <c r="U1" s="993"/>
      <c r="V1" s="993"/>
      <c r="W1" s="993"/>
      <c r="X1" s="993"/>
      <c r="Y1" s="993"/>
      <c r="Z1" s="993"/>
      <c r="AA1" s="993"/>
      <c r="AB1" s="993"/>
      <c r="AC1" s="993"/>
      <c r="AD1" s="993"/>
      <c r="AE1" s="993"/>
      <c r="AF1" s="993"/>
      <c r="AG1" s="993"/>
    </row>
    <row r="2" spans="1:33" s="359" customFormat="1" ht="10.5" customHeight="1">
      <c r="B2" s="2527" t="s">
        <v>1</v>
      </c>
      <c r="C2" s="2052"/>
      <c r="D2" s="2052"/>
      <c r="E2" s="2052"/>
      <c r="F2" s="2052"/>
      <c r="N2" s="2527" t="s">
        <v>2</v>
      </c>
      <c r="O2" s="2535"/>
      <c r="P2" s="2535"/>
      <c r="Q2" s="2535"/>
      <c r="R2" s="993"/>
      <c r="S2" s="993"/>
      <c r="T2" s="993"/>
      <c r="U2" s="993"/>
      <c r="V2" s="993"/>
      <c r="W2" s="993"/>
      <c r="X2" s="993"/>
      <c r="Y2" s="993"/>
      <c r="Z2" s="993"/>
      <c r="AA2" s="993"/>
      <c r="AB2" s="993"/>
      <c r="AC2" s="993"/>
      <c r="AD2" s="993"/>
      <c r="AE2" s="993"/>
      <c r="AF2" s="993"/>
      <c r="AG2" s="993"/>
    </row>
    <row r="3" spans="1:33" s="359" customFormat="1" ht="13.5" customHeight="1">
      <c r="N3" s="359" t="s">
        <v>3</v>
      </c>
      <c r="O3" s="1884" t="s">
        <v>576</v>
      </c>
      <c r="R3" s="993"/>
      <c r="S3" s="993"/>
      <c r="T3" s="993"/>
      <c r="U3" s="993"/>
      <c r="V3" s="993"/>
      <c r="W3" s="993"/>
      <c r="X3" s="993"/>
      <c r="Y3" s="993"/>
      <c r="Z3" s="993"/>
      <c r="AA3" s="993"/>
      <c r="AB3" s="993"/>
      <c r="AC3" s="993"/>
      <c r="AD3" s="993"/>
      <c r="AE3" s="993"/>
      <c r="AF3" s="993"/>
      <c r="AG3" s="993"/>
    </row>
    <row r="4" spans="1:33" s="359" customFormat="1" ht="15" customHeight="1">
      <c r="B4" s="2537" t="s">
        <v>4</v>
      </c>
      <c r="C4" s="2066"/>
      <c r="D4" s="361"/>
      <c r="E4" s="993"/>
      <c r="F4" s="993"/>
      <c r="G4" s="993"/>
      <c r="H4" s="993"/>
      <c r="I4" s="900" t="s">
        <v>5</v>
      </c>
      <c r="J4" s="360"/>
      <c r="K4" s="360"/>
      <c r="L4" s="360"/>
      <c r="O4" s="1205" t="s">
        <v>82</v>
      </c>
      <c r="R4" s="993"/>
      <c r="S4" s="993"/>
      <c r="T4" s="993"/>
      <c r="U4" s="993"/>
      <c r="V4" s="993"/>
      <c r="W4" s="993"/>
      <c r="X4" s="993"/>
      <c r="Y4" s="993"/>
      <c r="Z4" s="993"/>
      <c r="AA4" s="993"/>
      <c r="AB4" s="993"/>
      <c r="AC4" s="993"/>
      <c r="AD4" s="993"/>
      <c r="AE4" s="993"/>
      <c r="AF4" s="993"/>
      <c r="AG4" s="993"/>
    </row>
    <row r="5" spans="1:33" s="359" customFormat="1" ht="9.75" customHeight="1">
      <c r="B5" s="2536" t="s">
        <v>7</v>
      </c>
      <c r="C5" s="2064"/>
      <c r="D5" s="360"/>
      <c r="E5" s="360"/>
      <c r="R5" s="993"/>
      <c r="S5" s="993"/>
      <c r="T5" s="993"/>
      <c r="U5" s="993"/>
      <c r="V5" s="993"/>
      <c r="W5" s="993"/>
      <c r="X5" s="993"/>
      <c r="Y5" s="993"/>
      <c r="Z5" s="993"/>
      <c r="AA5" s="993"/>
      <c r="AB5" s="993"/>
      <c r="AC5" s="993"/>
      <c r="AD5" s="993"/>
      <c r="AE5" s="993"/>
      <c r="AF5" s="993"/>
      <c r="AG5" s="993"/>
    </row>
    <row r="6" spans="1:33" s="359" customFormat="1" ht="12" customHeight="1">
      <c r="A6" s="2528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93"/>
      <c r="S6" s="993"/>
      <c r="T6" s="993"/>
      <c r="U6" s="993"/>
      <c r="V6" s="993"/>
      <c r="W6" s="993"/>
      <c r="X6" s="993"/>
      <c r="Y6" s="993"/>
      <c r="Z6" s="993"/>
      <c r="AA6" s="993"/>
      <c r="AB6" s="993"/>
      <c r="AC6" s="993"/>
      <c r="AD6" s="993"/>
      <c r="AE6" s="993"/>
      <c r="AF6" s="993"/>
      <c r="AG6" s="993"/>
    </row>
    <row r="7" spans="1:33" s="359" customFormat="1" ht="15.75">
      <c r="A7" s="2529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93"/>
      <c r="S7" s="993"/>
      <c r="T7" s="993"/>
      <c r="U7" s="993"/>
      <c r="V7" s="993"/>
      <c r="W7" s="993"/>
      <c r="X7" s="993"/>
      <c r="Y7" s="993"/>
      <c r="Z7" s="993"/>
      <c r="AA7" s="993"/>
      <c r="AB7" s="993"/>
      <c r="AC7" s="993"/>
      <c r="AD7" s="993"/>
      <c r="AE7" s="993"/>
      <c r="AF7" s="993"/>
      <c r="AG7" s="993"/>
    </row>
    <row r="8" spans="1:33" s="359" customFormat="1" ht="9" customHeight="1">
      <c r="A8" s="1267">
        <v>1522</v>
      </c>
      <c r="B8" s="1267">
        <v>1523</v>
      </c>
      <c r="R8" s="993"/>
      <c r="S8" s="993"/>
      <c r="T8" s="993"/>
      <c r="U8" s="993"/>
      <c r="V8" s="993"/>
      <c r="W8" s="993"/>
      <c r="X8" s="993"/>
      <c r="Y8" s="993"/>
      <c r="Z8" s="993"/>
      <c r="AA8" s="993"/>
      <c r="AB8" s="993"/>
      <c r="AC8" s="993"/>
      <c r="AD8" s="993"/>
      <c r="AE8" s="993"/>
      <c r="AF8" s="993"/>
      <c r="AG8" s="993"/>
    </row>
    <row r="9" spans="1:33" s="359" customFormat="1">
      <c r="A9" s="2524" t="s">
        <v>9</v>
      </c>
      <c r="B9" s="2530" t="s">
        <v>10</v>
      </c>
      <c r="C9" s="2531"/>
      <c r="D9" s="2531"/>
      <c r="E9" s="2531"/>
      <c r="F9" s="2531"/>
      <c r="G9" s="2531"/>
      <c r="H9" s="2531"/>
      <c r="I9" s="2532"/>
      <c r="J9" s="2530" t="s">
        <v>11</v>
      </c>
      <c r="K9" s="2531"/>
      <c r="L9" s="2531"/>
      <c r="M9" s="2531"/>
      <c r="N9" s="2531"/>
      <c r="O9" s="2531"/>
      <c r="P9" s="2531"/>
      <c r="Q9" s="2532"/>
      <c r="R9" s="993"/>
      <c r="S9" s="993"/>
      <c r="T9" s="993"/>
      <c r="U9" s="993"/>
      <c r="V9" s="993"/>
      <c r="W9" s="993"/>
      <c r="X9" s="993"/>
      <c r="Y9" s="993"/>
      <c r="Z9" s="993"/>
      <c r="AA9" s="993"/>
      <c r="AB9" s="993"/>
      <c r="AC9" s="993"/>
      <c r="AD9" s="993"/>
      <c r="AE9" s="993"/>
      <c r="AF9" s="993"/>
      <c r="AG9" s="993"/>
    </row>
    <row r="10" spans="1:33" s="359" customFormat="1">
      <c r="A10" s="2525"/>
      <c r="B10" s="2522" t="s">
        <v>83</v>
      </c>
      <c r="C10" s="2523"/>
      <c r="D10" s="2523"/>
      <c r="E10" s="2533"/>
      <c r="F10" s="2522" t="s">
        <v>84</v>
      </c>
      <c r="G10" s="2059"/>
      <c r="H10" s="2059"/>
      <c r="I10" s="2060"/>
      <c r="J10" s="2522" t="s">
        <v>83</v>
      </c>
      <c r="K10" s="2523"/>
      <c r="L10" s="2523"/>
      <c r="M10" s="2533"/>
      <c r="N10" s="2522" t="s">
        <v>84</v>
      </c>
      <c r="O10" s="2523"/>
      <c r="P10" s="2523"/>
      <c r="Q10" s="2533"/>
      <c r="R10" s="993"/>
      <c r="S10" s="993"/>
      <c r="T10" s="993"/>
      <c r="U10" s="993"/>
      <c r="V10" s="993"/>
      <c r="W10" s="993"/>
      <c r="X10" s="993"/>
      <c r="Y10" s="993"/>
      <c r="Z10" s="993"/>
      <c r="AA10" s="993"/>
      <c r="AB10" s="993"/>
      <c r="AC10" s="993"/>
      <c r="AD10" s="993"/>
      <c r="AE10" s="993"/>
      <c r="AF10" s="993"/>
      <c r="AG10" s="993"/>
    </row>
    <row r="11" spans="1:33" s="359" customFormat="1">
      <c r="A11" s="2525"/>
      <c r="B11" s="2522" t="s">
        <v>14</v>
      </c>
      <c r="C11" s="2523"/>
      <c r="E11" s="363">
        <v>7200</v>
      </c>
      <c r="F11" s="2522" t="s">
        <v>14</v>
      </c>
      <c r="G11" s="2523"/>
      <c r="H11" s="362"/>
      <c r="I11" s="363">
        <v>7200</v>
      </c>
      <c r="J11" s="2522" t="s">
        <v>14</v>
      </c>
      <c r="K11" s="2523"/>
      <c r="L11" s="362"/>
      <c r="M11" s="363">
        <f>E11</f>
        <v>7200</v>
      </c>
      <c r="N11" s="2522" t="s">
        <v>14</v>
      </c>
      <c r="O11" s="2523"/>
      <c r="P11" s="362"/>
      <c r="Q11" s="363">
        <f>I11</f>
        <v>7200</v>
      </c>
      <c r="R11" s="993"/>
      <c r="S11" s="993"/>
      <c r="T11" s="993"/>
      <c r="U11" s="993"/>
      <c r="V11" s="993"/>
      <c r="W11" s="993"/>
      <c r="X11" s="993"/>
      <c r="Y11" s="993"/>
      <c r="Z11" s="993"/>
      <c r="AA11" s="993"/>
      <c r="AB11" s="993"/>
      <c r="AC11" s="993"/>
      <c r="AD11" s="993"/>
      <c r="AE11" s="993"/>
      <c r="AF11" s="993"/>
      <c r="AG11" s="993"/>
    </row>
    <row r="12" spans="1:33" s="365" customFormat="1" ht="35.25" customHeight="1">
      <c r="A12" s="2526"/>
      <c r="B12" s="364" t="s">
        <v>16</v>
      </c>
      <c r="C12" s="364" t="s">
        <v>17</v>
      </c>
      <c r="D12" s="364"/>
      <c r="E12" s="364" t="s">
        <v>18</v>
      </c>
      <c r="F12" s="364" t="s">
        <v>16</v>
      </c>
      <c r="G12" s="364" t="s">
        <v>17</v>
      </c>
      <c r="H12" s="364"/>
      <c r="I12" s="364" t="s">
        <v>18</v>
      </c>
      <c r="J12" s="364" t="s">
        <v>16</v>
      </c>
      <c r="K12" s="364" t="s">
        <v>17</v>
      </c>
      <c r="L12" s="364"/>
      <c r="M12" s="364" t="s">
        <v>18</v>
      </c>
      <c r="N12" s="364" t="s">
        <v>16</v>
      </c>
      <c r="O12" s="364" t="s">
        <v>17</v>
      </c>
      <c r="P12" s="364"/>
      <c r="Q12" s="364" t="s">
        <v>18</v>
      </c>
    </row>
    <row r="13" spans="1:33" s="367" customFormat="1" ht="11.25">
      <c r="A13" s="366">
        <v>1</v>
      </c>
      <c r="B13" s="366">
        <v>2</v>
      </c>
      <c r="C13" s="366">
        <v>3</v>
      </c>
      <c r="D13" s="366"/>
      <c r="E13" s="366">
        <v>4</v>
      </c>
      <c r="F13" s="366">
        <v>5</v>
      </c>
      <c r="G13" s="366">
        <v>6</v>
      </c>
      <c r="H13" s="366"/>
      <c r="I13" s="366">
        <v>7</v>
      </c>
      <c r="J13" s="366">
        <v>8</v>
      </c>
      <c r="K13" s="366">
        <v>9</v>
      </c>
      <c r="L13" s="366"/>
      <c r="M13" s="366">
        <v>10</v>
      </c>
      <c r="N13" s="366">
        <v>11</v>
      </c>
      <c r="O13" s="366">
        <v>12</v>
      </c>
      <c r="P13" s="366"/>
      <c r="Q13" s="366">
        <v>13</v>
      </c>
    </row>
    <row r="14" spans="1:33" s="365" customFormat="1" ht="15">
      <c r="A14" s="368">
        <v>0</v>
      </c>
      <c r="B14" s="1127"/>
      <c r="C14" s="1650"/>
      <c r="D14" s="1650"/>
      <c r="E14" s="1650"/>
      <c r="F14" s="1647"/>
      <c r="G14" s="1650"/>
      <c r="H14" s="1650"/>
      <c r="I14" s="1650"/>
      <c r="J14" s="1647"/>
      <c r="K14" s="1650"/>
      <c r="L14" s="1650"/>
      <c r="M14" s="1650"/>
      <c r="N14" s="1647"/>
      <c r="O14" s="1650"/>
      <c r="P14" s="1650"/>
      <c r="Q14" s="1650"/>
    </row>
    <row r="15" spans="1:33" s="1429" customFormat="1" ht="15">
      <c r="A15" s="1428">
        <v>1</v>
      </c>
      <c r="B15" s="1127"/>
      <c r="C15" s="1650"/>
      <c r="D15" s="1650"/>
      <c r="E15" s="2015">
        <v>1028</v>
      </c>
      <c r="F15" s="1647"/>
      <c r="G15" s="1650"/>
      <c r="H15" s="1650"/>
      <c r="I15" s="2015">
        <v>1050</v>
      </c>
      <c r="J15" s="1647"/>
      <c r="K15" s="1650"/>
      <c r="L15" s="1650"/>
      <c r="M15" s="2015">
        <v>199</v>
      </c>
      <c r="N15" s="1647"/>
      <c r="O15" s="1650"/>
      <c r="P15" s="1650"/>
      <c r="Q15" s="2015">
        <v>237</v>
      </c>
    </row>
    <row r="16" spans="1:33" s="365" customFormat="1" ht="15">
      <c r="A16" s="368">
        <v>2</v>
      </c>
      <c r="B16" s="1127"/>
      <c r="C16" s="1650"/>
      <c r="D16" s="1650"/>
      <c r="E16" s="2015">
        <v>990</v>
      </c>
      <c r="F16" s="1647"/>
      <c r="G16" s="1650"/>
      <c r="H16" s="1650"/>
      <c r="I16" s="2015">
        <v>949</v>
      </c>
      <c r="J16" s="1647"/>
      <c r="K16" s="1650"/>
      <c r="L16" s="1650"/>
      <c r="M16" s="2015">
        <v>196</v>
      </c>
      <c r="N16" s="1647"/>
      <c r="O16" s="1650"/>
      <c r="P16" s="1650"/>
      <c r="Q16" s="2015">
        <v>176</v>
      </c>
    </row>
    <row r="17" spans="1:17" s="365" customFormat="1" ht="15">
      <c r="A17" s="368">
        <v>3</v>
      </c>
      <c r="B17" s="1127"/>
      <c r="C17" s="1650"/>
      <c r="D17" s="1650"/>
      <c r="E17" s="2015">
        <v>967</v>
      </c>
      <c r="F17" s="1647"/>
      <c r="G17" s="1650"/>
      <c r="H17" s="1650"/>
      <c r="I17" s="2015">
        <v>979</v>
      </c>
      <c r="J17" s="1647"/>
      <c r="K17" s="1650"/>
      <c r="L17" s="1650"/>
      <c r="M17" s="2015">
        <v>198</v>
      </c>
      <c r="N17" s="1647"/>
      <c r="O17" s="1650"/>
      <c r="P17" s="1650"/>
      <c r="Q17" s="2015">
        <v>224</v>
      </c>
    </row>
    <row r="18" spans="1:17" s="365" customFormat="1" ht="15">
      <c r="A18" s="368">
        <v>4</v>
      </c>
      <c r="B18" s="1127"/>
      <c r="C18" s="1650"/>
      <c r="D18" s="1650"/>
      <c r="E18" s="2015">
        <v>951</v>
      </c>
      <c r="F18" s="1647"/>
      <c r="G18" s="1650"/>
      <c r="H18" s="1650"/>
      <c r="I18" s="2015">
        <v>946</v>
      </c>
      <c r="J18" s="1647"/>
      <c r="K18" s="1650"/>
      <c r="L18" s="1650"/>
      <c r="M18" s="2015">
        <v>196</v>
      </c>
      <c r="N18" s="1647"/>
      <c r="O18" s="1650"/>
      <c r="P18" s="1650"/>
      <c r="Q18" s="2015">
        <v>183</v>
      </c>
    </row>
    <row r="19" spans="1:17" s="365" customFormat="1" ht="15">
      <c r="A19" s="368">
        <v>5</v>
      </c>
      <c r="B19" s="1127"/>
      <c r="C19" s="1650"/>
      <c r="D19" s="1650"/>
      <c r="E19" s="2015">
        <v>968</v>
      </c>
      <c r="F19" s="1647"/>
      <c r="G19" s="1650"/>
      <c r="H19" s="1650"/>
      <c r="I19" s="2015">
        <v>989</v>
      </c>
      <c r="J19" s="1647"/>
      <c r="K19" s="1650"/>
      <c r="L19" s="1650"/>
      <c r="M19" s="2015">
        <v>189</v>
      </c>
      <c r="N19" s="1647"/>
      <c r="O19" s="1650"/>
      <c r="P19" s="1650"/>
      <c r="Q19" s="2015">
        <v>198</v>
      </c>
    </row>
    <row r="20" spans="1:17" s="365" customFormat="1" ht="15">
      <c r="A20" s="368">
        <v>6</v>
      </c>
      <c r="B20" s="1127"/>
      <c r="C20" s="1650"/>
      <c r="D20" s="1650"/>
      <c r="E20" s="2015">
        <v>1022</v>
      </c>
      <c r="F20" s="1647"/>
      <c r="G20" s="1650"/>
      <c r="H20" s="1650"/>
      <c r="I20" s="2015">
        <v>1058</v>
      </c>
      <c r="J20" s="1647"/>
      <c r="K20" s="1650"/>
      <c r="L20" s="1650"/>
      <c r="M20" s="2015">
        <v>188</v>
      </c>
      <c r="N20" s="1647"/>
      <c r="O20" s="1650"/>
      <c r="P20" s="1650"/>
      <c r="Q20" s="2015">
        <v>192</v>
      </c>
    </row>
    <row r="21" spans="1:17" s="365" customFormat="1" ht="15">
      <c r="A21" s="368">
        <v>7</v>
      </c>
      <c r="B21" s="1127"/>
      <c r="C21" s="1650"/>
      <c r="D21" s="1650"/>
      <c r="E21" s="2015">
        <v>1185</v>
      </c>
      <c r="F21" s="1647"/>
      <c r="G21" s="1650"/>
      <c r="H21" s="1650"/>
      <c r="I21" s="2015">
        <v>1201</v>
      </c>
      <c r="J21" s="1647"/>
      <c r="K21" s="1650"/>
      <c r="L21" s="1650"/>
      <c r="M21" s="2015">
        <v>208</v>
      </c>
      <c r="N21" s="1647"/>
      <c r="O21" s="1650"/>
      <c r="P21" s="1650"/>
      <c r="Q21" s="2015">
        <v>171</v>
      </c>
    </row>
    <row r="22" spans="1:17" s="365" customFormat="1" ht="15">
      <c r="A22" s="368">
        <v>8</v>
      </c>
      <c r="B22" s="1127"/>
      <c r="C22" s="1650"/>
      <c r="D22" s="1650"/>
      <c r="E22" s="2015">
        <v>1515</v>
      </c>
      <c r="F22" s="1647"/>
      <c r="G22" s="1650"/>
      <c r="H22" s="1650"/>
      <c r="I22" s="2015">
        <v>1536</v>
      </c>
      <c r="J22" s="1647"/>
      <c r="K22" s="1650"/>
      <c r="L22" s="1650"/>
      <c r="M22" s="2015">
        <v>217</v>
      </c>
      <c r="N22" s="1647"/>
      <c r="O22" s="1650"/>
      <c r="P22" s="1650"/>
      <c r="Q22" s="2015">
        <v>206</v>
      </c>
    </row>
    <row r="23" spans="1:17" s="365" customFormat="1" ht="15">
      <c r="A23" s="368">
        <v>9</v>
      </c>
      <c r="B23" s="1127"/>
      <c r="C23" s="1650"/>
      <c r="D23" s="1650"/>
      <c r="E23" s="2015">
        <v>1885</v>
      </c>
      <c r="F23" s="1647"/>
      <c r="G23" s="1650"/>
      <c r="H23" s="1650"/>
      <c r="I23" s="2015">
        <v>1885</v>
      </c>
      <c r="J23" s="1647"/>
      <c r="K23" s="1650"/>
      <c r="L23" s="1650"/>
      <c r="M23" s="2015">
        <v>228</v>
      </c>
      <c r="N23" s="1647"/>
      <c r="O23" s="1650"/>
      <c r="P23" s="1650"/>
      <c r="Q23" s="2015">
        <v>171</v>
      </c>
    </row>
    <row r="24" spans="1:17" s="365" customFormat="1" ht="15">
      <c r="A24" s="368">
        <v>10</v>
      </c>
      <c r="B24" s="1127"/>
      <c r="C24" s="1650"/>
      <c r="D24" s="1650"/>
      <c r="E24" s="2015">
        <v>2086</v>
      </c>
      <c r="F24" s="1647"/>
      <c r="G24" s="1650"/>
      <c r="H24" s="1650"/>
      <c r="I24" s="2015">
        <v>2213</v>
      </c>
      <c r="J24" s="1647"/>
      <c r="K24" s="1650"/>
      <c r="L24" s="1650"/>
      <c r="M24" s="2015">
        <v>232</v>
      </c>
      <c r="N24" s="1647"/>
      <c r="O24" s="1650"/>
      <c r="P24" s="1650"/>
      <c r="Q24" s="2015">
        <v>216</v>
      </c>
    </row>
    <row r="25" spans="1:17" s="365" customFormat="1" ht="15">
      <c r="A25" s="368">
        <v>11</v>
      </c>
      <c r="B25" s="1127"/>
      <c r="C25" s="1650"/>
      <c r="D25" s="1650"/>
      <c r="E25" s="2015">
        <v>2143</v>
      </c>
      <c r="F25" s="1647"/>
      <c r="G25" s="1650"/>
      <c r="H25" s="1650"/>
      <c r="I25" s="2015">
        <v>2221</v>
      </c>
      <c r="J25" s="1647"/>
      <c r="K25" s="1650"/>
      <c r="L25" s="1650"/>
      <c r="M25" s="2015">
        <v>229</v>
      </c>
      <c r="N25" s="1647"/>
      <c r="O25" s="1650"/>
      <c r="P25" s="1650"/>
      <c r="Q25" s="2015">
        <v>182</v>
      </c>
    </row>
    <row r="26" spans="1:17" s="365" customFormat="1" ht="15">
      <c r="A26" s="368">
        <v>12</v>
      </c>
      <c r="B26" s="1127"/>
      <c r="C26" s="1650"/>
      <c r="D26" s="1650"/>
      <c r="E26" s="2015">
        <v>2153</v>
      </c>
      <c r="F26" s="1647"/>
      <c r="G26" s="1650"/>
      <c r="H26" s="1650"/>
      <c r="I26" s="2015">
        <v>2328</v>
      </c>
      <c r="J26" s="1647"/>
      <c r="K26" s="1650"/>
      <c r="L26" s="1650"/>
      <c r="M26" s="2015">
        <v>218</v>
      </c>
      <c r="N26" s="1647"/>
      <c r="O26" s="1650"/>
      <c r="P26" s="1650"/>
      <c r="Q26" s="2015">
        <v>214</v>
      </c>
    </row>
    <row r="27" spans="1:17" s="365" customFormat="1" ht="15">
      <c r="A27" s="368">
        <v>13</v>
      </c>
      <c r="B27" s="1127"/>
      <c r="C27" s="1650"/>
      <c r="D27" s="1650"/>
      <c r="E27" s="2015">
        <v>2168</v>
      </c>
      <c r="F27" s="1647"/>
      <c r="G27" s="1650"/>
      <c r="H27" s="1650"/>
      <c r="I27" s="2015">
        <v>2291</v>
      </c>
      <c r="J27" s="1647"/>
      <c r="K27" s="1650"/>
      <c r="L27" s="1650"/>
      <c r="M27" s="2015">
        <v>243</v>
      </c>
      <c r="N27" s="1647"/>
      <c r="O27" s="1650"/>
      <c r="P27" s="1650"/>
      <c r="Q27" s="2015">
        <v>213</v>
      </c>
    </row>
    <row r="28" spans="1:17" s="365" customFormat="1" ht="15">
      <c r="A28" s="368">
        <v>14</v>
      </c>
      <c r="B28" s="1127"/>
      <c r="C28" s="1650"/>
      <c r="D28" s="1650"/>
      <c r="E28" s="2015">
        <v>2127</v>
      </c>
      <c r="F28" s="1647"/>
      <c r="G28" s="1650"/>
      <c r="H28" s="1650"/>
      <c r="I28" s="2015">
        <v>2302</v>
      </c>
      <c r="J28" s="1647"/>
      <c r="K28" s="1650"/>
      <c r="L28" s="1650"/>
      <c r="M28" s="2015">
        <v>213</v>
      </c>
      <c r="N28" s="1647"/>
      <c r="O28" s="1650"/>
      <c r="P28" s="1650"/>
      <c r="Q28" s="2015">
        <v>211</v>
      </c>
    </row>
    <row r="29" spans="1:17" s="365" customFormat="1" ht="15">
      <c r="A29" s="368">
        <v>15</v>
      </c>
      <c r="B29" s="1127"/>
      <c r="C29" s="1650"/>
      <c r="D29" s="1650"/>
      <c r="E29" s="2015">
        <v>2111</v>
      </c>
      <c r="F29" s="1647"/>
      <c r="G29" s="1650"/>
      <c r="H29" s="1650"/>
      <c r="I29" s="2015">
        <v>2269</v>
      </c>
      <c r="J29" s="1647"/>
      <c r="K29" s="1650"/>
      <c r="L29" s="1650"/>
      <c r="M29" s="2015">
        <v>218</v>
      </c>
      <c r="N29" s="1647"/>
      <c r="O29" s="1650"/>
      <c r="P29" s="1650"/>
      <c r="Q29" s="2015">
        <v>208</v>
      </c>
    </row>
    <row r="30" spans="1:17" s="365" customFormat="1" ht="15">
      <c r="A30" s="368">
        <v>16</v>
      </c>
      <c r="B30" s="1127"/>
      <c r="C30" s="1650"/>
      <c r="D30" s="1650"/>
      <c r="E30" s="2015">
        <v>2117</v>
      </c>
      <c r="F30" s="1647"/>
      <c r="G30" s="1650"/>
      <c r="H30" s="1650"/>
      <c r="I30" s="2015">
        <v>2235</v>
      </c>
      <c r="J30" s="1647"/>
      <c r="K30" s="1650"/>
      <c r="L30" s="1650"/>
      <c r="M30" s="2015">
        <v>213</v>
      </c>
      <c r="N30" s="1647"/>
      <c r="O30" s="1650"/>
      <c r="P30" s="1650"/>
      <c r="Q30" s="2015">
        <v>199</v>
      </c>
    </row>
    <row r="31" spans="1:17" s="369" customFormat="1" ht="15">
      <c r="A31" s="368">
        <v>17</v>
      </c>
      <c r="B31" s="1127"/>
      <c r="C31" s="1650"/>
      <c r="D31" s="1650"/>
      <c r="E31" s="2015">
        <v>2126</v>
      </c>
      <c r="F31" s="1647"/>
      <c r="G31" s="1650"/>
      <c r="H31" s="1650"/>
      <c r="I31" s="2015">
        <v>2221</v>
      </c>
      <c r="J31" s="1647"/>
      <c r="K31" s="1650"/>
      <c r="L31" s="1650"/>
      <c r="M31" s="2015">
        <v>210</v>
      </c>
      <c r="N31" s="1647"/>
      <c r="O31" s="1650"/>
      <c r="P31" s="1650"/>
      <c r="Q31" s="2015">
        <v>183</v>
      </c>
    </row>
    <row r="32" spans="1:17" s="369" customFormat="1" ht="15">
      <c r="A32" s="368">
        <v>18</v>
      </c>
      <c r="B32" s="1127"/>
      <c r="C32" s="1650"/>
      <c r="D32" s="1650"/>
      <c r="E32" s="2015">
        <v>1957</v>
      </c>
      <c r="F32" s="1647"/>
      <c r="G32" s="1650"/>
      <c r="H32" s="1650"/>
      <c r="I32" s="2015">
        <v>2088</v>
      </c>
      <c r="J32" s="1647"/>
      <c r="K32" s="1650"/>
      <c r="L32" s="1650"/>
      <c r="M32" s="2015">
        <v>180</v>
      </c>
      <c r="N32" s="1647"/>
      <c r="O32" s="1650"/>
      <c r="P32" s="1650"/>
      <c r="Q32" s="2015">
        <v>196</v>
      </c>
    </row>
    <row r="33" spans="1:33" s="369" customFormat="1" ht="15">
      <c r="A33" s="368">
        <v>19</v>
      </c>
      <c r="B33" s="1127"/>
      <c r="C33" s="1650"/>
      <c r="D33" s="1650"/>
      <c r="E33" s="2015">
        <v>1782</v>
      </c>
      <c r="F33" s="1647"/>
      <c r="G33" s="1650"/>
      <c r="H33" s="1650"/>
      <c r="I33" s="2015">
        <v>1865</v>
      </c>
      <c r="J33" s="1647"/>
      <c r="K33" s="1650"/>
      <c r="L33" s="1650"/>
      <c r="M33" s="2015">
        <v>191</v>
      </c>
      <c r="N33" s="1647"/>
      <c r="O33" s="1650"/>
      <c r="P33" s="1650"/>
      <c r="Q33" s="2015">
        <v>164</v>
      </c>
    </row>
    <row r="34" spans="1:33" s="369" customFormat="1" ht="15">
      <c r="A34" s="368">
        <v>20</v>
      </c>
      <c r="B34" s="1127"/>
      <c r="C34" s="1650"/>
      <c r="D34" s="1650"/>
      <c r="E34" s="2015">
        <v>1645</v>
      </c>
      <c r="F34" s="1647"/>
      <c r="G34" s="1650"/>
      <c r="H34" s="1650"/>
      <c r="I34" s="2015">
        <v>1707</v>
      </c>
      <c r="J34" s="1647"/>
      <c r="K34" s="1650"/>
      <c r="L34" s="1650"/>
      <c r="M34" s="2015">
        <v>187</v>
      </c>
      <c r="N34" s="1647"/>
      <c r="O34" s="1650"/>
      <c r="P34" s="1650"/>
      <c r="Q34" s="2015">
        <v>184</v>
      </c>
    </row>
    <row r="35" spans="1:33" s="369" customFormat="1" ht="15">
      <c r="A35" s="368">
        <v>21</v>
      </c>
      <c r="B35" s="1127"/>
      <c r="C35" s="1650"/>
      <c r="D35" s="1650"/>
      <c r="E35" s="2015">
        <v>1528</v>
      </c>
      <c r="F35" s="1647"/>
      <c r="G35" s="1650"/>
      <c r="H35" s="1650"/>
      <c r="I35" s="2015">
        <v>1526</v>
      </c>
      <c r="J35" s="1647"/>
      <c r="K35" s="1650"/>
      <c r="L35" s="1650"/>
      <c r="M35" s="2015">
        <v>195</v>
      </c>
      <c r="N35" s="1647"/>
      <c r="O35" s="1650"/>
      <c r="P35" s="1650"/>
      <c r="Q35" s="2015">
        <v>191</v>
      </c>
    </row>
    <row r="36" spans="1:33" s="369" customFormat="1" ht="15">
      <c r="A36" s="368">
        <v>22</v>
      </c>
      <c r="B36" s="1127"/>
      <c r="C36" s="1650"/>
      <c r="D36" s="1650"/>
      <c r="E36" s="2015">
        <v>1413</v>
      </c>
      <c r="F36" s="1647"/>
      <c r="G36" s="1650"/>
      <c r="H36" s="1650"/>
      <c r="I36" s="2015">
        <v>1385</v>
      </c>
      <c r="J36" s="1647"/>
      <c r="K36" s="1650"/>
      <c r="L36" s="1650"/>
      <c r="M36" s="2015">
        <v>196</v>
      </c>
      <c r="N36" s="1647"/>
      <c r="O36" s="1650"/>
      <c r="P36" s="1650"/>
      <c r="Q36" s="2015">
        <v>196</v>
      </c>
    </row>
    <row r="37" spans="1:33" s="369" customFormat="1" ht="15">
      <c r="A37" s="368">
        <v>23</v>
      </c>
      <c r="B37" s="1127"/>
      <c r="C37" s="1650"/>
      <c r="D37" s="1650"/>
      <c r="E37" s="2015">
        <v>1265</v>
      </c>
      <c r="F37" s="1647"/>
      <c r="G37" s="1650"/>
      <c r="H37" s="1650"/>
      <c r="I37" s="2015">
        <v>1227</v>
      </c>
      <c r="J37" s="1647"/>
      <c r="K37" s="1650"/>
      <c r="L37" s="1650"/>
      <c r="M37" s="2015">
        <v>163</v>
      </c>
      <c r="N37" s="1647"/>
      <c r="O37" s="1650"/>
      <c r="P37" s="1650"/>
      <c r="Q37" s="2015">
        <v>164</v>
      </c>
    </row>
    <row r="38" spans="1:33" s="369" customFormat="1" ht="15">
      <c r="A38" s="368">
        <v>24</v>
      </c>
      <c r="B38" s="1127"/>
      <c r="C38" s="1650"/>
      <c r="D38" s="1650"/>
      <c r="E38" s="2015">
        <v>1105</v>
      </c>
      <c r="F38" s="1647"/>
      <c r="G38" s="1650"/>
      <c r="H38" s="1650"/>
      <c r="I38" s="2015">
        <v>1076</v>
      </c>
      <c r="J38" s="1647"/>
      <c r="K38" s="1650"/>
      <c r="L38" s="1650"/>
      <c r="M38" s="2015">
        <v>143</v>
      </c>
      <c r="N38" s="1647"/>
      <c r="O38" s="1650"/>
      <c r="P38" s="1650"/>
      <c r="Q38" s="2015">
        <v>118</v>
      </c>
    </row>
    <row r="39" spans="1:33" s="369" customFormat="1" ht="15">
      <c r="A39" s="368" t="s">
        <v>19</v>
      </c>
      <c r="B39" s="1172"/>
      <c r="C39" s="1651"/>
      <c r="D39" s="1651"/>
      <c r="E39" s="1652">
        <f>SUM(E15:E38)</f>
        <v>38237</v>
      </c>
      <c r="F39" s="1651"/>
      <c r="G39" s="1651"/>
      <c r="H39" s="1651"/>
      <c r="I39" s="1652">
        <f>SUM(I15:I38)</f>
        <v>39547</v>
      </c>
      <c r="J39" s="1651"/>
      <c r="K39" s="1651"/>
      <c r="L39" s="1651"/>
      <c r="M39" s="1652">
        <f>SUM(M15:M38)</f>
        <v>4850</v>
      </c>
      <c r="N39" s="1651"/>
      <c r="O39" s="1651"/>
      <c r="P39" s="1651"/>
      <c r="Q39" s="1652">
        <f>SUM(Q15:Q38)</f>
        <v>4597</v>
      </c>
    </row>
    <row r="40" spans="1:33" s="359" customFormat="1" ht="12.75" customHeight="1">
      <c r="A40" s="359" t="s">
        <v>20</v>
      </c>
      <c r="R40" s="993"/>
      <c r="S40" s="993"/>
      <c r="T40" s="993"/>
      <c r="U40" s="993"/>
      <c r="V40" s="993"/>
      <c r="W40" s="993"/>
      <c r="X40" s="993"/>
      <c r="Y40" s="993"/>
      <c r="Z40" s="993"/>
      <c r="AA40" s="993"/>
      <c r="AB40" s="993"/>
      <c r="AC40" s="993"/>
      <c r="AD40" s="993"/>
      <c r="AE40" s="993"/>
      <c r="AF40" s="993"/>
      <c r="AG40" s="993"/>
    </row>
    <row r="41" spans="1:33" s="359" customFormat="1" ht="12.75" customHeight="1">
      <c r="A41" s="359" t="s">
        <v>21</v>
      </c>
      <c r="R41" s="993"/>
      <c r="S41" s="993"/>
      <c r="T41" s="993"/>
      <c r="U41" s="993"/>
      <c r="V41" s="993"/>
      <c r="W41" s="993"/>
      <c r="X41" s="993"/>
      <c r="Y41" s="993"/>
      <c r="Z41" s="993"/>
      <c r="AA41" s="993"/>
      <c r="AB41" s="993"/>
      <c r="AC41" s="993"/>
      <c r="AD41" s="993"/>
      <c r="AE41" s="993"/>
      <c r="AF41" s="993"/>
      <c r="AG41" s="993"/>
    </row>
    <row r="42" spans="1:33">
      <c r="A42" s="359" t="s">
        <v>571</v>
      </c>
      <c r="K42" s="359"/>
      <c r="L42" s="359"/>
      <c r="M42" s="359"/>
      <c r="N42" s="359"/>
      <c r="O42" s="359"/>
      <c r="P42" s="359"/>
      <c r="Q42" s="359"/>
      <c r="R42" s="994"/>
      <c r="S42" s="994"/>
      <c r="T42" s="994"/>
      <c r="U42" s="994"/>
      <c r="V42" s="994"/>
      <c r="W42" s="994"/>
      <c r="X42" s="994"/>
      <c r="Y42" s="994"/>
      <c r="Z42" s="994"/>
      <c r="AA42" s="994"/>
      <c r="AB42" s="994"/>
      <c r="AC42" s="994"/>
      <c r="AD42" s="994"/>
      <c r="AE42" s="994"/>
      <c r="AF42" s="994"/>
      <c r="AG42" s="994"/>
    </row>
    <row r="43" spans="1:33">
      <c r="A43" s="359" t="s">
        <v>23</v>
      </c>
      <c r="R43" s="994"/>
      <c r="S43" s="994"/>
      <c r="T43" s="994"/>
      <c r="U43" s="994"/>
      <c r="V43" s="994"/>
      <c r="W43" s="994"/>
      <c r="X43" s="994"/>
      <c r="Y43" s="994"/>
      <c r="Z43" s="994"/>
      <c r="AA43" s="994"/>
      <c r="AB43" s="994"/>
      <c r="AC43" s="994"/>
      <c r="AD43" s="994"/>
      <c r="AE43" s="994"/>
      <c r="AF43" s="994"/>
      <c r="AG43" s="994"/>
    </row>
    <row r="44" spans="1:33">
      <c r="R44" s="994"/>
      <c r="S44" s="994"/>
      <c r="T44" s="994"/>
      <c r="U44" s="994"/>
      <c r="V44" s="994"/>
      <c r="W44" s="994"/>
      <c r="X44" s="994"/>
      <c r="Y44" s="994"/>
      <c r="Z44" s="994"/>
      <c r="AA44" s="994"/>
      <c r="AB44" s="994"/>
      <c r="AC44" s="994"/>
      <c r="AD44" s="994"/>
      <c r="AE44" s="994"/>
      <c r="AF44" s="994"/>
      <c r="AG44" s="994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tabColor rgb="FF92D050"/>
  </sheetPr>
  <dimension ref="A1:AG44"/>
  <sheetViews>
    <sheetView zoomScale="85" zoomScaleNormal="85" workbookViewId="0">
      <selection activeCell="K26" sqref="K26"/>
    </sheetView>
  </sheetViews>
  <sheetFormatPr defaultRowHeight="12.75"/>
  <cols>
    <col min="1" max="1" width="5.42578125" style="382" customWidth="1"/>
    <col min="2" max="3" width="11.28515625" style="382" customWidth="1"/>
    <col min="4" max="4" width="11.28515625" style="382" hidden="1" customWidth="1"/>
    <col min="5" max="7" width="11.28515625" style="382" customWidth="1"/>
    <col min="8" max="8" width="11.28515625" style="382" hidden="1" customWidth="1"/>
    <col min="9" max="11" width="11.28515625" style="382" customWidth="1"/>
    <col min="12" max="12" width="11.28515625" style="382" hidden="1" customWidth="1"/>
    <col min="13" max="15" width="11.28515625" style="382" customWidth="1"/>
    <col min="16" max="16" width="11.28515625" style="382" hidden="1" customWidth="1"/>
    <col min="17" max="17" width="11.28515625" style="382" customWidth="1"/>
    <col min="18" max="16384" width="9.140625" style="382"/>
  </cols>
  <sheetData>
    <row r="1" spans="1:33" s="371" customFormat="1" ht="18.75" customHeight="1">
      <c r="B1" s="2555" t="s">
        <v>408</v>
      </c>
      <c r="C1" s="2066"/>
      <c r="D1" s="2066"/>
      <c r="E1" s="2066"/>
      <c r="F1" s="2066"/>
      <c r="J1" s="801" t="s">
        <v>171</v>
      </c>
      <c r="N1" s="2551" t="s">
        <v>78</v>
      </c>
      <c r="O1" s="2551"/>
      <c r="P1" s="2551"/>
      <c r="Q1" s="2551"/>
      <c r="R1" s="991"/>
      <c r="S1" s="991"/>
      <c r="T1" s="991"/>
      <c r="U1" s="991"/>
      <c r="V1" s="991"/>
      <c r="W1" s="991"/>
      <c r="X1" s="991"/>
      <c r="Y1" s="991"/>
      <c r="Z1" s="991"/>
      <c r="AA1" s="991"/>
      <c r="AB1" s="991"/>
      <c r="AC1" s="991"/>
      <c r="AD1" s="991"/>
      <c r="AE1" s="991"/>
      <c r="AF1" s="991"/>
      <c r="AG1" s="991"/>
    </row>
    <row r="2" spans="1:33" s="371" customFormat="1" ht="10.5" customHeight="1">
      <c r="B2" s="2544" t="s">
        <v>1</v>
      </c>
      <c r="C2" s="2052"/>
      <c r="D2" s="2052"/>
      <c r="E2" s="2052"/>
      <c r="F2" s="2052"/>
      <c r="N2" s="2544" t="s">
        <v>2</v>
      </c>
      <c r="O2" s="2552"/>
      <c r="P2" s="2552"/>
      <c r="Q2" s="2552"/>
      <c r="R2" s="991"/>
      <c r="S2" s="991"/>
      <c r="T2" s="991"/>
      <c r="U2" s="991"/>
      <c r="V2" s="991"/>
      <c r="W2" s="991"/>
      <c r="X2" s="991"/>
      <c r="Y2" s="991"/>
      <c r="Z2" s="991"/>
      <c r="AA2" s="991"/>
      <c r="AB2" s="991"/>
      <c r="AC2" s="991"/>
      <c r="AD2" s="991"/>
      <c r="AE2" s="991"/>
      <c r="AF2" s="991"/>
      <c r="AG2" s="991"/>
    </row>
    <row r="3" spans="1:33" s="371" customFormat="1" ht="13.5" customHeight="1">
      <c r="N3" s="371" t="s">
        <v>3</v>
      </c>
      <c r="O3" s="1884" t="s">
        <v>576</v>
      </c>
      <c r="R3" s="991"/>
      <c r="S3" s="991"/>
      <c r="T3" s="991"/>
      <c r="U3" s="991"/>
      <c r="V3" s="991"/>
      <c r="W3" s="991"/>
      <c r="X3" s="991"/>
      <c r="Y3" s="991"/>
      <c r="Z3" s="991"/>
      <c r="AA3" s="991"/>
      <c r="AB3" s="991"/>
      <c r="AC3" s="991"/>
      <c r="AD3" s="991"/>
      <c r="AE3" s="991"/>
      <c r="AF3" s="991"/>
      <c r="AG3" s="991"/>
    </row>
    <row r="4" spans="1:33" s="371" customFormat="1" ht="15" customHeight="1">
      <c r="B4" s="2554" t="s">
        <v>4</v>
      </c>
      <c r="C4" s="2066"/>
      <c r="D4" s="373"/>
      <c r="E4" s="991"/>
      <c r="F4" s="991"/>
      <c r="G4" s="991"/>
      <c r="H4" s="991"/>
      <c r="I4" s="901" t="s">
        <v>5</v>
      </c>
      <c r="J4" s="372"/>
      <c r="K4" s="372"/>
      <c r="L4" s="372"/>
      <c r="O4" s="1204" t="s">
        <v>85</v>
      </c>
      <c r="R4" s="991"/>
      <c r="S4" s="991"/>
      <c r="T4" s="991"/>
      <c r="U4" s="991"/>
      <c r="V4" s="991"/>
      <c r="W4" s="991"/>
      <c r="X4" s="991"/>
      <c r="Y4" s="991"/>
      <c r="Z4" s="991"/>
      <c r="AA4" s="991"/>
      <c r="AB4" s="991"/>
      <c r="AC4" s="991"/>
      <c r="AD4" s="991"/>
      <c r="AE4" s="991"/>
      <c r="AF4" s="991"/>
      <c r="AG4" s="991"/>
    </row>
    <row r="5" spans="1:33" s="371" customFormat="1" ht="9.75" customHeight="1">
      <c r="B5" s="2553" t="s">
        <v>7</v>
      </c>
      <c r="C5" s="2064"/>
      <c r="D5" s="372"/>
      <c r="E5" s="372"/>
      <c r="R5" s="991"/>
      <c r="S5" s="991"/>
      <c r="T5" s="991"/>
      <c r="U5" s="991"/>
      <c r="V5" s="991"/>
      <c r="W5" s="991"/>
      <c r="X5" s="991"/>
      <c r="Y5" s="991"/>
      <c r="Z5" s="991"/>
      <c r="AA5" s="991"/>
      <c r="AB5" s="991"/>
      <c r="AC5" s="991"/>
      <c r="AD5" s="991"/>
      <c r="AE5" s="991"/>
      <c r="AF5" s="991"/>
      <c r="AG5" s="991"/>
    </row>
    <row r="6" spans="1:33" s="371" customFormat="1" ht="12" customHeight="1">
      <c r="A6" s="2545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91"/>
      <c r="S6" s="991"/>
      <c r="T6" s="991"/>
      <c r="U6" s="991"/>
      <c r="V6" s="991"/>
      <c r="W6" s="991"/>
      <c r="X6" s="991"/>
      <c r="Y6" s="991"/>
      <c r="Z6" s="991"/>
      <c r="AA6" s="991"/>
      <c r="AB6" s="991"/>
      <c r="AC6" s="991"/>
      <c r="AD6" s="991"/>
      <c r="AE6" s="991"/>
      <c r="AF6" s="991"/>
      <c r="AG6" s="991"/>
    </row>
    <row r="7" spans="1:33" s="371" customFormat="1" ht="15.75">
      <c r="A7" s="2546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91"/>
      <c r="S7" s="991"/>
      <c r="T7" s="991"/>
      <c r="U7" s="991"/>
      <c r="V7" s="991"/>
      <c r="W7" s="991"/>
      <c r="X7" s="991"/>
      <c r="Y7" s="991"/>
      <c r="Z7" s="991"/>
      <c r="AA7" s="991"/>
      <c r="AB7" s="991"/>
      <c r="AC7" s="991"/>
      <c r="AD7" s="991"/>
      <c r="AE7" s="991"/>
      <c r="AF7" s="991"/>
      <c r="AG7" s="991"/>
    </row>
    <row r="8" spans="1:33" s="371" customFormat="1" ht="9" customHeight="1">
      <c r="A8" s="1267">
        <v>1521</v>
      </c>
      <c r="B8" s="1267">
        <v>1524</v>
      </c>
      <c r="R8" s="991"/>
      <c r="S8" s="991"/>
      <c r="T8" s="991"/>
      <c r="U8" s="991"/>
      <c r="V8" s="991"/>
      <c r="W8" s="991"/>
      <c r="X8" s="991"/>
      <c r="Y8" s="991"/>
      <c r="Z8" s="991"/>
      <c r="AA8" s="991"/>
      <c r="AB8" s="991"/>
      <c r="AC8" s="991"/>
      <c r="AD8" s="991"/>
      <c r="AE8" s="991"/>
      <c r="AF8" s="991"/>
      <c r="AG8" s="991"/>
    </row>
    <row r="9" spans="1:33" s="371" customFormat="1">
      <c r="A9" s="2541" t="s">
        <v>9</v>
      </c>
      <c r="B9" s="2547" t="s">
        <v>10</v>
      </c>
      <c r="C9" s="2548"/>
      <c r="D9" s="2548"/>
      <c r="E9" s="2548"/>
      <c r="F9" s="2548"/>
      <c r="G9" s="2548"/>
      <c r="H9" s="2548"/>
      <c r="I9" s="2549"/>
      <c r="J9" s="2547" t="s">
        <v>11</v>
      </c>
      <c r="K9" s="2548"/>
      <c r="L9" s="2548"/>
      <c r="M9" s="2548"/>
      <c r="N9" s="2548"/>
      <c r="O9" s="2548"/>
      <c r="P9" s="2548"/>
      <c r="Q9" s="2549"/>
      <c r="R9" s="991"/>
      <c r="S9" s="991"/>
      <c r="T9" s="991"/>
      <c r="U9" s="991"/>
      <c r="V9" s="991"/>
      <c r="W9" s="991"/>
      <c r="X9" s="991"/>
      <c r="Y9" s="991"/>
      <c r="Z9" s="991"/>
      <c r="AA9" s="991"/>
      <c r="AB9" s="991"/>
      <c r="AC9" s="991"/>
      <c r="AD9" s="991"/>
      <c r="AE9" s="991"/>
      <c r="AF9" s="991"/>
      <c r="AG9" s="991"/>
    </row>
    <row r="10" spans="1:33" s="371" customFormat="1">
      <c r="A10" s="2542"/>
      <c r="B10" s="2539" t="s">
        <v>86</v>
      </c>
      <c r="C10" s="2540"/>
      <c r="D10" s="2540"/>
      <c r="E10" s="2550"/>
      <c r="F10" s="2539" t="s">
        <v>87</v>
      </c>
      <c r="G10" s="2059"/>
      <c r="H10" s="2059"/>
      <c r="I10" s="2060"/>
      <c r="J10" s="2539" t="s">
        <v>86</v>
      </c>
      <c r="K10" s="2540"/>
      <c r="L10" s="2540"/>
      <c r="M10" s="2550"/>
      <c r="N10" s="2539" t="s">
        <v>88</v>
      </c>
      <c r="O10" s="2540"/>
      <c r="P10" s="2540"/>
      <c r="Q10" s="2550"/>
      <c r="R10" s="991"/>
      <c r="S10" s="991"/>
      <c r="T10" s="991"/>
      <c r="U10" s="991"/>
      <c r="V10" s="991"/>
      <c r="W10" s="991"/>
      <c r="X10" s="991"/>
      <c r="Y10" s="991"/>
      <c r="Z10" s="991"/>
      <c r="AA10" s="991"/>
      <c r="AB10" s="991"/>
      <c r="AC10" s="991"/>
      <c r="AD10" s="991"/>
      <c r="AE10" s="991"/>
      <c r="AF10" s="991"/>
      <c r="AG10" s="991"/>
    </row>
    <row r="11" spans="1:33" s="371" customFormat="1">
      <c r="A11" s="2542"/>
      <c r="B11" s="2539" t="s">
        <v>14</v>
      </c>
      <c r="C11" s="2540"/>
      <c r="E11" s="375">
        <v>4800</v>
      </c>
      <c r="F11" s="2539" t="s">
        <v>14</v>
      </c>
      <c r="G11" s="2540"/>
      <c r="H11" s="374"/>
      <c r="I11" s="375">
        <v>4800</v>
      </c>
      <c r="J11" s="2539" t="s">
        <v>14</v>
      </c>
      <c r="K11" s="2540"/>
      <c r="L11" s="374"/>
      <c r="M11" s="375">
        <f>E11</f>
        <v>4800</v>
      </c>
      <c r="N11" s="2539" t="s">
        <v>14</v>
      </c>
      <c r="O11" s="2540"/>
      <c r="P11" s="374"/>
      <c r="Q11" s="375">
        <f>I11</f>
        <v>4800</v>
      </c>
      <c r="R11" s="991"/>
      <c r="S11" s="991"/>
      <c r="T11" s="991"/>
      <c r="U11" s="991"/>
      <c r="V11" s="991"/>
      <c r="W11" s="991"/>
      <c r="X11" s="991"/>
      <c r="Y11" s="991"/>
      <c r="Z11" s="991"/>
      <c r="AA11" s="991"/>
      <c r="AB11" s="991"/>
      <c r="AC11" s="991"/>
      <c r="AD11" s="991"/>
      <c r="AE11" s="991"/>
      <c r="AF11" s="991"/>
      <c r="AG11" s="991"/>
    </row>
    <row r="12" spans="1:33" s="377" customFormat="1" ht="35.25" customHeight="1">
      <c r="A12" s="2543"/>
      <c r="B12" s="376" t="s">
        <v>16</v>
      </c>
      <c r="C12" s="376" t="s">
        <v>17</v>
      </c>
      <c r="D12" s="376"/>
      <c r="E12" s="376" t="s">
        <v>18</v>
      </c>
      <c r="F12" s="376" t="s">
        <v>16</v>
      </c>
      <c r="G12" s="376" t="s">
        <v>17</v>
      </c>
      <c r="H12" s="376"/>
      <c r="I12" s="376" t="s">
        <v>18</v>
      </c>
      <c r="J12" s="376" t="s">
        <v>16</v>
      </c>
      <c r="K12" s="376" t="s">
        <v>17</v>
      </c>
      <c r="L12" s="376"/>
      <c r="M12" s="376" t="s">
        <v>18</v>
      </c>
      <c r="N12" s="376" t="s">
        <v>16</v>
      </c>
      <c r="O12" s="376" t="s">
        <v>17</v>
      </c>
      <c r="P12" s="376"/>
      <c r="Q12" s="376" t="s">
        <v>18</v>
      </c>
    </row>
    <row r="13" spans="1:33" s="379" customFormat="1" ht="11.25">
      <c r="A13" s="378">
        <v>1</v>
      </c>
      <c r="B13" s="378">
        <v>2</v>
      </c>
      <c r="C13" s="378">
        <v>3</v>
      </c>
      <c r="D13" s="378"/>
      <c r="E13" s="378">
        <v>4</v>
      </c>
      <c r="F13" s="378">
        <v>5</v>
      </c>
      <c r="G13" s="378">
        <v>6</v>
      </c>
      <c r="H13" s="378"/>
      <c r="I13" s="378">
        <v>7</v>
      </c>
      <c r="J13" s="378">
        <v>8</v>
      </c>
      <c r="K13" s="378">
        <v>9</v>
      </c>
      <c r="L13" s="378"/>
      <c r="M13" s="378">
        <v>10</v>
      </c>
      <c r="N13" s="378">
        <v>11</v>
      </c>
      <c r="O13" s="378">
        <v>12</v>
      </c>
      <c r="P13" s="378"/>
      <c r="Q13" s="378">
        <v>13</v>
      </c>
    </row>
    <row r="14" spans="1:33" s="377" customFormat="1">
      <c r="A14" s="380">
        <v>0</v>
      </c>
      <c r="B14" s="1127"/>
      <c r="C14" s="1130"/>
      <c r="D14" s="1130"/>
      <c r="E14" s="1305"/>
      <c r="F14" s="1653"/>
      <c r="G14" s="1305"/>
      <c r="H14" s="1305"/>
      <c r="I14" s="1305"/>
      <c r="J14" s="1653"/>
      <c r="K14" s="1305"/>
      <c r="L14" s="1305"/>
      <c r="M14" s="1305"/>
      <c r="N14" s="1653"/>
      <c r="O14" s="1305"/>
      <c r="P14" s="1305"/>
      <c r="Q14" s="1305"/>
    </row>
    <row r="15" spans="1:33" s="1427" customFormat="1" ht="15">
      <c r="A15" s="1425">
        <v>1</v>
      </c>
      <c r="B15" s="1127"/>
      <c r="C15" s="1426"/>
      <c r="D15" s="1130"/>
      <c r="E15" s="2015">
        <v>677</v>
      </c>
      <c r="F15" s="1647"/>
      <c r="G15" s="1305"/>
      <c r="H15" s="1654"/>
      <c r="I15" s="2015">
        <v>530</v>
      </c>
      <c r="J15" s="1647"/>
      <c r="K15" s="1654"/>
      <c r="L15" s="1654"/>
      <c r="M15" s="2015">
        <v>119</v>
      </c>
      <c r="N15" s="1647"/>
      <c r="O15" s="1654"/>
      <c r="P15" s="1654"/>
      <c r="Q15" s="2015">
        <v>75</v>
      </c>
    </row>
    <row r="16" spans="1:33" s="377" customFormat="1" ht="15">
      <c r="A16" s="380">
        <v>2</v>
      </c>
      <c r="B16" s="1127"/>
      <c r="C16" s="1130"/>
      <c r="D16" s="1130"/>
      <c r="E16" s="2015">
        <v>649</v>
      </c>
      <c r="F16" s="1647"/>
      <c r="G16" s="1305"/>
      <c r="H16" s="1654"/>
      <c r="I16" s="2015">
        <v>503</v>
      </c>
      <c r="J16" s="1647"/>
      <c r="K16" s="1654"/>
      <c r="L16" s="1654"/>
      <c r="M16" s="2015">
        <v>121</v>
      </c>
      <c r="N16" s="1647"/>
      <c r="O16" s="1654"/>
      <c r="P16" s="1654"/>
      <c r="Q16" s="2015">
        <v>75</v>
      </c>
    </row>
    <row r="17" spans="1:17" s="377" customFormat="1" ht="15">
      <c r="A17" s="380">
        <v>3</v>
      </c>
      <c r="B17" s="1127"/>
      <c r="C17" s="1130"/>
      <c r="D17" s="1130"/>
      <c r="E17" s="2015">
        <v>638</v>
      </c>
      <c r="F17" s="1647"/>
      <c r="G17" s="1305"/>
      <c r="H17" s="1654"/>
      <c r="I17" s="2015">
        <v>489</v>
      </c>
      <c r="J17" s="1647"/>
      <c r="K17" s="1654"/>
      <c r="L17" s="1654"/>
      <c r="M17" s="2015">
        <v>116</v>
      </c>
      <c r="N17" s="1647"/>
      <c r="O17" s="1654"/>
      <c r="P17" s="1654"/>
      <c r="Q17" s="2015">
        <v>73</v>
      </c>
    </row>
    <row r="18" spans="1:17" s="377" customFormat="1" ht="15">
      <c r="A18" s="380">
        <v>4</v>
      </c>
      <c r="B18" s="1127"/>
      <c r="C18" s="1130"/>
      <c r="D18" s="1130"/>
      <c r="E18" s="2015">
        <v>628</v>
      </c>
      <c r="F18" s="1647"/>
      <c r="G18" s="1305"/>
      <c r="H18" s="1654"/>
      <c r="I18" s="2015">
        <v>512</v>
      </c>
      <c r="J18" s="1647"/>
      <c r="K18" s="1654"/>
      <c r="L18" s="1654"/>
      <c r="M18" s="2015">
        <v>115</v>
      </c>
      <c r="N18" s="1647"/>
      <c r="O18" s="1654"/>
      <c r="P18" s="1654"/>
      <c r="Q18" s="2015">
        <v>77</v>
      </c>
    </row>
    <row r="19" spans="1:17" s="377" customFormat="1" ht="15">
      <c r="A19" s="380">
        <v>5</v>
      </c>
      <c r="B19" s="1127"/>
      <c r="C19" s="1130"/>
      <c r="D19" s="1130"/>
      <c r="E19" s="2015">
        <v>641</v>
      </c>
      <c r="F19" s="1647"/>
      <c r="G19" s="1305"/>
      <c r="H19" s="1654"/>
      <c r="I19" s="2015">
        <v>536</v>
      </c>
      <c r="J19" s="1647"/>
      <c r="K19" s="1654"/>
      <c r="L19" s="1654"/>
      <c r="M19" s="2015">
        <v>112</v>
      </c>
      <c r="N19" s="1647"/>
      <c r="O19" s="1654"/>
      <c r="P19" s="1654"/>
      <c r="Q19" s="2015">
        <v>75</v>
      </c>
    </row>
    <row r="20" spans="1:17" s="377" customFormat="1" ht="15">
      <c r="A20" s="380">
        <v>6</v>
      </c>
      <c r="B20" s="1127"/>
      <c r="C20" s="1130"/>
      <c r="D20" s="1130"/>
      <c r="E20" s="2015">
        <v>696</v>
      </c>
      <c r="F20" s="1647"/>
      <c r="G20" s="1305"/>
      <c r="H20" s="1654"/>
      <c r="I20" s="2015">
        <v>589</v>
      </c>
      <c r="J20" s="1647"/>
      <c r="K20" s="1654"/>
      <c r="L20" s="1654"/>
      <c r="M20" s="2015">
        <v>112</v>
      </c>
      <c r="N20" s="1647"/>
      <c r="O20" s="1654"/>
      <c r="P20" s="1654"/>
      <c r="Q20" s="2015">
        <v>81</v>
      </c>
    </row>
    <row r="21" spans="1:17" s="377" customFormat="1" ht="15">
      <c r="A21" s="380">
        <v>7</v>
      </c>
      <c r="B21" s="1127"/>
      <c r="C21" s="1130"/>
      <c r="D21" s="1130"/>
      <c r="E21" s="2015">
        <v>876</v>
      </c>
      <c r="F21" s="1647"/>
      <c r="G21" s="1305"/>
      <c r="H21" s="1654"/>
      <c r="I21" s="2015">
        <v>676</v>
      </c>
      <c r="J21" s="1647"/>
      <c r="K21" s="1654"/>
      <c r="L21" s="1654"/>
      <c r="M21" s="2015">
        <v>127</v>
      </c>
      <c r="N21" s="1647"/>
      <c r="O21" s="1654"/>
      <c r="P21" s="1654"/>
      <c r="Q21" s="2015">
        <v>95</v>
      </c>
    </row>
    <row r="22" spans="1:17" s="377" customFormat="1" ht="15">
      <c r="A22" s="380">
        <v>8</v>
      </c>
      <c r="B22" s="1127"/>
      <c r="C22" s="1130"/>
      <c r="D22" s="1130"/>
      <c r="E22" s="2015">
        <v>1114</v>
      </c>
      <c r="F22" s="1647"/>
      <c r="G22" s="1305"/>
      <c r="H22" s="1654"/>
      <c r="I22" s="2015">
        <v>828</v>
      </c>
      <c r="J22" s="1647"/>
      <c r="K22" s="1654"/>
      <c r="L22" s="1654"/>
      <c r="M22" s="2015">
        <v>150</v>
      </c>
      <c r="N22" s="1647"/>
      <c r="O22" s="1654"/>
      <c r="P22" s="1654"/>
      <c r="Q22" s="2015">
        <v>98</v>
      </c>
    </row>
    <row r="23" spans="1:17" s="377" customFormat="1" ht="15">
      <c r="A23" s="380">
        <v>9</v>
      </c>
      <c r="B23" s="1127"/>
      <c r="C23" s="1130"/>
      <c r="D23" s="1130"/>
      <c r="E23" s="2015">
        <v>1504</v>
      </c>
      <c r="F23" s="1647"/>
      <c r="G23" s="1305"/>
      <c r="H23" s="1654"/>
      <c r="I23" s="2015">
        <v>1094</v>
      </c>
      <c r="J23" s="1647"/>
      <c r="K23" s="1654"/>
      <c r="L23" s="1654"/>
      <c r="M23" s="2015">
        <v>194</v>
      </c>
      <c r="N23" s="1647"/>
      <c r="O23" s="1654"/>
      <c r="P23" s="1654"/>
      <c r="Q23" s="2015">
        <v>104</v>
      </c>
    </row>
    <row r="24" spans="1:17" s="377" customFormat="1" ht="15">
      <c r="A24" s="380">
        <v>10</v>
      </c>
      <c r="B24" s="1127"/>
      <c r="C24" s="1130"/>
      <c r="D24" s="1130"/>
      <c r="E24" s="2015">
        <v>1627</v>
      </c>
      <c r="F24" s="1647"/>
      <c r="G24" s="1305"/>
      <c r="H24" s="1654"/>
      <c r="I24" s="2015">
        <v>1246</v>
      </c>
      <c r="J24" s="1647"/>
      <c r="K24" s="1654"/>
      <c r="L24" s="1654"/>
      <c r="M24" s="2015">
        <v>198</v>
      </c>
      <c r="N24" s="1647"/>
      <c r="O24" s="1654"/>
      <c r="P24" s="1654"/>
      <c r="Q24" s="2015">
        <v>107</v>
      </c>
    </row>
    <row r="25" spans="1:17" s="377" customFormat="1" ht="15">
      <c r="A25" s="380">
        <v>11</v>
      </c>
      <c r="B25" s="1127"/>
      <c r="C25" s="1130"/>
      <c r="D25" s="1130"/>
      <c r="E25" s="2015">
        <v>1707</v>
      </c>
      <c r="F25" s="1647"/>
      <c r="G25" s="1305"/>
      <c r="H25" s="1654"/>
      <c r="I25" s="2015">
        <v>1399</v>
      </c>
      <c r="J25" s="1647"/>
      <c r="K25" s="1654"/>
      <c r="L25" s="1654"/>
      <c r="M25" s="2015">
        <v>207</v>
      </c>
      <c r="N25" s="1647"/>
      <c r="O25" s="1654"/>
      <c r="P25" s="1654"/>
      <c r="Q25" s="2015">
        <v>111</v>
      </c>
    </row>
    <row r="26" spans="1:17" s="377" customFormat="1" ht="15">
      <c r="A26" s="380">
        <v>12</v>
      </c>
      <c r="B26" s="1127"/>
      <c r="C26" s="1130"/>
      <c r="D26" s="1130"/>
      <c r="E26" s="2015">
        <v>1740</v>
      </c>
      <c r="F26" s="1647"/>
      <c r="G26" s="1305"/>
      <c r="H26" s="1654"/>
      <c r="I26" s="2015">
        <v>1404</v>
      </c>
      <c r="J26" s="1647"/>
      <c r="K26" s="1654"/>
      <c r="L26" s="1654"/>
      <c r="M26" s="2015">
        <v>210</v>
      </c>
      <c r="N26" s="1647"/>
      <c r="O26" s="1654"/>
      <c r="P26" s="1654"/>
      <c r="Q26" s="2015">
        <v>123</v>
      </c>
    </row>
    <row r="27" spans="1:17" s="377" customFormat="1" ht="15">
      <c r="A27" s="380">
        <v>13</v>
      </c>
      <c r="B27" s="1127"/>
      <c r="C27" s="1130"/>
      <c r="D27" s="1130"/>
      <c r="E27" s="2015">
        <v>1738</v>
      </c>
      <c r="F27" s="1647"/>
      <c r="G27" s="1305"/>
      <c r="H27" s="1654"/>
      <c r="I27" s="2015">
        <v>1409</v>
      </c>
      <c r="J27" s="1647"/>
      <c r="K27" s="1654"/>
      <c r="L27" s="1654"/>
      <c r="M27" s="2015">
        <v>221</v>
      </c>
      <c r="N27" s="1647"/>
      <c r="O27" s="1654"/>
      <c r="P27" s="1654"/>
      <c r="Q27" s="2015">
        <v>135</v>
      </c>
    </row>
    <row r="28" spans="1:17" s="377" customFormat="1" ht="15">
      <c r="A28" s="380">
        <v>14</v>
      </c>
      <c r="B28" s="1127"/>
      <c r="C28" s="1130"/>
      <c r="D28" s="1130"/>
      <c r="E28" s="2015">
        <v>1667</v>
      </c>
      <c r="F28" s="1647"/>
      <c r="G28" s="1305"/>
      <c r="H28" s="1654"/>
      <c r="I28" s="2015">
        <v>1383</v>
      </c>
      <c r="J28" s="1647"/>
      <c r="K28" s="1654"/>
      <c r="L28" s="1654"/>
      <c r="M28" s="2015">
        <v>189</v>
      </c>
      <c r="N28" s="1647"/>
      <c r="O28" s="1654"/>
      <c r="P28" s="1654"/>
      <c r="Q28" s="2015">
        <v>121</v>
      </c>
    </row>
    <row r="29" spans="1:17" s="377" customFormat="1" ht="15">
      <c r="A29" s="380">
        <v>15</v>
      </c>
      <c r="B29" s="1127"/>
      <c r="C29" s="1130"/>
      <c r="D29" s="1130"/>
      <c r="E29" s="2015">
        <v>1625</v>
      </c>
      <c r="F29" s="1647"/>
      <c r="G29" s="1305"/>
      <c r="H29" s="1654"/>
      <c r="I29" s="2015">
        <v>1384</v>
      </c>
      <c r="J29" s="1647"/>
      <c r="K29" s="1654"/>
      <c r="L29" s="1654"/>
      <c r="M29" s="2015">
        <v>182</v>
      </c>
      <c r="N29" s="1647"/>
      <c r="O29" s="1654"/>
      <c r="P29" s="1654"/>
      <c r="Q29" s="2015">
        <v>116</v>
      </c>
    </row>
    <row r="30" spans="1:17" s="377" customFormat="1" ht="15">
      <c r="A30" s="380">
        <v>16</v>
      </c>
      <c r="B30" s="1127"/>
      <c r="C30" s="1130"/>
      <c r="D30" s="1130"/>
      <c r="E30" s="2015">
        <v>1541</v>
      </c>
      <c r="F30" s="1647"/>
      <c r="G30" s="1305"/>
      <c r="H30" s="1654"/>
      <c r="I30" s="2015">
        <v>1328</v>
      </c>
      <c r="J30" s="1647"/>
      <c r="K30" s="1654"/>
      <c r="L30" s="1654"/>
      <c r="M30" s="2015">
        <v>178</v>
      </c>
      <c r="N30" s="1647"/>
      <c r="O30" s="1654"/>
      <c r="P30" s="1654"/>
      <c r="Q30" s="2015">
        <v>107</v>
      </c>
    </row>
    <row r="31" spans="1:17" s="381" customFormat="1" ht="15">
      <c r="A31" s="380">
        <v>17</v>
      </c>
      <c r="B31" s="1127"/>
      <c r="C31" s="1130"/>
      <c r="D31" s="1130"/>
      <c r="E31" s="2015">
        <v>1480</v>
      </c>
      <c r="F31" s="1647"/>
      <c r="G31" s="1305"/>
      <c r="H31" s="1654"/>
      <c r="I31" s="2015">
        <v>1344</v>
      </c>
      <c r="J31" s="1647"/>
      <c r="K31" s="1654"/>
      <c r="L31" s="1654"/>
      <c r="M31" s="2015">
        <v>174</v>
      </c>
      <c r="N31" s="1647"/>
      <c r="O31" s="1654"/>
      <c r="P31" s="1654"/>
      <c r="Q31" s="2015">
        <v>104</v>
      </c>
    </row>
    <row r="32" spans="1:17" s="381" customFormat="1" ht="15">
      <c r="A32" s="380">
        <v>18</v>
      </c>
      <c r="B32" s="1127"/>
      <c r="C32" s="1130"/>
      <c r="D32" s="1130"/>
      <c r="E32" s="2015">
        <v>1256</v>
      </c>
      <c r="F32" s="1647"/>
      <c r="G32" s="1305"/>
      <c r="H32" s="1654"/>
      <c r="I32" s="2015">
        <v>1224</v>
      </c>
      <c r="J32" s="1647"/>
      <c r="K32" s="1654"/>
      <c r="L32" s="1654"/>
      <c r="M32" s="2015">
        <v>150</v>
      </c>
      <c r="N32" s="1647"/>
      <c r="O32" s="1654"/>
      <c r="P32" s="1654"/>
      <c r="Q32" s="2015">
        <v>91</v>
      </c>
    </row>
    <row r="33" spans="1:33" s="381" customFormat="1" ht="15">
      <c r="A33" s="380">
        <v>19</v>
      </c>
      <c r="B33" s="1127"/>
      <c r="C33" s="1130"/>
      <c r="D33" s="1130"/>
      <c r="E33" s="2015">
        <v>1125</v>
      </c>
      <c r="F33" s="1647"/>
      <c r="G33" s="1305"/>
      <c r="H33" s="1654"/>
      <c r="I33" s="2015">
        <v>1105</v>
      </c>
      <c r="J33" s="1647"/>
      <c r="K33" s="1654"/>
      <c r="L33" s="1654"/>
      <c r="M33" s="2015">
        <v>133</v>
      </c>
      <c r="N33" s="1647"/>
      <c r="O33" s="1654"/>
      <c r="P33" s="1654"/>
      <c r="Q33" s="2015">
        <v>86</v>
      </c>
    </row>
    <row r="34" spans="1:33" s="381" customFormat="1" ht="15">
      <c r="A34" s="380">
        <v>20</v>
      </c>
      <c r="B34" s="1127"/>
      <c r="C34" s="1130"/>
      <c r="D34" s="1130"/>
      <c r="E34" s="2015">
        <v>1112</v>
      </c>
      <c r="F34" s="1647"/>
      <c r="G34" s="1305"/>
      <c r="H34" s="1654"/>
      <c r="I34" s="2015">
        <v>1007</v>
      </c>
      <c r="J34" s="1647"/>
      <c r="K34" s="1654"/>
      <c r="L34" s="1654"/>
      <c r="M34" s="2015">
        <v>144</v>
      </c>
      <c r="N34" s="1647"/>
      <c r="O34" s="1654"/>
      <c r="P34" s="1654"/>
      <c r="Q34" s="2015">
        <v>98</v>
      </c>
    </row>
    <row r="35" spans="1:33" s="381" customFormat="1" ht="15">
      <c r="A35" s="380">
        <v>21</v>
      </c>
      <c r="B35" s="1127"/>
      <c r="C35" s="1130"/>
      <c r="D35" s="1130"/>
      <c r="E35" s="2015">
        <v>1020</v>
      </c>
      <c r="F35" s="1647"/>
      <c r="G35" s="1305"/>
      <c r="H35" s="1654"/>
      <c r="I35" s="2015">
        <v>883</v>
      </c>
      <c r="J35" s="1647"/>
      <c r="K35" s="1654"/>
      <c r="L35" s="1654"/>
      <c r="M35" s="2015">
        <v>140</v>
      </c>
      <c r="N35" s="1647"/>
      <c r="O35" s="1654"/>
      <c r="P35" s="1654"/>
      <c r="Q35" s="2015">
        <v>93</v>
      </c>
    </row>
    <row r="36" spans="1:33" s="381" customFormat="1" ht="15">
      <c r="A36" s="380">
        <v>22</v>
      </c>
      <c r="B36" s="1127"/>
      <c r="C36" s="1130"/>
      <c r="D36" s="1130"/>
      <c r="E36" s="2015">
        <v>948</v>
      </c>
      <c r="F36" s="1647"/>
      <c r="G36" s="1305"/>
      <c r="H36" s="1654"/>
      <c r="I36" s="2015">
        <v>800</v>
      </c>
      <c r="J36" s="1647"/>
      <c r="K36" s="1654"/>
      <c r="L36" s="1654"/>
      <c r="M36" s="2015">
        <v>132</v>
      </c>
      <c r="N36" s="1647"/>
      <c r="O36" s="1654"/>
      <c r="P36" s="1654"/>
      <c r="Q36" s="2015">
        <v>88</v>
      </c>
    </row>
    <row r="37" spans="1:33" s="381" customFormat="1" ht="15">
      <c r="A37" s="380">
        <v>23</v>
      </c>
      <c r="B37" s="1127"/>
      <c r="C37" s="1130"/>
      <c r="D37" s="1304"/>
      <c r="E37" s="2015">
        <v>846</v>
      </c>
      <c r="F37" s="1647"/>
      <c r="G37" s="1654"/>
      <c r="H37" s="1654"/>
      <c r="I37" s="2015">
        <v>717</v>
      </c>
      <c r="J37" s="1647"/>
      <c r="K37" s="1654"/>
      <c r="L37" s="1654"/>
      <c r="M37" s="2015">
        <v>107</v>
      </c>
      <c r="N37" s="1647"/>
      <c r="O37" s="1654"/>
      <c r="P37" s="1654"/>
      <c r="Q37" s="2015">
        <v>73</v>
      </c>
    </row>
    <row r="38" spans="1:33" s="381" customFormat="1" ht="15">
      <c r="A38" s="380">
        <v>24</v>
      </c>
      <c r="B38" s="1127"/>
      <c r="C38" s="1130"/>
      <c r="D38" s="1304"/>
      <c r="E38" s="2015">
        <v>737</v>
      </c>
      <c r="F38" s="1647"/>
      <c r="G38" s="1654"/>
      <c r="H38" s="1654"/>
      <c r="I38" s="2015">
        <v>604</v>
      </c>
      <c r="J38" s="1647"/>
      <c r="K38" s="1654"/>
      <c r="L38" s="1654"/>
      <c r="M38" s="2015">
        <v>85</v>
      </c>
      <c r="N38" s="1647"/>
      <c r="O38" s="1654"/>
      <c r="P38" s="1654"/>
      <c r="Q38" s="2015">
        <v>61</v>
      </c>
    </row>
    <row r="39" spans="1:33" s="381" customFormat="1" ht="15">
      <c r="A39" s="380" t="s">
        <v>19</v>
      </c>
      <c r="B39" s="1171"/>
      <c r="C39" s="1171"/>
      <c r="D39" s="1171"/>
      <c r="E39" s="1655">
        <f>SUM(E15:E38)</f>
        <v>27592</v>
      </c>
      <c r="F39" s="1656"/>
      <c r="G39" s="1656"/>
      <c r="H39" s="1656"/>
      <c r="I39" s="1655">
        <f>SUM(I15:I38)</f>
        <v>22994</v>
      </c>
      <c r="J39" s="1656"/>
      <c r="K39" s="1656"/>
      <c r="L39" s="1656"/>
      <c r="M39" s="1655">
        <f>SUM(M15:M38)</f>
        <v>3616</v>
      </c>
      <c r="N39" s="1656"/>
      <c r="O39" s="1656"/>
      <c r="P39" s="1656"/>
      <c r="Q39" s="1655">
        <f>SUM(Q15:Q38)</f>
        <v>2267</v>
      </c>
    </row>
    <row r="40" spans="1:33" s="371" customFormat="1" ht="12.75" customHeight="1">
      <c r="A40" s="371" t="s">
        <v>20</v>
      </c>
      <c r="R40" s="991"/>
      <c r="S40" s="991"/>
      <c r="T40" s="991"/>
      <c r="U40" s="991"/>
      <c r="V40" s="991"/>
      <c r="W40" s="991"/>
      <c r="X40" s="991"/>
      <c r="Y40" s="991"/>
      <c r="Z40" s="991"/>
      <c r="AA40" s="991"/>
      <c r="AB40" s="991"/>
      <c r="AC40" s="991"/>
      <c r="AD40" s="991"/>
      <c r="AE40" s="991"/>
      <c r="AF40" s="991"/>
      <c r="AG40" s="991"/>
    </row>
    <row r="41" spans="1:33" s="371" customFormat="1" ht="12.75" customHeight="1">
      <c r="A41" s="371" t="s">
        <v>21</v>
      </c>
      <c r="R41" s="991"/>
      <c r="S41" s="991"/>
      <c r="T41" s="991"/>
      <c r="U41" s="991"/>
      <c r="V41" s="991"/>
      <c r="W41" s="991"/>
      <c r="X41" s="991"/>
      <c r="Y41" s="991"/>
      <c r="Z41" s="991"/>
      <c r="AA41" s="991"/>
      <c r="AB41" s="991"/>
      <c r="AC41" s="991"/>
      <c r="AD41" s="991"/>
      <c r="AE41" s="991"/>
      <c r="AF41" s="991"/>
      <c r="AG41" s="991"/>
    </row>
    <row r="42" spans="1:33">
      <c r="A42" s="371" t="s">
        <v>571</v>
      </c>
      <c r="K42" s="371"/>
      <c r="L42" s="371"/>
      <c r="M42" s="371"/>
      <c r="N42" s="371"/>
      <c r="O42" s="371"/>
      <c r="P42" s="371"/>
      <c r="Q42" s="371"/>
      <c r="R42" s="992"/>
      <c r="S42" s="992"/>
      <c r="T42" s="992"/>
      <c r="U42" s="992"/>
      <c r="V42" s="992"/>
      <c r="W42" s="992"/>
      <c r="X42" s="992"/>
      <c r="Y42" s="992"/>
      <c r="Z42" s="992"/>
      <c r="AA42" s="992"/>
      <c r="AB42" s="992"/>
      <c r="AC42" s="992"/>
      <c r="AD42" s="992"/>
      <c r="AE42" s="992"/>
      <c r="AF42" s="992"/>
      <c r="AG42" s="992"/>
    </row>
    <row r="43" spans="1:33">
      <c r="A43" s="371" t="s">
        <v>23</v>
      </c>
      <c r="R43" s="992"/>
      <c r="S43" s="992"/>
      <c r="T43" s="992"/>
      <c r="U43" s="992"/>
      <c r="V43" s="992"/>
      <c r="W43" s="992"/>
      <c r="X43" s="992"/>
      <c r="Y43" s="992"/>
      <c r="Z43" s="992"/>
      <c r="AA43" s="992"/>
      <c r="AB43" s="992"/>
      <c r="AC43" s="992"/>
      <c r="AD43" s="992"/>
      <c r="AE43" s="992"/>
      <c r="AF43" s="992"/>
      <c r="AG43" s="992"/>
    </row>
    <row r="44" spans="1:33">
      <c r="R44" s="992"/>
      <c r="S44" s="992"/>
      <c r="T44" s="992"/>
      <c r="U44" s="992"/>
      <c r="V44" s="992"/>
      <c r="W44" s="992"/>
      <c r="X44" s="992"/>
      <c r="Y44" s="992"/>
      <c r="Z44" s="992"/>
      <c r="AA44" s="992"/>
      <c r="AB44" s="992"/>
      <c r="AC44" s="992"/>
      <c r="AD44" s="992"/>
      <c r="AE44" s="992"/>
      <c r="AF44" s="992"/>
      <c r="AG44" s="992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394" customWidth="1"/>
    <col min="2" max="3" width="11.28515625" style="394" customWidth="1"/>
    <col min="4" max="4" width="11.28515625" style="394" hidden="1" customWidth="1"/>
    <col min="5" max="7" width="11.28515625" style="394" customWidth="1"/>
    <col min="8" max="8" width="11.28515625" style="394" hidden="1" customWidth="1"/>
    <col min="9" max="11" width="11.28515625" style="394" customWidth="1"/>
    <col min="12" max="12" width="11.28515625" style="394" hidden="1" customWidth="1"/>
    <col min="13" max="15" width="11.28515625" style="394" customWidth="1"/>
    <col min="16" max="16" width="11.28515625" style="394" hidden="1" customWidth="1"/>
    <col min="17" max="17" width="11.28515625" style="394" customWidth="1"/>
    <col min="18" max="16384" width="9.140625" style="394"/>
  </cols>
  <sheetData>
    <row r="1" spans="1:33" s="383" customFormat="1" ht="18.75" customHeight="1">
      <c r="B1" s="2572" t="s">
        <v>408</v>
      </c>
      <c r="C1" s="2066"/>
      <c r="D1" s="2066"/>
      <c r="E1" s="2066"/>
      <c r="F1" s="2066"/>
      <c r="J1" s="801" t="s">
        <v>171</v>
      </c>
      <c r="N1" s="2568" t="s">
        <v>78</v>
      </c>
      <c r="O1" s="2568"/>
      <c r="P1" s="2568"/>
      <c r="Q1" s="2568"/>
      <c r="R1" s="989"/>
      <c r="S1" s="989"/>
      <c r="T1" s="989"/>
      <c r="U1" s="989"/>
      <c r="V1" s="989"/>
      <c r="W1" s="989"/>
      <c r="X1" s="989"/>
      <c r="Y1" s="989"/>
      <c r="Z1" s="989"/>
      <c r="AA1" s="989"/>
      <c r="AB1" s="989"/>
      <c r="AC1" s="989"/>
      <c r="AD1" s="989"/>
      <c r="AE1" s="989"/>
      <c r="AF1" s="989"/>
      <c r="AG1" s="989"/>
    </row>
    <row r="2" spans="1:33" s="383" customFormat="1" ht="10.5" customHeight="1">
      <c r="B2" s="2561" t="s">
        <v>1</v>
      </c>
      <c r="C2" s="2052"/>
      <c r="D2" s="2052"/>
      <c r="E2" s="2052"/>
      <c r="F2" s="2052"/>
      <c r="N2" s="2561" t="s">
        <v>2</v>
      </c>
      <c r="O2" s="2569"/>
      <c r="P2" s="2569"/>
      <c r="Q2" s="2569"/>
      <c r="R2" s="989"/>
      <c r="S2" s="989"/>
      <c r="T2" s="989"/>
      <c r="U2" s="989"/>
      <c r="V2" s="989"/>
      <c r="W2" s="989"/>
      <c r="X2" s="989"/>
      <c r="Y2" s="989"/>
      <c r="Z2" s="989"/>
      <c r="AA2" s="989"/>
      <c r="AB2" s="989"/>
      <c r="AC2" s="989"/>
      <c r="AD2" s="989"/>
      <c r="AE2" s="989"/>
      <c r="AF2" s="989"/>
      <c r="AG2" s="989"/>
    </row>
    <row r="3" spans="1:33" s="383" customFormat="1" ht="13.5" customHeight="1">
      <c r="N3" s="383" t="s">
        <v>3</v>
      </c>
      <c r="O3" s="1884" t="s">
        <v>576</v>
      </c>
      <c r="R3" s="989"/>
      <c r="S3" s="989"/>
      <c r="T3" s="989"/>
      <c r="U3" s="989"/>
      <c r="V3" s="989"/>
      <c r="W3" s="989"/>
      <c r="X3" s="989"/>
      <c r="Y3" s="989"/>
      <c r="Z3" s="989"/>
      <c r="AA3" s="989"/>
      <c r="AB3" s="989"/>
      <c r="AC3" s="989"/>
      <c r="AD3" s="989"/>
      <c r="AE3" s="989"/>
      <c r="AF3" s="989"/>
      <c r="AG3" s="989"/>
    </row>
    <row r="4" spans="1:33" s="383" customFormat="1" ht="15" customHeight="1">
      <c r="B4" s="2571" t="s">
        <v>4</v>
      </c>
      <c r="C4" s="2066"/>
      <c r="D4" s="385"/>
      <c r="E4" s="989"/>
      <c r="F4" s="989"/>
      <c r="G4" s="989"/>
      <c r="H4" s="989"/>
      <c r="I4" s="902" t="s">
        <v>5</v>
      </c>
      <c r="J4" s="384"/>
      <c r="K4" s="384"/>
      <c r="L4" s="384"/>
      <c r="O4" s="1203" t="s">
        <v>559</v>
      </c>
      <c r="R4" s="989"/>
      <c r="S4" s="989"/>
      <c r="T4" s="989"/>
      <c r="U4" s="989"/>
      <c r="V4" s="989"/>
      <c r="W4" s="989"/>
      <c r="X4" s="989"/>
      <c r="Y4" s="989"/>
      <c r="Z4" s="989"/>
      <c r="AA4" s="989"/>
      <c r="AB4" s="989"/>
      <c r="AC4" s="989"/>
      <c r="AD4" s="989"/>
      <c r="AE4" s="989"/>
      <c r="AF4" s="989"/>
      <c r="AG4" s="989"/>
    </row>
    <row r="5" spans="1:33" s="383" customFormat="1" ht="9.75" customHeight="1">
      <c r="B5" s="2570" t="s">
        <v>7</v>
      </c>
      <c r="C5" s="2064"/>
      <c r="D5" s="384"/>
      <c r="E5" s="384"/>
      <c r="R5" s="989"/>
      <c r="S5" s="989"/>
      <c r="T5" s="989"/>
      <c r="U5" s="989"/>
      <c r="V5" s="989"/>
      <c r="W5" s="989"/>
      <c r="X5" s="989"/>
      <c r="Y5" s="989"/>
      <c r="Z5" s="989"/>
      <c r="AA5" s="989"/>
      <c r="AB5" s="989"/>
      <c r="AC5" s="989"/>
      <c r="AD5" s="989"/>
      <c r="AE5" s="989"/>
      <c r="AF5" s="989"/>
      <c r="AG5" s="989"/>
    </row>
    <row r="6" spans="1:33" s="383" customFormat="1" ht="12" customHeight="1">
      <c r="A6" s="2562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89"/>
      <c r="S6" s="989"/>
      <c r="T6" s="989"/>
      <c r="U6" s="989"/>
      <c r="V6" s="989"/>
      <c r="W6" s="989"/>
      <c r="X6" s="989"/>
      <c r="Y6" s="989"/>
      <c r="Z6" s="989"/>
      <c r="AA6" s="989"/>
      <c r="AB6" s="989"/>
      <c r="AC6" s="989"/>
      <c r="AD6" s="989"/>
      <c r="AE6" s="989"/>
      <c r="AF6" s="989"/>
      <c r="AG6" s="989"/>
    </row>
    <row r="7" spans="1:33" s="383" customFormat="1" ht="15.75">
      <c r="A7" s="2563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89"/>
      <c r="S7" s="989"/>
      <c r="T7" s="989"/>
      <c r="U7" s="989"/>
      <c r="V7" s="989"/>
      <c r="W7" s="989"/>
      <c r="X7" s="989"/>
      <c r="Y7" s="989"/>
      <c r="Z7" s="989"/>
      <c r="AA7" s="989"/>
      <c r="AB7" s="989"/>
      <c r="AC7" s="989"/>
      <c r="AD7" s="989"/>
      <c r="AE7" s="989"/>
      <c r="AF7" s="989"/>
      <c r="AG7" s="989"/>
    </row>
    <row r="8" spans="1:33" s="383" customFormat="1" ht="9" customHeight="1">
      <c r="A8" s="1267">
        <v>1518</v>
      </c>
      <c r="B8" s="1271">
        <v>1519</v>
      </c>
      <c r="R8" s="989"/>
      <c r="S8" s="989"/>
      <c r="T8" s="989"/>
      <c r="U8" s="989"/>
      <c r="V8" s="989"/>
      <c r="W8" s="989"/>
      <c r="X8" s="989"/>
      <c r="Y8" s="989"/>
      <c r="Z8" s="989"/>
      <c r="AA8" s="989"/>
      <c r="AB8" s="989"/>
      <c r="AC8" s="989"/>
      <c r="AD8" s="989"/>
      <c r="AE8" s="989"/>
      <c r="AF8" s="989"/>
      <c r="AG8" s="989"/>
    </row>
    <row r="9" spans="1:33" s="383" customFormat="1">
      <c r="A9" s="2558" t="s">
        <v>9</v>
      </c>
      <c r="B9" s="2564" t="s">
        <v>10</v>
      </c>
      <c r="C9" s="2565"/>
      <c r="D9" s="2565"/>
      <c r="E9" s="2565"/>
      <c r="F9" s="2565"/>
      <c r="G9" s="2565"/>
      <c r="H9" s="2565"/>
      <c r="I9" s="2566"/>
      <c r="J9" s="2564" t="s">
        <v>11</v>
      </c>
      <c r="K9" s="2565"/>
      <c r="L9" s="2565"/>
      <c r="M9" s="2565"/>
      <c r="N9" s="2565"/>
      <c r="O9" s="2565"/>
      <c r="P9" s="2565"/>
      <c r="Q9" s="2566"/>
      <c r="R9" s="989"/>
      <c r="S9" s="989"/>
      <c r="T9" s="989"/>
      <c r="U9" s="989"/>
      <c r="V9" s="989"/>
      <c r="W9" s="989"/>
      <c r="X9" s="989"/>
      <c r="Y9" s="989"/>
      <c r="Z9" s="989"/>
      <c r="AA9" s="989"/>
      <c r="AB9" s="989"/>
      <c r="AC9" s="989"/>
      <c r="AD9" s="989"/>
      <c r="AE9" s="989"/>
      <c r="AF9" s="989"/>
      <c r="AG9" s="989"/>
    </row>
    <row r="10" spans="1:33" s="383" customFormat="1">
      <c r="A10" s="2559"/>
      <c r="B10" s="2556" t="s">
        <v>545</v>
      </c>
      <c r="C10" s="2557"/>
      <c r="D10" s="2557"/>
      <c r="E10" s="2567"/>
      <c r="F10" s="2556" t="s">
        <v>558</v>
      </c>
      <c r="G10" s="2059"/>
      <c r="H10" s="2059"/>
      <c r="I10" s="2060"/>
      <c r="J10" s="2556" t="s">
        <v>546</v>
      </c>
      <c r="K10" s="2557"/>
      <c r="L10" s="2557"/>
      <c r="M10" s="2567"/>
      <c r="N10" s="2556" t="s">
        <v>558</v>
      </c>
      <c r="O10" s="2059"/>
      <c r="P10" s="2059"/>
      <c r="Q10" s="2060"/>
      <c r="R10" s="989"/>
      <c r="S10" s="989"/>
      <c r="T10" s="989"/>
      <c r="U10" s="989"/>
      <c r="V10" s="989"/>
      <c r="W10" s="989"/>
      <c r="X10" s="989"/>
      <c r="Y10" s="989"/>
      <c r="Z10" s="989"/>
      <c r="AA10" s="989"/>
      <c r="AB10" s="989"/>
      <c r="AC10" s="989"/>
      <c r="AD10" s="989"/>
      <c r="AE10" s="989"/>
      <c r="AF10" s="989"/>
      <c r="AG10" s="989"/>
    </row>
    <row r="11" spans="1:33" s="383" customFormat="1">
      <c r="A11" s="2559"/>
      <c r="B11" s="2556" t="s">
        <v>14</v>
      </c>
      <c r="C11" s="2557"/>
      <c r="E11" s="387">
        <v>7200</v>
      </c>
      <c r="F11" s="2556" t="s">
        <v>14</v>
      </c>
      <c r="G11" s="2557"/>
      <c r="H11" s="386"/>
      <c r="I11" s="387"/>
      <c r="J11" s="2556" t="s">
        <v>14</v>
      </c>
      <c r="K11" s="2557"/>
      <c r="L11" s="386"/>
      <c r="M11" s="387">
        <f>E11</f>
        <v>7200</v>
      </c>
      <c r="N11" s="2556" t="s">
        <v>14</v>
      </c>
      <c r="O11" s="2557"/>
      <c r="P11" s="386"/>
      <c r="Q11" s="387"/>
      <c r="R11" s="989"/>
      <c r="S11" s="989"/>
      <c r="T11" s="989"/>
      <c r="U11" s="989"/>
      <c r="V11" s="989"/>
      <c r="W11" s="989"/>
      <c r="X11" s="989"/>
      <c r="Y11" s="989"/>
      <c r="Z11" s="989"/>
      <c r="AA11" s="989"/>
      <c r="AB11" s="989"/>
      <c r="AC11" s="989"/>
      <c r="AD11" s="989"/>
      <c r="AE11" s="989"/>
      <c r="AF11" s="989"/>
      <c r="AG11" s="989"/>
    </row>
    <row r="12" spans="1:33" s="389" customFormat="1" ht="35.25" customHeight="1">
      <c r="A12" s="2560"/>
      <c r="B12" s="388" t="s">
        <v>16</v>
      </c>
      <c r="C12" s="388" t="s">
        <v>17</v>
      </c>
      <c r="D12" s="388"/>
      <c r="E12" s="388" t="s">
        <v>18</v>
      </c>
      <c r="F12" s="388" t="s">
        <v>16</v>
      </c>
      <c r="G12" s="388" t="s">
        <v>17</v>
      </c>
      <c r="H12" s="388"/>
      <c r="I12" s="388" t="s">
        <v>18</v>
      </c>
      <c r="J12" s="388" t="s">
        <v>16</v>
      </c>
      <c r="K12" s="388" t="s">
        <v>17</v>
      </c>
      <c r="L12" s="388"/>
      <c r="M12" s="388" t="s">
        <v>18</v>
      </c>
      <c r="N12" s="388" t="s">
        <v>16</v>
      </c>
      <c r="O12" s="388" t="s">
        <v>17</v>
      </c>
      <c r="P12" s="388"/>
      <c r="Q12" s="388" t="s">
        <v>18</v>
      </c>
    </row>
    <row r="13" spans="1:33" s="391" customFormat="1" ht="11.25">
      <c r="A13" s="390">
        <v>1</v>
      </c>
      <c r="B13" s="390">
        <v>2</v>
      </c>
      <c r="C13" s="390">
        <v>3</v>
      </c>
      <c r="D13" s="390"/>
      <c r="E13" s="390">
        <v>4</v>
      </c>
      <c r="F13" s="390">
        <v>5</v>
      </c>
      <c r="G13" s="390">
        <v>6</v>
      </c>
      <c r="H13" s="390"/>
      <c r="I13" s="390">
        <v>7</v>
      </c>
      <c r="J13" s="390">
        <v>8</v>
      </c>
      <c r="K13" s="390">
        <v>9</v>
      </c>
      <c r="L13" s="390"/>
      <c r="M13" s="390">
        <v>10</v>
      </c>
      <c r="N13" s="390">
        <v>11</v>
      </c>
      <c r="O13" s="390">
        <v>12</v>
      </c>
      <c r="P13" s="390"/>
      <c r="Q13" s="390">
        <v>13</v>
      </c>
    </row>
    <row r="14" spans="1:33" s="389" customFormat="1" ht="15">
      <c r="A14" s="392">
        <v>0</v>
      </c>
      <c r="B14" s="1127"/>
      <c r="C14" s="1657"/>
      <c r="D14" s="1657"/>
      <c r="E14" s="1657"/>
      <c r="F14" s="1647"/>
      <c r="G14" s="1657"/>
      <c r="H14" s="1657"/>
      <c r="I14" s="1657"/>
      <c r="J14" s="1647"/>
      <c r="K14" s="1657"/>
      <c r="L14" s="1657"/>
      <c r="M14" s="1657"/>
      <c r="N14" s="1647"/>
      <c r="O14" s="1657"/>
      <c r="P14" s="1657"/>
      <c r="Q14" s="1657"/>
    </row>
    <row r="15" spans="1:33" s="1424" customFormat="1" ht="15">
      <c r="A15" s="1423">
        <v>1</v>
      </c>
      <c r="B15" s="1127"/>
      <c r="C15" s="1657"/>
      <c r="D15" s="1657"/>
      <c r="E15" s="2015">
        <v>0</v>
      </c>
      <c r="F15" s="1647"/>
      <c r="G15" s="1657"/>
      <c r="H15" s="1657"/>
      <c r="I15" s="2015">
        <v>324</v>
      </c>
      <c r="J15" s="1647"/>
      <c r="K15" s="1657"/>
      <c r="L15" s="1657"/>
      <c r="M15" s="2015">
        <v>0</v>
      </c>
      <c r="N15" s="1647"/>
      <c r="O15" s="1657"/>
      <c r="P15" s="1657"/>
      <c r="Q15" s="2015">
        <v>36</v>
      </c>
    </row>
    <row r="16" spans="1:33" s="389" customFormat="1" ht="15">
      <c r="A16" s="392">
        <v>2</v>
      </c>
      <c r="B16" s="1127"/>
      <c r="C16" s="1657"/>
      <c r="D16" s="1657"/>
      <c r="E16" s="2015">
        <v>0</v>
      </c>
      <c r="F16" s="1647"/>
      <c r="G16" s="1657"/>
      <c r="H16" s="1657"/>
      <c r="I16" s="2015">
        <v>310</v>
      </c>
      <c r="J16" s="1647"/>
      <c r="K16" s="1657"/>
      <c r="L16" s="1657"/>
      <c r="M16" s="2015">
        <v>0</v>
      </c>
      <c r="N16" s="1647"/>
      <c r="O16" s="1657"/>
      <c r="P16" s="1657"/>
      <c r="Q16" s="2015">
        <v>38</v>
      </c>
    </row>
    <row r="17" spans="1:17" s="389" customFormat="1" ht="15">
      <c r="A17" s="392">
        <v>3</v>
      </c>
      <c r="B17" s="1127"/>
      <c r="C17" s="1657"/>
      <c r="D17" s="1657"/>
      <c r="E17" s="2015">
        <v>0</v>
      </c>
      <c r="F17" s="1647"/>
      <c r="G17" s="1657"/>
      <c r="H17" s="1657"/>
      <c r="I17" s="2015">
        <v>292</v>
      </c>
      <c r="J17" s="1647"/>
      <c r="K17" s="1657"/>
      <c r="L17" s="1657"/>
      <c r="M17" s="2015">
        <v>0</v>
      </c>
      <c r="N17" s="1647"/>
      <c r="O17" s="1657"/>
      <c r="P17" s="1657"/>
      <c r="Q17" s="2015">
        <v>35</v>
      </c>
    </row>
    <row r="18" spans="1:17" s="389" customFormat="1" ht="15">
      <c r="A18" s="392">
        <v>4</v>
      </c>
      <c r="B18" s="1127"/>
      <c r="C18" s="1657"/>
      <c r="D18" s="1657"/>
      <c r="E18" s="2015">
        <v>0</v>
      </c>
      <c r="F18" s="1647"/>
      <c r="G18" s="1657"/>
      <c r="H18" s="1657"/>
      <c r="I18" s="2015">
        <v>280</v>
      </c>
      <c r="J18" s="1647"/>
      <c r="K18" s="1657"/>
      <c r="L18" s="1657"/>
      <c r="M18" s="2015">
        <v>0</v>
      </c>
      <c r="N18" s="1647"/>
      <c r="O18" s="1657"/>
      <c r="P18" s="1657"/>
      <c r="Q18" s="2015">
        <v>38</v>
      </c>
    </row>
    <row r="19" spans="1:17" s="389" customFormat="1" ht="15">
      <c r="A19" s="392">
        <v>5</v>
      </c>
      <c r="B19" s="1127"/>
      <c r="C19" s="1657"/>
      <c r="D19" s="1657"/>
      <c r="E19" s="2015">
        <v>0</v>
      </c>
      <c r="F19" s="1647"/>
      <c r="G19" s="1657"/>
      <c r="H19" s="1657"/>
      <c r="I19" s="2015">
        <v>299</v>
      </c>
      <c r="J19" s="1647"/>
      <c r="K19" s="1657"/>
      <c r="L19" s="1657"/>
      <c r="M19" s="2015">
        <v>0</v>
      </c>
      <c r="N19" s="1647"/>
      <c r="O19" s="1657"/>
      <c r="P19" s="1657"/>
      <c r="Q19" s="2015">
        <v>33</v>
      </c>
    </row>
    <row r="20" spans="1:17" s="389" customFormat="1" ht="15">
      <c r="A20" s="392">
        <v>6</v>
      </c>
      <c r="B20" s="1127"/>
      <c r="C20" s="1657"/>
      <c r="D20" s="1657"/>
      <c r="E20" s="2015">
        <v>0</v>
      </c>
      <c r="F20" s="1647"/>
      <c r="G20" s="1657"/>
      <c r="H20" s="1657"/>
      <c r="I20" s="2015">
        <v>319</v>
      </c>
      <c r="J20" s="1647"/>
      <c r="K20" s="1657"/>
      <c r="L20" s="1657"/>
      <c r="M20" s="2015">
        <v>0</v>
      </c>
      <c r="N20" s="1647"/>
      <c r="O20" s="1657"/>
      <c r="P20" s="1657"/>
      <c r="Q20" s="2015">
        <v>35</v>
      </c>
    </row>
    <row r="21" spans="1:17" s="389" customFormat="1" ht="15">
      <c r="A21" s="392">
        <v>7</v>
      </c>
      <c r="B21" s="1127"/>
      <c r="C21" s="1657"/>
      <c r="D21" s="1657"/>
      <c r="E21" s="2015">
        <v>0</v>
      </c>
      <c r="F21" s="1647"/>
      <c r="G21" s="1657"/>
      <c r="H21" s="1657"/>
      <c r="I21" s="2015">
        <v>352</v>
      </c>
      <c r="J21" s="1647"/>
      <c r="K21" s="1657"/>
      <c r="L21" s="1657"/>
      <c r="M21" s="2015">
        <v>0</v>
      </c>
      <c r="N21" s="1647"/>
      <c r="O21" s="1657"/>
      <c r="P21" s="1657"/>
      <c r="Q21" s="2015">
        <v>35</v>
      </c>
    </row>
    <row r="22" spans="1:17" s="389" customFormat="1" ht="15">
      <c r="A22" s="392">
        <v>8</v>
      </c>
      <c r="B22" s="1127"/>
      <c r="C22" s="1657"/>
      <c r="D22" s="1657"/>
      <c r="E22" s="2015">
        <v>0</v>
      </c>
      <c r="F22" s="1647"/>
      <c r="G22" s="1657"/>
      <c r="H22" s="1657"/>
      <c r="I22" s="2015">
        <v>434</v>
      </c>
      <c r="J22" s="1647"/>
      <c r="K22" s="1657"/>
      <c r="L22" s="1657"/>
      <c r="M22" s="2015">
        <v>0</v>
      </c>
      <c r="N22" s="1647"/>
      <c r="O22" s="1657"/>
      <c r="P22" s="1657"/>
      <c r="Q22" s="2015">
        <v>35</v>
      </c>
    </row>
    <row r="23" spans="1:17" s="389" customFormat="1" ht="15">
      <c r="A23" s="392">
        <v>9</v>
      </c>
      <c r="B23" s="1127"/>
      <c r="C23" s="1657"/>
      <c r="D23" s="1657"/>
      <c r="E23" s="2015">
        <v>0</v>
      </c>
      <c r="F23" s="1647"/>
      <c r="G23" s="1657"/>
      <c r="H23" s="1657"/>
      <c r="I23" s="2015">
        <v>520</v>
      </c>
      <c r="J23" s="1647"/>
      <c r="K23" s="1657"/>
      <c r="L23" s="1657"/>
      <c r="M23" s="2015">
        <v>0</v>
      </c>
      <c r="N23" s="1647"/>
      <c r="O23" s="1657"/>
      <c r="P23" s="1657"/>
      <c r="Q23" s="2015">
        <v>45</v>
      </c>
    </row>
    <row r="24" spans="1:17" s="389" customFormat="1" ht="15">
      <c r="A24" s="392">
        <v>10</v>
      </c>
      <c r="B24" s="1127"/>
      <c r="C24" s="1657"/>
      <c r="D24" s="1657"/>
      <c r="E24" s="2015">
        <v>0</v>
      </c>
      <c r="F24" s="1647"/>
      <c r="G24" s="1657"/>
      <c r="H24" s="1657"/>
      <c r="I24" s="2015">
        <v>542</v>
      </c>
      <c r="J24" s="1647"/>
      <c r="K24" s="1657"/>
      <c r="L24" s="1657"/>
      <c r="M24" s="2015">
        <v>0</v>
      </c>
      <c r="N24" s="1647"/>
      <c r="O24" s="1657"/>
      <c r="P24" s="1657"/>
      <c r="Q24" s="2015">
        <v>46</v>
      </c>
    </row>
    <row r="25" spans="1:17" s="389" customFormat="1" ht="15">
      <c r="A25" s="392">
        <v>11</v>
      </c>
      <c r="B25" s="1127"/>
      <c r="C25" s="1657"/>
      <c r="D25" s="1657"/>
      <c r="E25" s="2015">
        <v>0</v>
      </c>
      <c r="F25" s="1647"/>
      <c r="G25" s="1657"/>
      <c r="H25" s="1657"/>
      <c r="I25" s="2015">
        <v>583</v>
      </c>
      <c r="J25" s="1647"/>
      <c r="K25" s="1657"/>
      <c r="L25" s="1657"/>
      <c r="M25" s="2015">
        <v>0</v>
      </c>
      <c r="N25" s="1647"/>
      <c r="O25" s="1657"/>
      <c r="P25" s="1657"/>
      <c r="Q25" s="2015">
        <v>52</v>
      </c>
    </row>
    <row r="26" spans="1:17" s="389" customFormat="1" ht="15">
      <c r="A26" s="392">
        <v>12</v>
      </c>
      <c r="B26" s="1127"/>
      <c r="C26" s="1657"/>
      <c r="D26" s="1657"/>
      <c r="E26" s="2015">
        <v>0</v>
      </c>
      <c r="F26" s="1647"/>
      <c r="G26" s="1657"/>
      <c r="H26" s="1657"/>
      <c r="I26" s="2015">
        <v>618</v>
      </c>
      <c r="J26" s="1647"/>
      <c r="K26" s="1657"/>
      <c r="L26" s="1657"/>
      <c r="M26" s="2015">
        <v>0</v>
      </c>
      <c r="N26" s="1647"/>
      <c r="O26" s="1657"/>
      <c r="P26" s="1657"/>
      <c r="Q26" s="2015">
        <v>56</v>
      </c>
    </row>
    <row r="27" spans="1:17" s="389" customFormat="1" ht="15">
      <c r="A27" s="392">
        <v>13</v>
      </c>
      <c r="B27" s="1127"/>
      <c r="C27" s="1657"/>
      <c r="D27" s="1657"/>
      <c r="E27" s="2015">
        <v>0</v>
      </c>
      <c r="F27" s="1647"/>
      <c r="G27" s="1657"/>
      <c r="H27" s="1657"/>
      <c r="I27" s="2015">
        <v>637</v>
      </c>
      <c r="J27" s="1647"/>
      <c r="K27" s="1657"/>
      <c r="L27" s="1657"/>
      <c r="M27" s="2015">
        <v>0</v>
      </c>
      <c r="N27" s="1647"/>
      <c r="O27" s="1657"/>
      <c r="P27" s="1657"/>
      <c r="Q27" s="2015">
        <v>60</v>
      </c>
    </row>
    <row r="28" spans="1:17" s="389" customFormat="1" ht="15">
      <c r="A28" s="392">
        <v>14</v>
      </c>
      <c r="B28" s="1127"/>
      <c r="C28" s="1657"/>
      <c r="D28" s="1657"/>
      <c r="E28" s="2015">
        <v>0</v>
      </c>
      <c r="F28" s="1647"/>
      <c r="G28" s="1657"/>
      <c r="H28" s="1657"/>
      <c r="I28" s="2015">
        <v>620</v>
      </c>
      <c r="J28" s="1647"/>
      <c r="K28" s="1657"/>
      <c r="L28" s="1657"/>
      <c r="M28" s="2015">
        <v>0</v>
      </c>
      <c r="N28" s="1647"/>
      <c r="O28" s="1657"/>
      <c r="P28" s="1657"/>
      <c r="Q28" s="2015">
        <v>52</v>
      </c>
    </row>
    <row r="29" spans="1:17" s="389" customFormat="1" ht="15">
      <c r="A29" s="392">
        <v>15</v>
      </c>
      <c r="B29" s="1127"/>
      <c r="C29" s="1657"/>
      <c r="D29" s="1657"/>
      <c r="E29" s="2015">
        <v>0</v>
      </c>
      <c r="F29" s="1647"/>
      <c r="G29" s="1657"/>
      <c r="H29" s="1657"/>
      <c r="I29" s="2015">
        <v>618</v>
      </c>
      <c r="J29" s="1647"/>
      <c r="K29" s="1657"/>
      <c r="L29" s="1657"/>
      <c r="M29" s="2015">
        <v>0</v>
      </c>
      <c r="N29" s="1647"/>
      <c r="O29" s="1657"/>
      <c r="P29" s="1657"/>
      <c r="Q29" s="2015">
        <v>53</v>
      </c>
    </row>
    <row r="30" spans="1:17" s="389" customFormat="1" ht="15">
      <c r="A30" s="392">
        <v>16</v>
      </c>
      <c r="B30" s="1127"/>
      <c r="C30" s="1657"/>
      <c r="D30" s="1657"/>
      <c r="E30" s="2015">
        <v>0</v>
      </c>
      <c r="F30" s="1647"/>
      <c r="G30" s="1657"/>
      <c r="H30" s="1657"/>
      <c r="I30" s="2015">
        <v>636</v>
      </c>
      <c r="J30" s="1647"/>
      <c r="K30" s="1657"/>
      <c r="L30" s="1657"/>
      <c r="M30" s="2015">
        <v>0</v>
      </c>
      <c r="N30" s="1647"/>
      <c r="O30" s="1657"/>
      <c r="P30" s="1657"/>
      <c r="Q30" s="2015">
        <v>55</v>
      </c>
    </row>
    <row r="31" spans="1:17" s="393" customFormat="1" ht="15">
      <c r="A31" s="392">
        <v>17</v>
      </c>
      <c r="B31" s="1127"/>
      <c r="C31" s="1657"/>
      <c r="D31" s="1657"/>
      <c r="E31" s="2015">
        <v>0</v>
      </c>
      <c r="F31" s="1647"/>
      <c r="G31" s="1657"/>
      <c r="H31" s="1657"/>
      <c r="I31" s="2015">
        <v>646</v>
      </c>
      <c r="J31" s="1647"/>
      <c r="K31" s="1657"/>
      <c r="L31" s="1657"/>
      <c r="M31" s="2015">
        <v>0</v>
      </c>
      <c r="N31" s="1647"/>
      <c r="O31" s="1657"/>
      <c r="P31" s="1657"/>
      <c r="Q31" s="2015">
        <v>56</v>
      </c>
    </row>
    <row r="32" spans="1:17" s="393" customFormat="1" ht="15">
      <c r="A32" s="392">
        <v>18</v>
      </c>
      <c r="B32" s="1127"/>
      <c r="C32" s="1657"/>
      <c r="D32" s="1657"/>
      <c r="E32" s="2015">
        <v>0</v>
      </c>
      <c r="F32" s="1647"/>
      <c r="G32" s="1657"/>
      <c r="H32" s="1657"/>
      <c r="I32" s="2015">
        <v>603</v>
      </c>
      <c r="J32" s="1647"/>
      <c r="K32" s="1657"/>
      <c r="L32" s="1657"/>
      <c r="M32" s="2015">
        <v>0</v>
      </c>
      <c r="N32" s="1647"/>
      <c r="O32" s="1657"/>
      <c r="P32" s="1657"/>
      <c r="Q32" s="2015">
        <v>51</v>
      </c>
    </row>
    <row r="33" spans="1:33" s="393" customFormat="1" ht="15">
      <c r="A33" s="392">
        <v>19</v>
      </c>
      <c r="B33" s="1127"/>
      <c r="C33" s="1657"/>
      <c r="D33" s="1657"/>
      <c r="E33" s="2015">
        <v>0</v>
      </c>
      <c r="F33" s="1647"/>
      <c r="G33" s="1657"/>
      <c r="H33" s="1657"/>
      <c r="I33" s="2015">
        <v>559</v>
      </c>
      <c r="J33" s="1647"/>
      <c r="K33" s="1657"/>
      <c r="L33" s="1657"/>
      <c r="M33" s="2015">
        <v>0</v>
      </c>
      <c r="N33" s="1647"/>
      <c r="O33" s="1657"/>
      <c r="P33" s="1657"/>
      <c r="Q33" s="2015">
        <v>39</v>
      </c>
    </row>
    <row r="34" spans="1:33" s="393" customFormat="1" ht="15">
      <c r="A34" s="392">
        <v>20</v>
      </c>
      <c r="B34" s="1127"/>
      <c r="C34" s="1657"/>
      <c r="D34" s="1657"/>
      <c r="E34" s="2015">
        <v>0</v>
      </c>
      <c r="F34" s="1647"/>
      <c r="G34" s="1657"/>
      <c r="H34" s="1657"/>
      <c r="I34" s="2015">
        <v>535</v>
      </c>
      <c r="J34" s="1647"/>
      <c r="K34" s="1657"/>
      <c r="L34" s="1657"/>
      <c r="M34" s="2015">
        <v>0</v>
      </c>
      <c r="N34" s="1647"/>
      <c r="O34" s="1657"/>
      <c r="P34" s="1657"/>
      <c r="Q34" s="2015">
        <v>33</v>
      </c>
    </row>
    <row r="35" spans="1:33" s="393" customFormat="1" ht="15">
      <c r="A35" s="392">
        <v>21</v>
      </c>
      <c r="B35" s="1127"/>
      <c r="C35" s="1657"/>
      <c r="D35" s="1657"/>
      <c r="E35" s="2015">
        <v>0</v>
      </c>
      <c r="F35" s="1647"/>
      <c r="G35" s="1657"/>
      <c r="H35" s="1657"/>
      <c r="I35" s="2015">
        <v>516</v>
      </c>
      <c r="J35" s="1647"/>
      <c r="K35" s="1657"/>
      <c r="L35" s="1657"/>
      <c r="M35" s="2015">
        <v>0</v>
      </c>
      <c r="N35" s="1647"/>
      <c r="O35" s="1657"/>
      <c r="P35" s="1657"/>
      <c r="Q35" s="2015">
        <v>26</v>
      </c>
    </row>
    <row r="36" spans="1:33" s="393" customFormat="1" ht="15">
      <c r="A36" s="392">
        <v>22</v>
      </c>
      <c r="B36" s="1127"/>
      <c r="C36" s="1657"/>
      <c r="D36" s="1657"/>
      <c r="E36" s="2015">
        <v>0</v>
      </c>
      <c r="F36" s="1647"/>
      <c r="G36" s="1657"/>
      <c r="H36" s="1657"/>
      <c r="I36" s="2015">
        <v>479</v>
      </c>
      <c r="J36" s="1647"/>
      <c r="K36" s="1657"/>
      <c r="L36" s="1657"/>
      <c r="M36" s="2015">
        <v>0</v>
      </c>
      <c r="N36" s="1647"/>
      <c r="O36" s="1657"/>
      <c r="P36" s="1657"/>
      <c r="Q36" s="2015">
        <v>31</v>
      </c>
    </row>
    <row r="37" spans="1:33" s="393" customFormat="1" ht="15">
      <c r="A37" s="392">
        <v>23</v>
      </c>
      <c r="B37" s="1127"/>
      <c r="C37" s="1657"/>
      <c r="D37" s="1657"/>
      <c r="E37" s="2015">
        <v>0</v>
      </c>
      <c r="F37" s="1647"/>
      <c r="G37" s="1657"/>
      <c r="H37" s="1657"/>
      <c r="I37" s="2015">
        <v>401</v>
      </c>
      <c r="J37" s="1647"/>
      <c r="K37" s="1657"/>
      <c r="L37" s="1657"/>
      <c r="M37" s="2015">
        <v>0</v>
      </c>
      <c r="N37" s="1647"/>
      <c r="O37" s="1657"/>
      <c r="P37" s="1657"/>
      <c r="Q37" s="2015">
        <v>21</v>
      </c>
    </row>
    <row r="38" spans="1:33" s="393" customFormat="1" ht="15">
      <c r="A38" s="392">
        <v>24</v>
      </c>
      <c r="B38" s="1127"/>
      <c r="C38" s="1657"/>
      <c r="D38" s="1657"/>
      <c r="E38" s="2015">
        <v>0</v>
      </c>
      <c r="F38" s="1647"/>
      <c r="G38" s="1657"/>
      <c r="H38" s="1657"/>
      <c r="I38" s="2015">
        <v>343</v>
      </c>
      <c r="J38" s="1647"/>
      <c r="K38" s="1657"/>
      <c r="L38" s="1657"/>
      <c r="M38" s="2015">
        <v>0</v>
      </c>
      <c r="N38" s="1647"/>
      <c r="O38" s="1657"/>
      <c r="P38" s="1657"/>
      <c r="Q38" s="2015">
        <v>22</v>
      </c>
    </row>
    <row r="39" spans="1:33" s="393" customFormat="1" ht="15">
      <c r="A39" s="392" t="s">
        <v>19</v>
      </c>
      <c r="B39" s="1170"/>
      <c r="C39" s="1658"/>
      <c r="D39" s="1658"/>
      <c r="E39" s="1659">
        <f>SUM(E15:E38)</f>
        <v>0</v>
      </c>
      <c r="F39" s="1658"/>
      <c r="G39" s="1658"/>
      <c r="H39" s="1658"/>
      <c r="I39" s="1659">
        <f>SUM(I15:I38)</f>
        <v>11466</v>
      </c>
      <c r="J39" s="1658"/>
      <c r="K39" s="1658"/>
      <c r="L39" s="1658"/>
      <c r="M39" s="1659">
        <f>SUM(M15:M38)</f>
        <v>0</v>
      </c>
      <c r="N39" s="1658"/>
      <c r="O39" s="1658"/>
      <c r="P39" s="1658"/>
      <c r="Q39" s="1659">
        <f>SUM(Q15:Q38)</f>
        <v>983</v>
      </c>
    </row>
    <row r="40" spans="1:33" s="383" customFormat="1" ht="12.75" customHeight="1">
      <c r="A40" s="383" t="s">
        <v>20</v>
      </c>
      <c r="R40" s="989"/>
      <c r="S40" s="989"/>
      <c r="T40" s="989"/>
      <c r="U40" s="989"/>
      <c r="V40" s="989"/>
      <c r="W40" s="989"/>
      <c r="X40" s="989"/>
      <c r="Y40" s="989"/>
      <c r="Z40" s="989"/>
      <c r="AA40" s="989"/>
      <c r="AB40" s="989"/>
      <c r="AC40" s="989"/>
      <c r="AD40" s="989"/>
      <c r="AE40" s="989"/>
      <c r="AF40" s="989"/>
      <c r="AG40" s="989"/>
    </row>
    <row r="41" spans="1:33" s="383" customFormat="1" ht="12.75" customHeight="1">
      <c r="A41" s="383" t="s">
        <v>21</v>
      </c>
      <c r="R41" s="989"/>
      <c r="S41" s="989"/>
      <c r="T41" s="989"/>
      <c r="U41" s="989"/>
      <c r="V41" s="989"/>
      <c r="W41" s="989"/>
      <c r="X41" s="989"/>
      <c r="Y41" s="989"/>
      <c r="Z41" s="989"/>
      <c r="AA41" s="989"/>
      <c r="AB41" s="989"/>
      <c r="AC41" s="989"/>
      <c r="AD41" s="989"/>
      <c r="AE41" s="989"/>
      <c r="AF41" s="989"/>
      <c r="AG41" s="989"/>
    </row>
    <row r="42" spans="1:33">
      <c r="A42" s="383" t="s">
        <v>571</v>
      </c>
      <c r="K42" s="383"/>
      <c r="L42" s="383"/>
      <c r="M42" s="383"/>
      <c r="N42" s="383"/>
      <c r="O42" s="383"/>
      <c r="P42" s="383"/>
      <c r="Q42" s="383"/>
      <c r="R42" s="990"/>
      <c r="S42" s="990"/>
      <c r="T42" s="990"/>
      <c r="U42" s="990"/>
      <c r="V42" s="990"/>
      <c r="W42" s="990"/>
      <c r="X42" s="990"/>
      <c r="Y42" s="990"/>
      <c r="Z42" s="990"/>
      <c r="AA42" s="990"/>
      <c r="AB42" s="990"/>
      <c r="AC42" s="990"/>
      <c r="AD42" s="990"/>
      <c r="AE42" s="990"/>
      <c r="AF42" s="990"/>
      <c r="AG42" s="990"/>
    </row>
    <row r="43" spans="1:33">
      <c r="A43" s="383" t="s">
        <v>23</v>
      </c>
      <c r="R43" s="990"/>
      <c r="S43" s="990"/>
      <c r="T43" s="990"/>
      <c r="U43" s="990"/>
      <c r="V43" s="990"/>
      <c r="W43" s="990"/>
      <c r="X43" s="990"/>
      <c r="Y43" s="990"/>
      <c r="Z43" s="990"/>
      <c r="AA43" s="990"/>
      <c r="AB43" s="990"/>
      <c r="AC43" s="990"/>
      <c r="AD43" s="990"/>
      <c r="AE43" s="990"/>
      <c r="AF43" s="990"/>
      <c r="AG43" s="990"/>
    </row>
    <row r="44" spans="1:33">
      <c r="R44" s="990"/>
      <c r="S44" s="990"/>
      <c r="T44" s="990"/>
      <c r="U44" s="990"/>
      <c r="V44" s="990"/>
      <c r="W44" s="990"/>
      <c r="X44" s="990"/>
      <c r="Y44" s="990"/>
      <c r="Z44" s="990"/>
      <c r="AA44" s="990"/>
      <c r="AB44" s="990"/>
      <c r="AC44" s="990"/>
      <c r="AD44" s="990"/>
      <c r="AE44" s="990"/>
      <c r="AF44" s="990"/>
      <c r="AG44" s="990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>
    <tabColor rgb="FF92D050"/>
  </sheetPr>
  <dimension ref="A1:AG44"/>
  <sheetViews>
    <sheetView zoomScale="85" zoomScaleNormal="85" workbookViewId="0">
      <selection activeCell="F26" sqref="F26"/>
    </sheetView>
  </sheetViews>
  <sheetFormatPr defaultRowHeight="12.75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>
      <c r="B1" s="2589" t="s">
        <v>408</v>
      </c>
      <c r="C1" s="2066"/>
      <c r="D1" s="2066"/>
      <c r="E1" s="2066"/>
      <c r="F1" s="2066"/>
      <c r="J1" s="801" t="s">
        <v>171</v>
      </c>
      <c r="N1" s="2583" t="s">
        <v>575</v>
      </c>
      <c r="O1" s="2583"/>
      <c r="P1" s="2583"/>
      <c r="Q1" s="2583"/>
      <c r="R1" s="987"/>
      <c r="S1" s="987"/>
      <c r="T1" s="987"/>
      <c r="U1" s="987"/>
      <c r="V1" s="987"/>
      <c r="W1" s="987"/>
      <c r="X1" s="987"/>
      <c r="Y1" s="987"/>
      <c r="Z1" s="987"/>
      <c r="AA1" s="987"/>
      <c r="AB1" s="987"/>
      <c r="AC1" s="987"/>
      <c r="AD1" s="987"/>
      <c r="AE1" s="987"/>
      <c r="AF1" s="987"/>
      <c r="AG1" s="987"/>
    </row>
    <row r="2" spans="1:33" s="395" customFormat="1" ht="10.5" customHeight="1">
      <c r="B2" s="2584" t="s">
        <v>1</v>
      </c>
      <c r="C2" s="2052"/>
      <c r="D2" s="2052"/>
      <c r="E2" s="2052"/>
      <c r="F2" s="2052"/>
      <c r="N2" s="2584" t="s">
        <v>2</v>
      </c>
      <c r="O2" s="2585"/>
      <c r="P2" s="2585"/>
      <c r="Q2" s="2585"/>
      <c r="R2" s="987"/>
      <c r="S2" s="987"/>
      <c r="T2" s="987"/>
      <c r="U2" s="987"/>
      <c r="V2" s="987"/>
      <c r="W2" s="987"/>
      <c r="X2" s="987"/>
      <c r="Y2" s="987"/>
      <c r="Z2" s="987"/>
      <c r="AA2" s="987"/>
      <c r="AB2" s="987"/>
      <c r="AC2" s="987"/>
      <c r="AD2" s="987"/>
      <c r="AE2" s="987"/>
      <c r="AF2" s="987"/>
      <c r="AG2" s="987"/>
    </row>
    <row r="3" spans="1:33" s="395" customFormat="1" ht="13.5" customHeight="1">
      <c r="N3" s="397" t="s">
        <v>3</v>
      </c>
      <c r="O3" s="1884" t="s">
        <v>576</v>
      </c>
      <c r="P3" s="1884"/>
      <c r="Q3" s="1884"/>
      <c r="R3" s="987"/>
      <c r="S3" s="987"/>
      <c r="T3" s="987"/>
      <c r="U3" s="987"/>
      <c r="V3" s="987"/>
      <c r="W3" s="987"/>
      <c r="X3" s="987"/>
      <c r="Y3" s="987"/>
      <c r="Z3" s="987"/>
      <c r="AA3" s="987"/>
      <c r="AB3" s="987"/>
      <c r="AC3" s="987"/>
      <c r="AD3" s="987"/>
      <c r="AE3" s="987"/>
      <c r="AF3" s="987"/>
      <c r="AG3" s="987"/>
    </row>
    <row r="4" spans="1:33" s="395" customFormat="1" ht="15" customHeight="1">
      <c r="B4" s="2588" t="s">
        <v>4</v>
      </c>
      <c r="C4" s="2066"/>
      <c r="D4" s="397"/>
      <c r="E4" s="987"/>
      <c r="F4" s="987"/>
      <c r="G4" s="987"/>
      <c r="H4" s="987"/>
      <c r="I4" s="903" t="s">
        <v>5</v>
      </c>
      <c r="J4" s="396"/>
      <c r="K4" s="396"/>
      <c r="L4" s="396"/>
      <c r="N4" s="397"/>
      <c r="O4" s="1202" t="s">
        <v>90</v>
      </c>
      <c r="Q4" s="1883" t="s">
        <v>574</v>
      </c>
      <c r="R4" s="987"/>
      <c r="S4" s="987"/>
      <c r="T4" s="987"/>
      <c r="U4" s="987"/>
      <c r="V4" s="987"/>
      <c r="W4" s="987"/>
      <c r="X4" s="987"/>
      <c r="Y4" s="987"/>
      <c r="Z4" s="987"/>
      <c r="AA4" s="987"/>
      <c r="AB4" s="987"/>
      <c r="AC4" s="987"/>
      <c r="AD4" s="987"/>
      <c r="AE4" s="987"/>
      <c r="AF4" s="987"/>
      <c r="AG4" s="987"/>
    </row>
    <row r="5" spans="1:33" s="395" customFormat="1" ht="9.75" customHeight="1">
      <c r="B5" s="2579" t="s">
        <v>7</v>
      </c>
      <c r="C5" s="2064"/>
      <c r="D5" s="396"/>
      <c r="E5" s="396"/>
      <c r="R5" s="987"/>
      <c r="S5" s="987"/>
      <c r="T5" s="987"/>
      <c r="U5" s="987"/>
      <c r="V5" s="987"/>
      <c r="W5" s="987"/>
      <c r="X5" s="987"/>
      <c r="Y5" s="987"/>
      <c r="Z5" s="987"/>
      <c r="AA5" s="987"/>
      <c r="AB5" s="987"/>
      <c r="AC5" s="987"/>
      <c r="AD5" s="987"/>
      <c r="AE5" s="987"/>
      <c r="AF5" s="987"/>
      <c r="AG5" s="987"/>
    </row>
    <row r="6" spans="1:33" s="395" customFormat="1" ht="12" customHeight="1">
      <c r="A6" s="2586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87"/>
      <c r="S6" s="987"/>
      <c r="T6" s="987"/>
      <c r="U6" s="987"/>
      <c r="V6" s="987"/>
      <c r="W6" s="987"/>
      <c r="X6" s="987"/>
      <c r="Y6" s="987"/>
      <c r="Z6" s="987"/>
      <c r="AA6" s="987"/>
      <c r="AB6" s="987"/>
      <c r="AC6" s="987"/>
      <c r="AD6" s="987"/>
      <c r="AE6" s="987"/>
      <c r="AF6" s="987"/>
      <c r="AG6" s="987"/>
    </row>
    <row r="7" spans="1:33" s="395" customFormat="1" ht="15.75">
      <c r="A7" s="2587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87"/>
      <c r="S7" s="987"/>
      <c r="T7" s="987"/>
      <c r="U7" s="987"/>
      <c r="V7" s="987"/>
      <c r="W7" s="987"/>
      <c r="X7" s="987"/>
      <c r="Y7" s="987"/>
      <c r="Z7" s="987"/>
      <c r="AA7" s="987"/>
      <c r="AB7" s="987"/>
      <c r="AC7" s="987"/>
      <c r="AD7" s="987"/>
      <c r="AE7" s="987"/>
      <c r="AF7" s="987"/>
      <c r="AG7" s="987"/>
    </row>
    <row r="8" spans="1:33" s="395" customFormat="1" ht="9" customHeight="1">
      <c r="A8" s="1267">
        <v>1525</v>
      </c>
      <c r="B8" s="1270"/>
      <c r="R8" s="987"/>
      <c r="S8" s="987"/>
      <c r="T8" s="987"/>
      <c r="U8" s="987"/>
      <c r="V8" s="987"/>
      <c r="W8" s="987"/>
      <c r="X8" s="987"/>
      <c r="Y8" s="987"/>
      <c r="Z8" s="987"/>
      <c r="AA8" s="987"/>
      <c r="AB8" s="987"/>
      <c r="AC8" s="987"/>
      <c r="AD8" s="987"/>
      <c r="AE8" s="987"/>
      <c r="AF8" s="987"/>
      <c r="AG8" s="987"/>
    </row>
    <row r="9" spans="1:33" s="395" customFormat="1">
      <c r="A9" s="2573" t="s">
        <v>9</v>
      </c>
      <c r="B9" s="2580" t="s">
        <v>10</v>
      </c>
      <c r="C9" s="2581"/>
      <c r="D9" s="2581"/>
      <c r="E9" s="2581"/>
      <c r="F9" s="2581"/>
      <c r="G9" s="2581"/>
      <c r="H9" s="2581"/>
      <c r="I9" s="2582"/>
      <c r="J9" s="2580" t="s">
        <v>11</v>
      </c>
      <c r="K9" s="2581"/>
      <c r="L9" s="2581"/>
      <c r="M9" s="2581"/>
      <c r="N9" s="2581"/>
      <c r="O9" s="2581"/>
      <c r="P9" s="2581"/>
      <c r="Q9" s="2582"/>
      <c r="R9" s="987"/>
      <c r="S9" s="987"/>
      <c r="T9" s="987"/>
      <c r="U9" s="987"/>
      <c r="V9" s="987"/>
      <c r="W9" s="987"/>
      <c r="X9" s="987"/>
      <c r="Y9" s="987"/>
      <c r="Z9" s="987"/>
      <c r="AA9" s="987"/>
      <c r="AB9" s="987"/>
      <c r="AC9" s="987"/>
      <c r="AD9" s="987"/>
      <c r="AE9" s="987"/>
      <c r="AF9" s="987"/>
      <c r="AG9" s="987"/>
    </row>
    <row r="10" spans="1:33" s="395" customFormat="1">
      <c r="A10" s="2574"/>
      <c r="B10" s="2576" t="s">
        <v>91</v>
      </c>
      <c r="C10" s="2577"/>
      <c r="D10" s="2577"/>
      <c r="E10" s="2578"/>
      <c r="F10" s="2576" t="s">
        <v>573</v>
      </c>
      <c r="G10" s="2059"/>
      <c r="H10" s="2059"/>
      <c r="I10" s="2060"/>
      <c r="J10" s="2576" t="s">
        <v>91</v>
      </c>
      <c r="K10" s="2577"/>
      <c r="L10" s="2577"/>
      <c r="M10" s="2578"/>
      <c r="N10" s="2576" t="s">
        <v>573</v>
      </c>
      <c r="O10" s="2059"/>
      <c r="P10" s="2059"/>
      <c r="Q10" s="2060"/>
      <c r="R10" s="987"/>
      <c r="S10" s="987"/>
      <c r="T10" s="987"/>
      <c r="U10" s="987"/>
      <c r="V10" s="987"/>
      <c r="W10" s="987"/>
      <c r="X10" s="987"/>
      <c r="Y10" s="987"/>
      <c r="Z10" s="987"/>
      <c r="AA10" s="987"/>
      <c r="AB10" s="987"/>
      <c r="AC10" s="987"/>
      <c r="AD10" s="987"/>
      <c r="AE10" s="987"/>
      <c r="AF10" s="987"/>
      <c r="AG10" s="987"/>
    </row>
    <row r="11" spans="1:33" s="395" customFormat="1">
      <c r="A11" s="2574"/>
      <c r="B11" s="2576" t="s">
        <v>14</v>
      </c>
      <c r="C11" s="2577"/>
      <c r="E11" s="399">
        <v>7200</v>
      </c>
      <c r="F11" s="2576" t="s">
        <v>14</v>
      </c>
      <c r="G11" s="2577"/>
      <c r="H11" s="398"/>
      <c r="I11" s="399">
        <v>0</v>
      </c>
      <c r="J11" s="2576" t="s">
        <v>14</v>
      </c>
      <c r="K11" s="2577"/>
      <c r="L11" s="398"/>
      <c r="M11" s="399">
        <f>E11</f>
        <v>7200</v>
      </c>
      <c r="N11" s="2576" t="s">
        <v>14</v>
      </c>
      <c r="O11" s="2577"/>
      <c r="P11" s="398"/>
      <c r="Q11" s="399">
        <f>I11</f>
        <v>0</v>
      </c>
      <c r="R11" s="987"/>
      <c r="S11" s="987"/>
      <c r="T11" s="987"/>
      <c r="U11" s="987"/>
      <c r="V11" s="987"/>
      <c r="W11" s="987"/>
      <c r="X11" s="987"/>
      <c r="Y11" s="987"/>
      <c r="Z11" s="987"/>
      <c r="AA11" s="987"/>
      <c r="AB11" s="987"/>
      <c r="AC11" s="987"/>
      <c r="AD11" s="987"/>
      <c r="AE11" s="987"/>
      <c r="AF11" s="987"/>
      <c r="AG11" s="987"/>
    </row>
    <row r="12" spans="1:33" s="401" customFormat="1" ht="35.25" customHeight="1">
      <c r="A12" s="2575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>
      <c r="A14" s="404">
        <v>0</v>
      </c>
      <c r="B14" s="1127"/>
      <c r="C14" s="1660"/>
      <c r="D14" s="1660"/>
      <c r="E14" s="1660"/>
      <c r="F14" s="1660"/>
      <c r="G14" s="1660"/>
      <c r="H14" s="1660"/>
      <c r="I14" s="1660"/>
      <c r="J14" s="1647"/>
      <c r="K14" s="1660"/>
      <c r="L14" s="1660"/>
      <c r="M14" s="1660"/>
      <c r="N14" s="1660"/>
      <c r="O14" s="1112"/>
      <c r="P14" s="1112"/>
      <c r="Q14" s="1112"/>
    </row>
    <row r="15" spans="1:33" s="1422" customFormat="1" ht="15">
      <c r="A15" s="1420">
        <v>1</v>
      </c>
      <c r="B15" s="1127"/>
      <c r="C15" s="1660"/>
      <c r="D15" s="1660"/>
      <c r="E15" s="2015">
        <v>155</v>
      </c>
      <c r="F15" s="1660"/>
      <c r="G15" s="1660"/>
      <c r="H15" s="1660"/>
      <c r="I15" s="1848">
        <v>911</v>
      </c>
      <c r="J15" s="1647"/>
      <c r="K15" s="1660"/>
      <c r="L15" s="1660"/>
      <c r="M15" s="2015">
        <v>16</v>
      </c>
      <c r="N15" s="1660"/>
      <c r="O15" s="1421"/>
      <c r="P15" s="1421"/>
      <c r="Q15" s="1848">
        <v>294</v>
      </c>
    </row>
    <row r="16" spans="1:33" s="401" customFormat="1" ht="15">
      <c r="A16" s="404">
        <v>2</v>
      </c>
      <c r="B16" s="1127"/>
      <c r="C16" s="1660"/>
      <c r="D16" s="1660"/>
      <c r="E16" s="2015">
        <v>156</v>
      </c>
      <c r="F16" s="1660"/>
      <c r="G16" s="1660"/>
      <c r="H16" s="1660"/>
      <c r="I16" s="1848">
        <v>809</v>
      </c>
      <c r="J16" s="1647"/>
      <c r="K16" s="1660"/>
      <c r="L16" s="1660"/>
      <c r="M16" s="2015">
        <v>17</v>
      </c>
      <c r="N16" s="1660"/>
      <c r="O16" s="1112"/>
      <c r="P16" s="1112"/>
      <c r="Q16" s="1848">
        <v>266</v>
      </c>
    </row>
    <row r="17" spans="1:17" s="401" customFormat="1" ht="15">
      <c r="A17" s="404">
        <v>3</v>
      </c>
      <c r="B17" s="1127"/>
      <c r="C17" s="1660"/>
      <c r="D17" s="1660"/>
      <c r="E17" s="2015">
        <v>153</v>
      </c>
      <c r="F17" s="1660"/>
      <c r="G17" s="1660"/>
      <c r="H17" s="1660"/>
      <c r="I17" s="1848">
        <v>772</v>
      </c>
      <c r="J17" s="1647"/>
      <c r="K17" s="1660"/>
      <c r="L17" s="1660"/>
      <c r="M17" s="2015">
        <v>17</v>
      </c>
      <c r="N17" s="1660"/>
      <c r="O17" s="1112"/>
      <c r="P17" s="1112"/>
      <c r="Q17" s="1848">
        <v>258</v>
      </c>
    </row>
    <row r="18" spans="1:17" s="401" customFormat="1" ht="15">
      <c r="A18" s="404">
        <v>4</v>
      </c>
      <c r="B18" s="1127"/>
      <c r="C18" s="1660"/>
      <c r="D18" s="1660"/>
      <c r="E18" s="2015">
        <v>155</v>
      </c>
      <c r="F18" s="1660"/>
      <c r="G18" s="1660"/>
      <c r="H18" s="1660"/>
      <c r="I18" s="1848">
        <v>782</v>
      </c>
      <c r="J18" s="1647"/>
      <c r="K18" s="1660"/>
      <c r="L18" s="1660"/>
      <c r="M18" s="2015">
        <v>17</v>
      </c>
      <c r="N18" s="1660"/>
      <c r="O18" s="1112"/>
      <c r="P18" s="1112"/>
      <c r="Q18" s="1848">
        <v>273</v>
      </c>
    </row>
    <row r="19" spans="1:17" s="401" customFormat="1" ht="15">
      <c r="A19" s="404">
        <v>5</v>
      </c>
      <c r="B19" s="1127"/>
      <c r="C19" s="1660"/>
      <c r="D19" s="1660"/>
      <c r="E19" s="2015">
        <v>153</v>
      </c>
      <c r="F19" s="1660"/>
      <c r="G19" s="1660"/>
      <c r="H19" s="1660"/>
      <c r="I19" s="1848">
        <v>730</v>
      </c>
      <c r="J19" s="1647"/>
      <c r="K19" s="1660"/>
      <c r="L19" s="1660"/>
      <c r="M19" s="2015">
        <v>16</v>
      </c>
      <c r="N19" s="1660"/>
      <c r="O19" s="1112"/>
      <c r="P19" s="1112"/>
      <c r="Q19" s="1848">
        <v>220</v>
      </c>
    </row>
    <row r="20" spans="1:17" s="401" customFormat="1" ht="15">
      <c r="A20" s="404">
        <v>6</v>
      </c>
      <c r="B20" s="1127"/>
      <c r="C20" s="1660"/>
      <c r="D20" s="1660"/>
      <c r="E20" s="2015">
        <v>178</v>
      </c>
      <c r="F20" s="1660"/>
      <c r="G20" s="1660"/>
      <c r="H20" s="1660"/>
      <c r="I20" s="1848">
        <v>727</v>
      </c>
      <c r="J20" s="1647"/>
      <c r="K20" s="1660"/>
      <c r="L20" s="1660"/>
      <c r="M20" s="2015">
        <v>17</v>
      </c>
      <c r="N20" s="1660"/>
      <c r="O20" s="1112"/>
      <c r="P20" s="1112"/>
      <c r="Q20" s="1848">
        <v>211</v>
      </c>
    </row>
    <row r="21" spans="1:17" s="401" customFormat="1" ht="15">
      <c r="A21" s="404">
        <v>7</v>
      </c>
      <c r="B21" s="1127"/>
      <c r="C21" s="1660"/>
      <c r="D21" s="1660"/>
      <c r="E21" s="2015">
        <v>232</v>
      </c>
      <c r="F21" s="1660"/>
      <c r="G21" s="1660"/>
      <c r="H21" s="1660"/>
      <c r="I21" s="1848">
        <v>903</v>
      </c>
      <c r="J21" s="1647"/>
      <c r="K21" s="1660"/>
      <c r="L21" s="1660"/>
      <c r="M21" s="2015">
        <v>21</v>
      </c>
      <c r="N21" s="1660"/>
      <c r="O21" s="1112"/>
      <c r="P21" s="1112"/>
      <c r="Q21" s="1848">
        <v>243</v>
      </c>
    </row>
    <row r="22" spans="1:17" s="401" customFormat="1" ht="15">
      <c r="A22" s="404">
        <v>8</v>
      </c>
      <c r="B22" s="1127"/>
      <c r="C22" s="1660"/>
      <c r="D22" s="1660"/>
      <c r="E22" s="2015">
        <v>366</v>
      </c>
      <c r="F22" s="1660"/>
      <c r="G22" s="1660"/>
      <c r="H22" s="1660"/>
      <c r="I22" s="1848">
        <v>1240</v>
      </c>
      <c r="J22" s="1647"/>
      <c r="K22" s="1660"/>
      <c r="L22" s="1660"/>
      <c r="M22" s="2015">
        <v>34</v>
      </c>
      <c r="N22" s="1660"/>
      <c r="O22" s="1112"/>
      <c r="P22" s="1112"/>
      <c r="Q22" s="1848">
        <v>310</v>
      </c>
    </row>
    <row r="23" spans="1:17" s="401" customFormat="1" ht="15">
      <c r="A23" s="404">
        <v>9</v>
      </c>
      <c r="B23" s="1127"/>
      <c r="C23" s="1660"/>
      <c r="D23" s="1660"/>
      <c r="E23" s="2015">
        <v>556</v>
      </c>
      <c r="F23" s="1660"/>
      <c r="G23" s="1660"/>
      <c r="H23" s="1660"/>
      <c r="I23" s="1848">
        <v>1518</v>
      </c>
      <c r="J23" s="1647"/>
      <c r="K23" s="1660"/>
      <c r="L23" s="1660"/>
      <c r="M23" s="2015">
        <v>61</v>
      </c>
      <c r="N23" s="1660"/>
      <c r="O23" s="1112"/>
      <c r="P23" s="1112"/>
      <c r="Q23" s="1848">
        <v>353</v>
      </c>
    </row>
    <row r="24" spans="1:17" s="401" customFormat="1" ht="15">
      <c r="A24" s="404">
        <v>10</v>
      </c>
      <c r="B24" s="1127"/>
      <c r="C24" s="1660"/>
      <c r="D24" s="1660"/>
      <c r="E24" s="2015">
        <v>602</v>
      </c>
      <c r="F24" s="1660"/>
      <c r="G24" s="1660"/>
      <c r="H24" s="1660"/>
      <c r="I24" s="1848">
        <v>1581</v>
      </c>
      <c r="J24" s="1647"/>
      <c r="K24" s="1660"/>
      <c r="L24" s="1660"/>
      <c r="M24" s="2015">
        <v>67</v>
      </c>
      <c r="N24" s="1660"/>
      <c r="O24" s="1112"/>
      <c r="P24" s="1112"/>
      <c r="Q24" s="1848">
        <v>345</v>
      </c>
    </row>
    <row r="25" spans="1:17" s="401" customFormat="1" ht="15">
      <c r="A25" s="404">
        <v>11</v>
      </c>
      <c r="B25" s="1127"/>
      <c r="C25" s="1660"/>
      <c r="D25" s="1660"/>
      <c r="E25" s="2015">
        <v>581</v>
      </c>
      <c r="F25" s="1660"/>
      <c r="G25" s="1660"/>
      <c r="H25" s="1660"/>
      <c r="I25" s="1848">
        <v>1646</v>
      </c>
      <c r="J25" s="1647"/>
      <c r="K25" s="1660"/>
      <c r="L25" s="1660"/>
      <c r="M25" s="2015">
        <v>65</v>
      </c>
      <c r="N25" s="1660"/>
      <c r="O25" s="1112"/>
      <c r="P25" s="1112"/>
      <c r="Q25" s="1848">
        <v>357</v>
      </c>
    </row>
    <row r="26" spans="1:17" s="401" customFormat="1" ht="15">
      <c r="A26" s="404">
        <v>12</v>
      </c>
      <c r="B26" s="1127"/>
      <c r="C26" s="1660"/>
      <c r="D26" s="1660"/>
      <c r="E26" s="2015">
        <v>576</v>
      </c>
      <c r="F26" s="1660"/>
      <c r="G26" s="1660"/>
      <c r="H26" s="1660"/>
      <c r="I26" s="1848">
        <v>1645</v>
      </c>
      <c r="J26" s="1647"/>
      <c r="K26" s="1660"/>
      <c r="L26" s="1660"/>
      <c r="M26" s="2015">
        <v>68</v>
      </c>
      <c r="N26" s="1660"/>
      <c r="O26" s="1112"/>
      <c r="P26" s="1112"/>
      <c r="Q26" s="1848">
        <v>374</v>
      </c>
    </row>
    <row r="27" spans="1:17" s="401" customFormat="1" ht="15">
      <c r="A27" s="404">
        <v>13</v>
      </c>
      <c r="B27" s="1127"/>
      <c r="C27" s="1660"/>
      <c r="D27" s="1660"/>
      <c r="E27" s="2015">
        <v>560</v>
      </c>
      <c r="F27" s="1660"/>
      <c r="G27" s="1660"/>
      <c r="H27" s="1660"/>
      <c r="I27" s="1848">
        <v>1416</v>
      </c>
      <c r="J27" s="1647"/>
      <c r="K27" s="1660"/>
      <c r="L27" s="1660"/>
      <c r="M27" s="2015">
        <v>65</v>
      </c>
      <c r="N27" s="1660"/>
      <c r="O27" s="1112"/>
      <c r="P27" s="1112"/>
      <c r="Q27" s="1848">
        <v>232</v>
      </c>
    </row>
    <row r="28" spans="1:17" s="401" customFormat="1" ht="15">
      <c r="A28" s="404">
        <v>14</v>
      </c>
      <c r="B28" s="1127"/>
      <c r="C28" s="1660"/>
      <c r="D28" s="1660"/>
      <c r="E28" s="2015">
        <v>554</v>
      </c>
      <c r="F28" s="1660"/>
      <c r="G28" s="1660"/>
      <c r="H28" s="1660"/>
      <c r="I28" s="1848">
        <v>1389</v>
      </c>
      <c r="J28" s="1647"/>
      <c r="K28" s="1660"/>
      <c r="L28" s="1660"/>
      <c r="M28" s="2015">
        <v>66</v>
      </c>
      <c r="N28" s="1660"/>
      <c r="O28" s="1112"/>
      <c r="P28" s="1112"/>
      <c r="Q28" s="1848">
        <v>215</v>
      </c>
    </row>
    <row r="29" spans="1:17" s="401" customFormat="1" ht="15">
      <c r="A29" s="404">
        <v>15</v>
      </c>
      <c r="B29" s="1127"/>
      <c r="C29" s="1660"/>
      <c r="D29" s="1660"/>
      <c r="E29" s="2015">
        <v>590</v>
      </c>
      <c r="F29" s="1660"/>
      <c r="G29" s="1660"/>
      <c r="H29" s="1660"/>
      <c r="I29" s="1848">
        <v>1459</v>
      </c>
      <c r="J29" s="1647"/>
      <c r="K29" s="1660"/>
      <c r="L29" s="1660"/>
      <c r="M29" s="2015">
        <v>67</v>
      </c>
      <c r="N29" s="1660"/>
      <c r="O29" s="1112"/>
      <c r="P29" s="1112"/>
      <c r="Q29" s="1848">
        <v>230</v>
      </c>
    </row>
    <row r="30" spans="1:17" s="401" customFormat="1" ht="15">
      <c r="A30" s="404">
        <v>16</v>
      </c>
      <c r="B30" s="1127"/>
      <c r="C30" s="1660"/>
      <c r="D30" s="1660"/>
      <c r="E30" s="2015">
        <v>605</v>
      </c>
      <c r="F30" s="1660"/>
      <c r="G30" s="1660"/>
      <c r="H30" s="1660"/>
      <c r="I30" s="1848">
        <v>1403</v>
      </c>
      <c r="J30" s="1647"/>
      <c r="K30" s="1660"/>
      <c r="L30" s="1660"/>
      <c r="M30" s="2015">
        <v>67</v>
      </c>
      <c r="N30" s="1660"/>
      <c r="O30" s="1112"/>
      <c r="P30" s="1112"/>
      <c r="Q30" s="1848">
        <v>255</v>
      </c>
    </row>
    <row r="31" spans="1:17" s="405" customFormat="1" ht="15">
      <c r="A31" s="404">
        <v>17</v>
      </c>
      <c r="B31" s="1127"/>
      <c r="C31" s="1660"/>
      <c r="D31" s="1660"/>
      <c r="E31" s="2015">
        <v>578</v>
      </c>
      <c r="F31" s="1660"/>
      <c r="G31" s="1660"/>
      <c r="H31" s="1660"/>
      <c r="I31" s="1848">
        <v>1594</v>
      </c>
      <c r="J31" s="1647"/>
      <c r="K31" s="1660"/>
      <c r="L31" s="1660"/>
      <c r="M31" s="2015">
        <v>62</v>
      </c>
      <c r="N31" s="1660"/>
      <c r="O31" s="1112"/>
      <c r="P31" s="1112"/>
      <c r="Q31" s="1848">
        <v>370</v>
      </c>
    </row>
    <row r="32" spans="1:17" s="405" customFormat="1" ht="15">
      <c r="A32" s="404">
        <v>18</v>
      </c>
      <c r="B32" s="1127"/>
      <c r="C32" s="1660"/>
      <c r="D32" s="1660"/>
      <c r="E32" s="2015">
        <v>468</v>
      </c>
      <c r="F32" s="1660"/>
      <c r="G32" s="1660"/>
      <c r="H32" s="1660"/>
      <c r="I32" s="1848">
        <v>1537</v>
      </c>
      <c r="J32" s="1647"/>
      <c r="K32" s="1660"/>
      <c r="L32" s="1660"/>
      <c r="M32" s="2015">
        <v>47</v>
      </c>
      <c r="N32" s="1660"/>
      <c r="O32" s="1112"/>
      <c r="P32" s="1112"/>
      <c r="Q32" s="1848">
        <v>373</v>
      </c>
    </row>
    <row r="33" spans="1:33" s="405" customFormat="1" ht="15">
      <c r="A33" s="404">
        <v>19</v>
      </c>
      <c r="B33" s="1127"/>
      <c r="C33" s="1660"/>
      <c r="D33" s="1660"/>
      <c r="E33" s="2015">
        <v>396</v>
      </c>
      <c r="F33" s="1660"/>
      <c r="G33" s="1660"/>
      <c r="H33" s="1660"/>
      <c r="I33" s="1848">
        <v>1467</v>
      </c>
      <c r="J33" s="1647"/>
      <c r="K33" s="1660"/>
      <c r="L33" s="1660"/>
      <c r="M33" s="2015">
        <v>36</v>
      </c>
      <c r="N33" s="1660"/>
      <c r="O33" s="1112"/>
      <c r="P33" s="1112"/>
      <c r="Q33" s="1848">
        <v>345</v>
      </c>
    </row>
    <row r="34" spans="1:33" s="405" customFormat="1" ht="15">
      <c r="A34" s="404">
        <v>20</v>
      </c>
      <c r="B34" s="1127"/>
      <c r="C34" s="1660"/>
      <c r="D34" s="1660"/>
      <c r="E34" s="2015">
        <v>298</v>
      </c>
      <c r="F34" s="1660"/>
      <c r="G34" s="1660"/>
      <c r="H34" s="1660"/>
      <c r="I34" s="1848">
        <v>1467</v>
      </c>
      <c r="J34" s="1647"/>
      <c r="K34" s="1660"/>
      <c r="L34" s="1660"/>
      <c r="M34" s="2015">
        <v>24</v>
      </c>
      <c r="N34" s="1660"/>
      <c r="O34" s="1112"/>
      <c r="P34" s="1112"/>
      <c r="Q34" s="1848">
        <v>391</v>
      </c>
    </row>
    <row r="35" spans="1:33" s="405" customFormat="1" ht="15">
      <c r="A35" s="404">
        <v>21</v>
      </c>
      <c r="B35" s="1127"/>
      <c r="C35" s="1660"/>
      <c r="D35" s="1660"/>
      <c r="E35" s="2015">
        <v>221</v>
      </c>
      <c r="F35" s="1660"/>
      <c r="G35" s="1660"/>
      <c r="H35" s="1660"/>
      <c r="I35" s="1848">
        <v>1398</v>
      </c>
      <c r="J35" s="1647"/>
      <c r="K35" s="1660"/>
      <c r="L35" s="1660"/>
      <c r="M35" s="2015">
        <v>19</v>
      </c>
      <c r="N35" s="1660"/>
      <c r="O35" s="1112"/>
      <c r="P35" s="1112"/>
      <c r="Q35" s="1848">
        <v>379</v>
      </c>
    </row>
    <row r="36" spans="1:33" s="405" customFormat="1" ht="15">
      <c r="A36" s="404">
        <v>22</v>
      </c>
      <c r="B36" s="1127"/>
      <c r="C36" s="1660"/>
      <c r="D36" s="1660"/>
      <c r="E36" s="2015">
        <v>205</v>
      </c>
      <c r="F36" s="1660"/>
      <c r="G36" s="1660"/>
      <c r="H36" s="1660"/>
      <c r="I36" s="1848">
        <v>1204</v>
      </c>
      <c r="J36" s="1647"/>
      <c r="K36" s="1660"/>
      <c r="L36" s="1660"/>
      <c r="M36" s="2015">
        <v>17</v>
      </c>
      <c r="N36" s="1660"/>
      <c r="O36" s="1112"/>
      <c r="P36" s="1112"/>
      <c r="Q36" s="1848">
        <v>273</v>
      </c>
    </row>
    <row r="37" spans="1:33" s="405" customFormat="1" ht="15">
      <c r="A37" s="404">
        <v>23</v>
      </c>
      <c r="B37" s="1127"/>
      <c r="C37" s="1660"/>
      <c r="D37" s="1660"/>
      <c r="E37" s="2015">
        <v>183</v>
      </c>
      <c r="F37" s="1660"/>
      <c r="G37" s="1660"/>
      <c r="H37" s="1660"/>
      <c r="I37" s="1848">
        <v>962</v>
      </c>
      <c r="J37" s="1647"/>
      <c r="K37" s="1660"/>
      <c r="L37" s="1660"/>
      <c r="M37" s="2015">
        <v>14</v>
      </c>
      <c r="N37" s="1660"/>
      <c r="O37" s="1112"/>
      <c r="P37" s="1112"/>
      <c r="Q37" s="1848">
        <v>180</v>
      </c>
    </row>
    <row r="38" spans="1:33" s="405" customFormat="1" ht="15">
      <c r="A38" s="404">
        <v>24</v>
      </c>
      <c r="B38" s="1127"/>
      <c r="C38" s="1660"/>
      <c r="D38" s="1660"/>
      <c r="E38" s="2015">
        <v>162</v>
      </c>
      <c r="F38" s="1660"/>
      <c r="G38" s="1660"/>
      <c r="H38" s="1660"/>
      <c r="I38" s="1848">
        <v>836</v>
      </c>
      <c r="J38" s="1647"/>
      <c r="K38" s="1660"/>
      <c r="L38" s="1660"/>
      <c r="M38" s="2015">
        <v>10</v>
      </c>
      <c r="N38" s="1660"/>
      <c r="O38" s="1112"/>
      <c r="P38" s="1112"/>
      <c r="Q38" s="1848">
        <v>159</v>
      </c>
    </row>
    <row r="39" spans="1:33" s="405" customFormat="1" ht="15">
      <c r="A39" s="404" t="s">
        <v>19</v>
      </c>
      <c r="B39" s="1168"/>
      <c r="C39" s="1661"/>
      <c r="D39" s="1661"/>
      <c r="E39" s="1662">
        <f>SUM(E15:E38)</f>
        <v>8683</v>
      </c>
      <c r="F39" s="1661"/>
      <c r="G39" s="1661"/>
      <c r="H39" s="1661"/>
      <c r="I39" s="1662">
        <f>SUM(I15:I38)</f>
        <v>29396</v>
      </c>
      <c r="J39" s="1661"/>
      <c r="K39" s="1661"/>
      <c r="L39" s="1661"/>
      <c r="M39" s="1662">
        <f>SUM(M15:M38)</f>
        <v>910</v>
      </c>
      <c r="N39" s="1661"/>
      <c r="O39" s="1168"/>
      <c r="P39" s="1168"/>
      <c r="Q39" s="1169">
        <f>SUM(Q15:Q38)</f>
        <v>6906</v>
      </c>
    </row>
    <row r="40" spans="1:33" s="395" customFormat="1" ht="12.75" customHeight="1">
      <c r="A40" s="395" t="s">
        <v>20</v>
      </c>
      <c r="R40" s="987"/>
      <c r="S40" s="987"/>
      <c r="T40" s="987"/>
      <c r="U40" s="987"/>
      <c r="V40" s="987"/>
      <c r="W40" s="987"/>
      <c r="X40" s="987"/>
      <c r="Y40" s="987"/>
      <c r="Z40" s="987"/>
      <c r="AA40" s="987"/>
      <c r="AB40" s="987"/>
      <c r="AC40" s="987"/>
      <c r="AD40" s="987"/>
      <c r="AE40" s="987"/>
      <c r="AF40" s="987"/>
      <c r="AG40" s="987"/>
    </row>
    <row r="41" spans="1:33" s="395" customFormat="1" ht="12.75" customHeight="1">
      <c r="A41" s="395" t="s">
        <v>21</v>
      </c>
      <c r="R41" s="987"/>
      <c r="S41" s="987"/>
      <c r="T41" s="987"/>
      <c r="U41" s="987"/>
      <c r="V41" s="987"/>
      <c r="W41" s="987"/>
      <c r="X41" s="987"/>
      <c r="Y41" s="987"/>
      <c r="Z41" s="987"/>
      <c r="AA41" s="987"/>
      <c r="AB41" s="987"/>
      <c r="AC41" s="987"/>
      <c r="AD41" s="987"/>
      <c r="AE41" s="987"/>
      <c r="AF41" s="987"/>
      <c r="AG41" s="987"/>
    </row>
    <row r="42" spans="1:33">
      <c r="A42" s="395" t="s">
        <v>571</v>
      </c>
      <c r="K42" s="395"/>
      <c r="L42" s="395"/>
      <c r="M42" s="395"/>
      <c r="N42" s="395"/>
      <c r="O42" s="395"/>
      <c r="P42" s="395"/>
      <c r="Q42" s="395"/>
      <c r="R42" s="988"/>
      <c r="S42" s="988"/>
      <c r="T42" s="988"/>
      <c r="U42" s="988"/>
      <c r="V42" s="988"/>
      <c r="W42" s="988"/>
      <c r="X42" s="988"/>
      <c r="Y42" s="988"/>
      <c r="Z42" s="988"/>
      <c r="AA42" s="988"/>
      <c r="AB42" s="988"/>
      <c r="AC42" s="988"/>
      <c r="AD42" s="988"/>
      <c r="AE42" s="988"/>
      <c r="AF42" s="988"/>
      <c r="AG42" s="988"/>
    </row>
    <row r="43" spans="1:33">
      <c r="A43" s="395" t="s">
        <v>23</v>
      </c>
      <c r="R43" s="988"/>
      <c r="S43" s="988"/>
      <c r="T43" s="988"/>
      <c r="U43" s="988"/>
      <c r="V43" s="988"/>
      <c r="W43" s="988"/>
      <c r="X43" s="988"/>
      <c r="Y43" s="988"/>
      <c r="Z43" s="988"/>
      <c r="AA43" s="988"/>
      <c r="AB43" s="988"/>
      <c r="AC43" s="988"/>
      <c r="AD43" s="988"/>
      <c r="AE43" s="988"/>
      <c r="AF43" s="988"/>
      <c r="AG43" s="988"/>
    </row>
    <row r="44" spans="1:33">
      <c r="R44" s="988"/>
      <c r="S44" s="988"/>
      <c r="T44" s="988"/>
      <c r="U44" s="988"/>
      <c r="V44" s="988"/>
      <c r="W44" s="988"/>
      <c r="X44" s="988"/>
      <c r="Y44" s="988"/>
      <c r="Z44" s="988"/>
      <c r="AA44" s="988"/>
      <c r="AB44" s="988"/>
      <c r="AC44" s="988"/>
      <c r="AD44" s="988"/>
      <c r="AE44" s="988"/>
      <c r="AF44" s="988"/>
      <c r="AG44" s="988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7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>
      <c r="B1" s="2589" t="s">
        <v>408</v>
      </c>
      <c r="C1" s="2066"/>
      <c r="D1" s="2066"/>
      <c r="E1" s="2066"/>
      <c r="F1" s="2066"/>
      <c r="J1" s="801" t="s">
        <v>171</v>
      </c>
      <c r="N1" s="2583" t="s">
        <v>89</v>
      </c>
      <c r="O1" s="2583"/>
      <c r="P1" s="2583"/>
      <c r="Q1" s="2583"/>
      <c r="R1" s="987"/>
      <c r="S1" s="987"/>
      <c r="T1" s="987"/>
      <c r="U1" s="987"/>
      <c r="V1" s="987"/>
      <c r="W1" s="987"/>
      <c r="X1" s="987"/>
      <c r="Y1" s="987"/>
      <c r="Z1" s="987"/>
      <c r="AA1" s="987"/>
      <c r="AB1" s="987"/>
      <c r="AC1" s="987"/>
      <c r="AD1" s="987"/>
      <c r="AE1" s="987"/>
      <c r="AF1" s="987"/>
      <c r="AG1" s="987"/>
    </row>
    <row r="2" spans="1:33" s="395" customFormat="1" ht="10.5" customHeight="1">
      <c r="B2" s="2584" t="s">
        <v>1</v>
      </c>
      <c r="C2" s="2052"/>
      <c r="D2" s="2052"/>
      <c r="E2" s="2052"/>
      <c r="F2" s="2052"/>
      <c r="N2" s="2584" t="s">
        <v>2</v>
      </c>
      <c r="O2" s="2585"/>
      <c r="P2" s="2585"/>
      <c r="Q2" s="2585"/>
      <c r="R2" s="987"/>
      <c r="S2" s="987"/>
      <c r="T2" s="987"/>
      <c r="U2" s="987"/>
      <c r="V2" s="987"/>
      <c r="W2" s="987"/>
      <c r="X2" s="987"/>
      <c r="Y2" s="987"/>
      <c r="Z2" s="987"/>
      <c r="AA2" s="987"/>
      <c r="AB2" s="987"/>
      <c r="AC2" s="987"/>
      <c r="AD2" s="987"/>
      <c r="AE2" s="987"/>
      <c r="AF2" s="987"/>
      <c r="AG2" s="987"/>
    </row>
    <row r="3" spans="1:33" s="395" customFormat="1" ht="13.5" customHeight="1">
      <c r="N3" s="395" t="s">
        <v>3</v>
      </c>
      <c r="O3" s="1884" t="s">
        <v>577</v>
      </c>
      <c r="R3" s="987"/>
      <c r="S3" s="987"/>
      <c r="T3" s="987"/>
      <c r="U3" s="987"/>
      <c r="V3" s="987"/>
      <c r="W3" s="987"/>
      <c r="X3" s="987"/>
      <c r="Y3" s="987"/>
      <c r="Z3" s="987"/>
      <c r="AA3" s="987"/>
      <c r="AB3" s="987"/>
      <c r="AC3" s="987"/>
      <c r="AD3" s="987"/>
      <c r="AE3" s="987"/>
      <c r="AF3" s="987"/>
      <c r="AG3" s="987"/>
    </row>
    <row r="4" spans="1:33" s="395" customFormat="1" ht="15" customHeight="1">
      <c r="B4" s="2588" t="s">
        <v>4</v>
      </c>
      <c r="C4" s="2066"/>
      <c r="D4" s="397"/>
      <c r="E4" s="987"/>
      <c r="F4" s="987"/>
      <c r="G4" s="987"/>
      <c r="H4" s="987"/>
      <c r="I4" s="903" t="s">
        <v>5</v>
      </c>
      <c r="J4" s="396"/>
      <c r="K4" s="396"/>
      <c r="L4" s="396"/>
      <c r="O4" s="1202" t="s">
        <v>247</v>
      </c>
      <c r="R4" s="987"/>
      <c r="S4" s="987"/>
      <c r="T4" s="987"/>
      <c r="U4" s="987"/>
      <c r="V4" s="987"/>
      <c r="W4" s="987"/>
      <c r="X4" s="987"/>
      <c r="Y4" s="987"/>
      <c r="Z4" s="987"/>
      <c r="AA4" s="987"/>
      <c r="AB4" s="987"/>
      <c r="AC4" s="987"/>
      <c r="AD4" s="987"/>
      <c r="AE4" s="987"/>
      <c r="AF4" s="987"/>
      <c r="AG4" s="987"/>
    </row>
    <row r="5" spans="1:33" s="395" customFormat="1" ht="9.75" customHeight="1">
      <c r="B5" s="2579" t="s">
        <v>7</v>
      </c>
      <c r="C5" s="2064"/>
      <c r="D5" s="396"/>
      <c r="E5" s="396"/>
      <c r="R5" s="987"/>
      <c r="S5" s="987"/>
      <c r="T5" s="987"/>
      <c r="U5" s="987"/>
      <c r="V5" s="987"/>
      <c r="W5" s="987"/>
      <c r="X5" s="987"/>
      <c r="Y5" s="987"/>
      <c r="Z5" s="987"/>
      <c r="AA5" s="987"/>
      <c r="AB5" s="987"/>
      <c r="AC5" s="987"/>
      <c r="AD5" s="987"/>
      <c r="AE5" s="987"/>
      <c r="AF5" s="987"/>
      <c r="AG5" s="987"/>
    </row>
    <row r="6" spans="1:33" s="395" customFormat="1" ht="12" customHeight="1">
      <c r="A6" s="2586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87"/>
      <c r="S6" s="987"/>
      <c r="T6" s="987"/>
      <c r="U6" s="987"/>
      <c r="V6" s="987"/>
      <c r="W6" s="987"/>
      <c r="X6" s="987"/>
      <c r="Y6" s="987"/>
      <c r="Z6" s="987"/>
      <c r="AA6" s="987"/>
      <c r="AB6" s="987"/>
      <c r="AC6" s="987"/>
      <c r="AD6" s="987"/>
      <c r="AE6" s="987"/>
      <c r="AF6" s="987"/>
      <c r="AG6" s="987"/>
    </row>
    <row r="7" spans="1:33" s="395" customFormat="1" ht="15.75">
      <c r="A7" s="2587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87"/>
      <c r="S7" s="987"/>
      <c r="T7" s="987"/>
      <c r="U7" s="987"/>
      <c r="V7" s="987"/>
      <c r="W7" s="987"/>
      <c r="X7" s="987"/>
      <c r="Y7" s="987"/>
      <c r="Z7" s="987"/>
      <c r="AA7" s="987"/>
      <c r="AB7" s="987"/>
      <c r="AC7" s="987"/>
      <c r="AD7" s="987"/>
      <c r="AE7" s="987"/>
      <c r="AF7" s="987"/>
      <c r="AG7" s="987"/>
    </row>
    <row r="8" spans="1:33" s="395" customFormat="1" ht="9" customHeight="1">
      <c r="A8" s="1267">
        <v>911</v>
      </c>
      <c r="B8" s="1267" t="s">
        <v>340</v>
      </c>
      <c r="R8" s="987"/>
      <c r="S8" s="987"/>
      <c r="T8" s="987"/>
      <c r="U8" s="987"/>
      <c r="V8" s="987"/>
      <c r="W8" s="987"/>
      <c r="X8" s="987"/>
      <c r="Y8" s="987"/>
      <c r="Z8" s="987"/>
      <c r="AA8" s="987"/>
      <c r="AB8" s="987"/>
      <c r="AC8" s="987"/>
      <c r="AD8" s="987"/>
      <c r="AE8" s="987"/>
      <c r="AF8" s="987"/>
      <c r="AG8" s="987"/>
    </row>
    <row r="9" spans="1:33" s="395" customFormat="1">
      <c r="A9" s="2573" t="s">
        <v>9</v>
      </c>
      <c r="B9" s="2580" t="s">
        <v>10</v>
      </c>
      <c r="C9" s="2581"/>
      <c r="D9" s="2581"/>
      <c r="E9" s="2581"/>
      <c r="F9" s="2581"/>
      <c r="G9" s="2581"/>
      <c r="H9" s="2581"/>
      <c r="I9" s="2582"/>
      <c r="J9" s="2580" t="s">
        <v>11</v>
      </c>
      <c r="K9" s="2581"/>
      <c r="L9" s="2581"/>
      <c r="M9" s="2581"/>
      <c r="N9" s="2581"/>
      <c r="O9" s="2581"/>
      <c r="P9" s="2581"/>
      <c r="Q9" s="2582"/>
      <c r="R9" s="987"/>
      <c r="S9" s="987"/>
      <c r="T9" s="987"/>
      <c r="U9" s="987"/>
      <c r="V9" s="987"/>
      <c r="W9" s="987"/>
      <c r="X9" s="987"/>
      <c r="Y9" s="987"/>
      <c r="Z9" s="987"/>
      <c r="AA9" s="987"/>
      <c r="AB9" s="987"/>
      <c r="AC9" s="987"/>
      <c r="AD9" s="987"/>
      <c r="AE9" s="987"/>
      <c r="AF9" s="987"/>
      <c r="AG9" s="987"/>
    </row>
    <row r="10" spans="1:33" s="395" customFormat="1">
      <c r="A10" s="2574"/>
      <c r="B10" s="2576" t="s">
        <v>248</v>
      </c>
      <c r="C10" s="2577"/>
      <c r="D10" s="2577"/>
      <c r="E10" s="2578"/>
      <c r="F10" s="2576" t="s">
        <v>249</v>
      </c>
      <c r="G10" s="2059"/>
      <c r="H10" s="2059"/>
      <c r="I10" s="2060"/>
      <c r="J10" s="2576" t="s">
        <v>248</v>
      </c>
      <c r="K10" s="2577"/>
      <c r="L10" s="2577"/>
      <c r="M10" s="2578"/>
      <c r="N10" s="2576" t="s">
        <v>249</v>
      </c>
      <c r="O10" s="2577"/>
      <c r="P10" s="2577"/>
      <c r="Q10" s="2578"/>
      <c r="R10" s="987"/>
      <c r="S10" s="987"/>
      <c r="T10" s="987"/>
      <c r="U10" s="987"/>
      <c r="V10" s="987"/>
      <c r="W10" s="987"/>
      <c r="X10" s="987"/>
      <c r="Y10" s="987"/>
      <c r="Z10" s="987"/>
      <c r="AA10" s="987"/>
      <c r="AB10" s="987"/>
      <c r="AC10" s="987"/>
      <c r="AD10" s="987"/>
      <c r="AE10" s="987"/>
      <c r="AF10" s="987"/>
      <c r="AG10" s="987"/>
    </row>
    <row r="11" spans="1:33" s="395" customFormat="1">
      <c r="A11" s="2574"/>
      <c r="B11" s="2576" t="s">
        <v>14</v>
      </c>
      <c r="C11" s="2577"/>
      <c r="E11" s="399">
        <v>7200</v>
      </c>
      <c r="F11" s="2576" t="s">
        <v>14</v>
      </c>
      <c r="G11" s="2577"/>
      <c r="H11" s="398"/>
      <c r="I11" s="399">
        <v>0</v>
      </c>
      <c r="J11" s="2576" t="s">
        <v>14</v>
      </c>
      <c r="K11" s="2577"/>
      <c r="L11" s="398"/>
      <c r="M11" s="399">
        <f>E11</f>
        <v>7200</v>
      </c>
      <c r="N11" s="2576" t="s">
        <v>14</v>
      </c>
      <c r="O11" s="2577"/>
      <c r="P11" s="398"/>
      <c r="Q11" s="399">
        <f>I11</f>
        <v>0</v>
      </c>
      <c r="R11" s="987"/>
      <c r="S11" s="987"/>
      <c r="T11" s="987"/>
      <c r="U11" s="987"/>
      <c r="V11" s="987"/>
      <c r="W11" s="987"/>
      <c r="X11" s="987"/>
      <c r="Y11" s="987"/>
      <c r="Z11" s="987"/>
      <c r="AA11" s="987"/>
      <c r="AB11" s="987"/>
      <c r="AC11" s="987"/>
      <c r="AD11" s="987"/>
      <c r="AE11" s="987"/>
      <c r="AF11" s="987"/>
      <c r="AG11" s="987"/>
    </row>
    <row r="12" spans="1:33" s="401" customFormat="1" ht="35.25" customHeight="1">
      <c r="A12" s="2575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>
      <c r="A14" s="404">
        <v>0</v>
      </c>
      <c r="B14" s="1127"/>
      <c r="C14" s="1660"/>
      <c r="D14" s="1660"/>
      <c r="E14" s="1660"/>
      <c r="F14" s="1660"/>
      <c r="G14" s="1660"/>
      <c r="H14" s="1660"/>
      <c r="I14" s="1660"/>
      <c r="J14" s="1647"/>
      <c r="K14" s="1660"/>
      <c r="L14" s="1660"/>
      <c r="M14" s="1660"/>
      <c r="N14" s="1660"/>
      <c r="O14" s="1660"/>
      <c r="P14" s="1660"/>
      <c r="Q14" s="1660"/>
    </row>
    <row r="15" spans="1:33" s="1422" customFormat="1" ht="15">
      <c r="A15" s="1420">
        <v>1</v>
      </c>
      <c r="B15" s="1127"/>
      <c r="C15" s="1660"/>
      <c r="D15" s="1660"/>
      <c r="E15" s="2015">
        <v>338</v>
      </c>
      <c r="F15" s="1660"/>
      <c r="G15" s="1660"/>
      <c r="H15" s="1660"/>
      <c r="I15" s="2015">
        <v>500</v>
      </c>
      <c r="J15" s="1647"/>
      <c r="K15" s="1660"/>
      <c r="L15" s="1660"/>
      <c r="M15" s="2015">
        <v>2</v>
      </c>
      <c r="N15" s="1660"/>
      <c r="O15" s="1660"/>
      <c r="P15" s="1660"/>
      <c r="Q15" s="2015">
        <v>58</v>
      </c>
    </row>
    <row r="16" spans="1:33" s="401" customFormat="1" ht="15">
      <c r="A16" s="404">
        <v>2</v>
      </c>
      <c r="B16" s="1127"/>
      <c r="C16" s="1660"/>
      <c r="D16" s="1660"/>
      <c r="E16" s="2015">
        <v>323</v>
      </c>
      <c r="F16" s="1660"/>
      <c r="G16" s="1660"/>
      <c r="H16" s="1660"/>
      <c r="I16" s="2015">
        <v>466</v>
      </c>
      <c r="J16" s="1647"/>
      <c r="K16" s="1660"/>
      <c r="L16" s="1660"/>
      <c r="M16" s="2015">
        <v>0</v>
      </c>
      <c r="N16" s="1660"/>
      <c r="O16" s="1660"/>
      <c r="P16" s="1660"/>
      <c r="Q16" s="2015">
        <v>48</v>
      </c>
    </row>
    <row r="17" spans="1:17" s="401" customFormat="1" ht="15">
      <c r="A17" s="404">
        <v>3</v>
      </c>
      <c r="B17" s="1127"/>
      <c r="C17" s="1660"/>
      <c r="D17" s="1660"/>
      <c r="E17" s="2015">
        <v>319</v>
      </c>
      <c r="F17" s="1660"/>
      <c r="G17" s="1660"/>
      <c r="H17" s="1660"/>
      <c r="I17" s="2015">
        <v>462</v>
      </c>
      <c r="J17" s="1647"/>
      <c r="K17" s="1660"/>
      <c r="L17" s="1660"/>
      <c r="M17" s="2015">
        <v>0</v>
      </c>
      <c r="N17" s="1660"/>
      <c r="O17" s="1660"/>
      <c r="P17" s="1660"/>
      <c r="Q17" s="2015">
        <v>53</v>
      </c>
    </row>
    <row r="18" spans="1:17" s="401" customFormat="1" ht="15">
      <c r="A18" s="404">
        <v>4</v>
      </c>
      <c r="B18" s="1127"/>
      <c r="C18" s="1660"/>
      <c r="D18" s="1660"/>
      <c r="E18" s="2015">
        <v>323</v>
      </c>
      <c r="F18" s="1660"/>
      <c r="G18" s="1660"/>
      <c r="H18" s="1660"/>
      <c r="I18" s="2015">
        <v>462</v>
      </c>
      <c r="J18" s="1647"/>
      <c r="K18" s="1660"/>
      <c r="L18" s="1660"/>
      <c r="M18" s="2015">
        <v>0</v>
      </c>
      <c r="N18" s="1660"/>
      <c r="O18" s="1660"/>
      <c r="P18" s="1660"/>
      <c r="Q18" s="2015">
        <v>50</v>
      </c>
    </row>
    <row r="19" spans="1:17" s="401" customFormat="1" ht="15">
      <c r="A19" s="404">
        <v>5</v>
      </c>
      <c r="B19" s="1127"/>
      <c r="C19" s="1660"/>
      <c r="D19" s="1660"/>
      <c r="E19" s="2015">
        <v>328</v>
      </c>
      <c r="F19" s="1660"/>
      <c r="G19" s="1660"/>
      <c r="H19" s="1660"/>
      <c r="I19" s="2015">
        <v>489</v>
      </c>
      <c r="J19" s="1647"/>
      <c r="K19" s="1660"/>
      <c r="L19" s="1660"/>
      <c r="M19" s="2015">
        <v>0</v>
      </c>
      <c r="N19" s="1660"/>
      <c r="O19" s="1660"/>
      <c r="P19" s="1660"/>
      <c r="Q19" s="2015">
        <v>27</v>
      </c>
    </row>
    <row r="20" spans="1:17" s="401" customFormat="1" ht="15">
      <c r="A20" s="404">
        <v>6</v>
      </c>
      <c r="B20" s="1127"/>
      <c r="C20" s="1660"/>
      <c r="D20" s="1660"/>
      <c r="E20" s="2015">
        <v>346</v>
      </c>
      <c r="F20" s="1660"/>
      <c r="G20" s="1660"/>
      <c r="H20" s="1660"/>
      <c r="I20" s="2015">
        <v>493</v>
      </c>
      <c r="J20" s="1647"/>
      <c r="K20" s="1660"/>
      <c r="L20" s="1660"/>
      <c r="M20" s="2015">
        <v>0</v>
      </c>
      <c r="N20" s="1660"/>
      <c r="O20" s="1660"/>
      <c r="P20" s="1660"/>
      <c r="Q20" s="2015">
        <v>32</v>
      </c>
    </row>
    <row r="21" spans="1:17" s="401" customFormat="1" ht="15">
      <c r="A21" s="404">
        <v>7</v>
      </c>
      <c r="B21" s="1127"/>
      <c r="C21" s="1660"/>
      <c r="D21" s="1660"/>
      <c r="E21" s="2015">
        <v>419</v>
      </c>
      <c r="F21" s="1660"/>
      <c r="G21" s="1660"/>
      <c r="H21" s="1660"/>
      <c r="I21" s="2015">
        <v>609</v>
      </c>
      <c r="J21" s="1647"/>
      <c r="K21" s="1660"/>
      <c r="L21" s="1660"/>
      <c r="M21" s="2015">
        <v>1</v>
      </c>
      <c r="N21" s="1660"/>
      <c r="O21" s="1660"/>
      <c r="P21" s="1660"/>
      <c r="Q21" s="2015">
        <v>48</v>
      </c>
    </row>
    <row r="22" spans="1:17" s="401" customFormat="1" ht="15">
      <c r="A22" s="404">
        <v>8</v>
      </c>
      <c r="B22" s="1127"/>
      <c r="C22" s="1660"/>
      <c r="D22" s="1660"/>
      <c r="E22" s="2015">
        <v>540</v>
      </c>
      <c r="F22" s="1660"/>
      <c r="G22" s="1660"/>
      <c r="H22" s="1660"/>
      <c r="I22" s="2015">
        <v>774</v>
      </c>
      <c r="J22" s="1647"/>
      <c r="K22" s="1660"/>
      <c r="L22" s="1660"/>
      <c r="M22" s="2015">
        <v>23</v>
      </c>
      <c r="N22" s="1660"/>
      <c r="O22" s="1660"/>
      <c r="P22" s="1660"/>
      <c r="Q22" s="2015">
        <v>56</v>
      </c>
    </row>
    <row r="23" spans="1:17" s="401" customFormat="1" ht="15">
      <c r="A23" s="404">
        <v>9</v>
      </c>
      <c r="B23" s="1127"/>
      <c r="C23" s="1660"/>
      <c r="D23" s="1660"/>
      <c r="E23" s="2015">
        <v>773</v>
      </c>
      <c r="F23" s="1660"/>
      <c r="G23" s="1660"/>
      <c r="H23" s="1660"/>
      <c r="I23" s="2015">
        <v>1105</v>
      </c>
      <c r="J23" s="1647"/>
      <c r="K23" s="1660"/>
      <c r="L23" s="1660"/>
      <c r="M23" s="2015">
        <v>56</v>
      </c>
      <c r="N23" s="1660"/>
      <c r="O23" s="1660"/>
      <c r="P23" s="1660"/>
      <c r="Q23" s="2015">
        <v>85</v>
      </c>
    </row>
    <row r="24" spans="1:17" s="401" customFormat="1" ht="15">
      <c r="A24" s="404">
        <v>10</v>
      </c>
      <c r="B24" s="1127"/>
      <c r="C24" s="1660"/>
      <c r="D24" s="1660"/>
      <c r="E24" s="2015">
        <v>910</v>
      </c>
      <c r="F24" s="1660"/>
      <c r="G24" s="1660"/>
      <c r="H24" s="1660"/>
      <c r="I24" s="2015">
        <v>1393</v>
      </c>
      <c r="J24" s="1647"/>
      <c r="K24" s="1660"/>
      <c r="L24" s="1660"/>
      <c r="M24" s="2015">
        <v>79</v>
      </c>
      <c r="N24" s="1660"/>
      <c r="O24" s="1660"/>
      <c r="P24" s="1660"/>
      <c r="Q24" s="2015">
        <v>108</v>
      </c>
    </row>
    <row r="25" spans="1:17" s="401" customFormat="1" ht="15">
      <c r="A25" s="404">
        <v>11</v>
      </c>
      <c r="B25" s="1127"/>
      <c r="C25" s="1660"/>
      <c r="D25" s="1660"/>
      <c r="E25" s="2015">
        <v>980</v>
      </c>
      <c r="F25" s="1660"/>
      <c r="G25" s="1660"/>
      <c r="H25" s="1660"/>
      <c r="I25" s="2015">
        <v>1531</v>
      </c>
      <c r="J25" s="1647"/>
      <c r="K25" s="1660"/>
      <c r="L25" s="1660"/>
      <c r="M25" s="2015">
        <v>86</v>
      </c>
      <c r="N25" s="1660"/>
      <c r="O25" s="1660"/>
      <c r="P25" s="1660"/>
      <c r="Q25" s="2015">
        <v>115</v>
      </c>
    </row>
    <row r="26" spans="1:17" s="401" customFormat="1" ht="15">
      <c r="A26" s="404">
        <v>12</v>
      </c>
      <c r="B26" s="1127"/>
      <c r="C26" s="1660"/>
      <c r="D26" s="1660"/>
      <c r="E26" s="2015">
        <v>976</v>
      </c>
      <c r="F26" s="1660"/>
      <c r="G26" s="1660"/>
      <c r="H26" s="1660"/>
      <c r="I26" s="2015">
        <v>1584</v>
      </c>
      <c r="J26" s="1647"/>
      <c r="K26" s="1660"/>
      <c r="L26" s="1660"/>
      <c r="M26" s="2015">
        <v>71</v>
      </c>
      <c r="N26" s="1660"/>
      <c r="O26" s="1660"/>
      <c r="P26" s="1660"/>
      <c r="Q26" s="2015">
        <v>120</v>
      </c>
    </row>
    <row r="27" spans="1:17" s="401" customFormat="1" ht="15">
      <c r="A27" s="404">
        <v>13</v>
      </c>
      <c r="B27" s="1127"/>
      <c r="C27" s="1660"/>
      <c r="D27" s="1660"/>
      <c r="E27" s="2015">
        <v>993</v>
      </c>
      <c r="F27" s="1660"/>
      <c r="G27" s="1660"/>
      <c r="H27" s="1660"/>
      <c r="I27" s="2015">
        <v>1580</v>
      </c>
      <c r="J27" s="1647"/>
      <c r="K27" s="1660"/>
      <c r="L27" s="1660"/>
      <c r="M27" s="2015">
        <v>84</v>
      </c>
      <c r="N27" s="1660"/>
      <c r="O27" s="1660"/>
      <c r="P27" s="1660"/>
      <c r="Q27" s="2015">
        <v>124</v>
      </c>
    </row>
    <row r="28" spans="1:17" s="401" customFormat="1" ht="15">
      <c r="A28" s="404">
        <v>14</v>
      </c>
      <c r="B28" s="1127"/>
      <c r="C28" s="1660"/>
      <c r="D28" s="1660"/>
      <c r="E28" s="2015">
        <v>981</v>
      </c>
      <c r="F28" s="1660"/>
      <c r="G28" s="1660"/>
      <c r="H28" s="1660"/>
      <c r="I28" s="2015">
        <v>1576</v>
      </c>
      <c r="J28" s="1647"/>
      <c r="K28" s="1660"/>
      <c r="L28" s="1660"/>
      <c r="M28" s="2015">
        <v>84</v>
      </c>
      <c r="N28" s="1660"/>
      <c r="O28" s="1660"/>
      <c r="P28" s="1660"/>
      <c r="Q28" s="2015">
        <v>120</v>
      </c>
    </row>
    <row r="29" spans="1:17" s="401" customFormat="1" ht="15">
      <c r="A29" s="404">
        <v>15</v>
      </c>
      <c r="B29" s="1127"/>
      <c r="C29" s="1660"/>
      <c r="D29" s="1660"/>
      <c r="E29" s="2015">
        <v>987</v>
      </c>
      <c r="F29" s="1660"/>
      <c r="G29" s="1660"/>
      <c r="H29" s="1660"/>
      <c r="I29" s="2015">
        <v>1556</v>
      </c>
      <c r="J29" s="1647"/>
      <c r="K29" s="1660"/>
      <c r="L29" s="1660"/>
      <c r="M29" s="2015">
        <v>80</v>
      </c>
      <c r="N29" s="1660"/>
      <c r="O29" s="1660"/>
      <c r="P29" s="1660"/>
      <c r="Q29" s="2015">
        <v>118</v>
      </c>
    </row>
    <row r="30" spans="1:17" s="401" customFormat="1" ht="15">
      <c r="A30" s="404">
        <v>16</v>
      </c>
      <c r="B30" s="1127"/>
      <c r="C30" s="1660"/>
      <c r="D30" s="1660"/>
      <c r="E30" s="2015">
        <v>973</v>
      </c>
      <c r="F30" s="1660"/>
      <c r="G30" s="1660"/>
      <c r="H30" s="1660"/>
      <c r="I30" s="2015">
        <v>1529</v>
      </c>
      <c r="J30" s="1647"/>
      <c r="K30" s="1660"/>
      <c r="L30" s="1660"/>
      <c r="M30" s="2015">
        <v>72</v>
      </c>
      <c r="N30" s="1660"/>
      <c r="O30" s="1660"/>
      <c r="P30" s="1660"/>
      <c r="Q30" s="2015">
        <v>119</v>
      </c>
    </row>
    <row r="31" spans="1:17" s="405" customFormat="1" ht="15">
      <c r="A31" s="404">
        <v>17</v>
      </c>
      <c r="B31" s="1127"/>
      <c r="C31" s="1660"/>
      <c r="D31" s="1660"/>
      <c r="E31" s="2015">
        <v>958</v>
      </c>
      <c r="F31" s="1660"/>
      <c r="G31" s="1660"/>
      <c r="H31" s="1660"/>
      <c r="I31" s="2015">
        <v>1507</v>
      </c>
      <c r="J31" s="1647"/>
      <c r="K31" s="1660"/>
      <c r="L31" s="1660"/>
      <c r="M31" s="2015">
        <v>77</v>
      </c>
      <c r="N31" s="1660"/>
      <c r="O31" s="1660"/>
      <c r="P31" s="1660"/>
      <c r="Q31" s="2015">
        <v>117</v>
      </c>
    </row>
    <row r="32" spans="1:17" s="405" customFormat="1" ht="15">
      <c r="A32" s="404">
        <v>18</v>
      </c>
      <c r="B32" s="1127"/>
      <c r="C32" s="1660"/>
      <c r="D32" s="1660"/>
      <c r="E32" s="2015">
        <v>888</v>
      </c>
      <c r="F32" s="1660"/>
      <c r="G32" s="1660"/>
      <c r="H32" s="1660"/>
      <c r="I32" s="2015">
        <v>1356</v>
      </c>
      <c r="J32" s="1647"/>
      <c r="K32" s="1660"/>
      <c r="L32" s="1660"/>
      <c r="M32" s="2015">
        <v>79</v>
      </c>
      <c r="N32" s="1660"/>
      <c r="O32" s="1660"/>
      <c r="P32" s="1660"/>
      <c r="Q32" s="2015">
        <v>99</v>
      </c>
    </row>
    <row r="33" spans="1:33" s="405" customFormat="1" ht="15">
      <c r="A33" s="404">
        <v>19</v>
      </c>
      <c r="B33" s="1127"/>
      <c r="C33" s="1660"/>
      <c r="D33" s="1660"/>
      <c r="E33" s="2015">
        <v>761</v>
      </c>
      <c r="F33" s="1660"/>
      <c r="G33" s="1660"/>
      <c r="H33" s="1660"/>
      <c r="I33" s="2015">
        <v>1252</v>
      </c>
      <c r="J33" s="1647"/>
      <c r="K33" s="1660"/>
      <c r="L33" s="1660"/>
      <c r="M33" s="2015">
        <v>48</v>
      </c>
      <c r="N33" s="1660"/>
      <c r="O33" s="1660"/>
      <c r="P33" s="1660"/>
      <c r="Q33" s="2015">
        <v>94</v>
      </c>
    </row>
    <row r="34" spans="1:33" s="405" customFormat="1" ht="15">
      <c r="A34" s="404">
        <v>20</v>
      </c>
      <c r="B34" s="1127"/>
      <c r="C34" s="1660"/>
      <c r="D34" s="1660"/>
      <c r="E34" s="2015">
        <v>659</v>
      </c>
      <c r="F34" s="1660"/>
      <c r="G34" s="1660"/>
      <c r="H34" s="1660"/>
      <c r="I34" s="2015">
        <v>1104</v>
      </c>
      <c r="J34" s="1647"/>
      <c r="K34" s="1660"/>
      <c r="L34" s="1660"/>
      <c r="M34" s="2015">
        <v>44</v>
      </c>
      <c r="N34" s="1660"/>
      <c r="O34" s="1660"/>
      <c r="P34" s="1660"/>
      <c r="Q34" s="2015">
        <v>73</v>
      </c>
    </row>
    <row r="35" spans="1:33" s="405" customFormat="1" ht="15">
      <c r="A35" s="404">
        <v>21</v>
      </c>
      <c r="B35" s="1127"/>
      <c r="C35" s="1660"/>
      <c r="D35" s="1660"/>
      <c r="E35" s="2015">
        <v>538</v>
      </c>
      <c r="F35" s="1660"/>
      <c r="G35" s="1660"/>
      <c r="H35" s="1660"/>
      <c r="I35" s="2015">
        <v>772</v>
      </c>
      <c r="J35" s="1647"/>
      <c r="K35" s="1660"/>
      <c r="L35" s="1660"/>
      <c r="M35" s="2015">
        <v>9</v>
      </c>
      <c r="N35" s="1660"/>
      <c r="O35" s="1660"/>
      <c r="P35" s="1660"/>
      <c r="Q35" s="2015">
        <v>56</v>
      </c>
    </row>
    <row r="36" spans="1:33" s="405" customFormat="1" ht="15">
      <c r="A36" s="404">
        <v>22</v>
      </c>
      <c r="B36" s="1127"/>
      <c r="C36" s="1660"/>
      <c r="D36" s="1660"/>
      <c r="E36" s="2015">
        <v>483</v>
      </c>
      <c r="F36" s="1660"/>
      <c r="G36" s="1660"/>
      <c r="H36" s="1660"/>
      <c r="I36" s="2015">
        <v>672</v>
      </c>
      <c r="J36" s="1647"/>
      <c r="K36" s="1660"/>
      <c r="L36" s="1660"/>
      <c r="M36" s="2015">
        <v>6</v>
      </c>
      <c r="N36" s="1660"/>
      <c r="O36" s="1660"/>
      <c r="P36" s="1660"/>
      <c r="Q36" s="2015">
        <v>54</v>
      </c>
    </row>
    <row r="37" spans="1:33" s="405" customFormat="1" ht="15">
      <c r="A37" s="404">
        <v>23</v>
      </c>
      <c r="B37" s="1127"/>
      <c r="C37" s="1660"/>
      <c r="D37" s="1660"/>
      <c r="E37" s="2015">
        <v>417</v>
      </c>
      <c r="F37" s="1660"/>
      <c r="G37" s="1660"/>
      <c r="H37" s="1660"/>
      <c r="I37" s="2015">
        <v>599</v>
      </c>
      <c r="J37" s="1647"/>
      <c r="K37" s="1660"/>
      <c r="L37" s="1660"/>
      <c r="M37" s="2015">
        <v>0</v>
      </c>
      <c r="N37" s="1660"/>
      <c r="O37" s="1660"/>
      <c r="P37" s="1660"/>
      <c r="Q37" s="2015">
        <v>24</v>
      </c>
    </row>
    <row r="38" spans="1:33" s="405" customFormat="1" ht="15">
      <c r="A38" s="404">
        <v>24</v>
      </c>
      <c r="B38" s="1127"/>
      <c r="C38" s="1660"/>
      <c r="D38" s="1660"/>
      <c r="E38" s="2015">
        <v>373</v>
      </c>
      <c r="F38" s="1660"/>
      <c r="G38" s="1660"/>
      <c r="H38" s="1660"/>
      <c r="I38" s="2015">
        <v>529</v>
      </c>
      <c r="J38" s="1647"/>
      <c r="K38" s="1660"/>
      <c r="L38" s="1660"/>
      <c r="M38" s="2015">
        <v>0</v>
      </c>
      <c r="N38" s="1660"/>
      <c r="O38" s="1660"/>
      <c r="P38" s="1660"/>
      <c r="Q38" s="2015">
        <v>19</v>
      </c>
    </row>
    <row r="39" spans="1:33" s="405" customFormat="1" ht="15">
      <c r="A39" s="404" t="s">
        <v>19</v>
      </c>
      <c r="B39" s="1168"/>
      <c r="C39" s="1661"/>
      <c r="D39" s="1661"/>
      <c r="E39" s="1662">
        <f>SUM(E15:E38)</f>
        <v>15586</v>
      </c>
      <c r="F39" s="1661"/>
      <c r="G39" s="1661"/>
      <c r="H39" s="1661"/>
      <c r="I39" s="1662">
        <f>SUM(I15:I38)</f>
        <v>23900</v>
      </c>
      <c r="J39" s="1661"/>
      <c r="K39" s="1661"/>
      <c r="L39" s="1661"/>
      <c r="M39" s="1662">
        <f>SUM(M15:M38)</f>
        <v>901</v>
      </c>
      <c r="N39" s="1661"/>
      <c r="O39" s="1661"/>
      <c r="P39" s="1661"/>
      <c r="Q39" s="1662">
        <f>SUM(Q15:Q38)</f>
        <v>1817</v>
      </c>
    </row>
    <row r="40" spans="1:33" s="395" customFormat="1" ht="12.75" customHeight="1">
      <c r="A40" s="395" t="s">
        <v>20</v>
      </c>
      <c r="R40" s="987"/>
      <c r="S40" s="987"/>
      <c r="T40" s="987"/>
      <c r="U40" s="987"/>
      <c r="V40" s="987"/>
      <c r="W40" s="987"/>
      <c r="X40" s="987"/>
      <c r="Y40" s="987"/>
      <c r="Z40" s="987"/>
      <c r="AA40" s="987"/>
      <c r="AB40" s="987"/>
      <c r="AC40" s="987"/>
      <c r="AD40" s="987"/>
      <c r="AE40" s="987"/>
      <c r="AF40" s="987"/>
      <c r="AG40" s="987"/>
    </row>
    <row r="41" spans="1:33" s="395" customFormat="1" ht="12.75" customHeight="1">
      <c r="A41" s="395" t="s">
        <v>21</v>
      </c>
      <c r="R41" s="987"/>
      <c r="S41" s="987"/>
      <c r="T41" s="987"/>
      <c r="U41" s="987"/>
      <c r="V41" s="987"/>
      <c r="W41" s="987"/>
      <c r="X41" s="987"/>
      <c r="Y41" s="987"/>
      <c r="Z41" s="987"/>
      <c r="AA41" s="987"/>
      <c r="AB41" s="987"/>
      <c r="AC41" s="987"/>
      <c r="AD41" s="987"/>
      <c r="AE41" s="987"/>
      <c r="AF41" s="987"/>
      <c r="AG41" s="987"/>
    </row>
    <row r="42" spans="1:33">
      <c r="A42" s="395" t="s">
        <v>571</v>
      </c>
      <c r="K42" s="395"/>
      <c r="L42" s="395"/>
      <c r="M42" s="395"/>
      <c r="N42" s="395"/>
      <c r="O42" s="395"/>
      <c r="P42" s="395"/>
      <c r="Q42" s="395"/>
      <c r="R42" s="988"/>
      <c r="S42" s="988"/>
      <c r="T42" s="988"/>
      <c r="U42" s="988"/>
      <c r="V42" s="988"/>
      <c r="W42" s="988"/>
      <c r="X42" s="988"/>
      <c r="Y42" s="988"/>
      <c r="Z42" s="988"/>
      <c r="AA42" s="988"/>
      <c r="AB42" s="988"/>
      <c r="AC42" s="988"/>
      <c r="AD42" s="988"/>
      <c r="AE42" s="988"/>
      <c r="AF42" s="988"/>
      <c r="AG42" s="988"/>
    </row>
    <row r="43" spans="1:33">
      <c r="A43" s="395" t="s">
        <v>23</v>
      </c>
      <c r="R43" s="988"/>
      <c r="S43" s="988"/>
      <c r="T43" s="988"/>
      <c r="U43" s="988"/>
      <c r="V43" s="988"/>
      <c r="W43" s="988"/>
      <c r="X43" s="988"/>
      <c r="Y43" s="988"/>
      <c r="Z43" s="988"/>
      <c r="AA43" s="988"/>
      <c r="AB43" s="988"/>
      <c r="AC43" s="988"/>
      <c r="AD43" s="988"/>
      <c r="AE43" s="988"/>
      <c r="AF43" s="988"/>
      <c r="AG43" s="988"/>
    </row>
    <row r="44" spans="1:33">
      <c r="R44" s="988"/>
      <c r="S44" s="988"/>
      <c r="T44" s="988"/>
      <c r="U44" s="988"/>
      <c r="V44" s="988"/>
      <c r="W44" s="988"/>
      <c r="X44" s="988"/>
      <c r="Y44" s="988"/>
      <c r="Z44" s="988"/>
      <c r="AA44" s="988"/>
      <c r="AB44" s="988"/>
      <c r="AC44" s="988"/>
      <c r="AD44" s="988"/>
      <c r="AE44" s="988"/>
      <c r="AF44" s="988"/>
      <c r="AG44" s="988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419" customWidth="1"/>
    <col min="2" max="3" width="11.28515625" style="419" customWidth="1"/>
    <col min="4" max="4" width="11.28515625" style="419" hidden="1" customWidth="1"/>
    <col min="5" max="7" width="11.28515625" style="419" customWidth="1"/>
    <col min="8" max="8" width="11.28515625" style="419" hidden="1" customWidth="1"/>
    <col min="9" max="11" width="11.28515625" style="419" customWidth="1"/>
    <col min="12" max="12" width="11.28515625" style="419" hidden="1" customWidth="1"/>
    <col min="13" max="15" width="11.28515625" style="419" customWidth="1"/>
    <col min="16" max="16" width="11.28515625" style="419" hidden="1" customWidth="1"/>
    <col min="17" max="17" width="11.28515625" style="419" customWidth="1"/>
    <col min="18" max="16384" width="9.140625" style="419"/>
  </cols>
  <sheetData>
    <row r="1" spans="1:33" s="407" customFormat="1" ht="18.75" customHeight="1">
      <c r="B1" s="2606" t="s">
        <v>408</v>
      </c>
      <c r="C1" s="2066"/>
      <c r="D1" s="2066"/>
      <c r="E1" s="2066"/>
      <c r="F1" s="2066"/>
      <c r="J1" s="801" t="s">
        <v>171</v>
      </c>
      <c r="N1" s="2602" t="s">
        <v>96</v>
      </c>
      <c r="O1" s="2602"/>
      <c r="P1" s="2602"/>
      <c r="Q1" s="2602"/>
      <c r="R1" s="985"/>
      <c r="S1" s="985"/>
      <c r="T1" s="985"/>
      <c r="U1" s="985"/>
      <c r="V1" s="985"/>
      <c r="W1" s="985"/>
      <c r="X1" s="985"/>
      <c r="Y1" s="985"/>
      <c r="Z1" s="985"/>
      <c r="AA1" s="985"/>
      <c r="AB1" s="985"/>
      <c r="AC1" s="985"/>
      <c r="AD1" s="985"/>
      <c r="AE1" s="985"/>
      <c r="AF1" s="985"/>
      <c r="AG1" s="985"/>
    </row>
    <row r="2" spans="1:33" s="407" customFormat="1" ht="10.5" customHeight="1">
      <c r="B2" s="2595" t="s">
        <v>1</v>
      </c>
      <c r="C2" s="2052"/>
      <c r="D2" s="2052"/>
      <c r="E2" s="2052"/>
      <c r="F2" s="2052"/>
      <c r="N2" s="2595" t="s">
        <v>2</v>
      </c>
      <c r="O2" s="2603"/>
      <c r="P2" s="2603"/>
      <c r="Q2" s="2603"/>
      <c r="R2" s="985"/>
      <c r="S2" s="985"/>
      <c r="T2" s="985"/>
      <c r="U2" s="985"/>
      <c r="V2" s="985"/>
      <c r="W2" s="985"/>
      <c r="X2" s="985"/>
      <c r="Y2" s="985"/>
      <c r="Z2" s="985"/>
      <c r="AA2" s="985"/>
      <c r="AB2" s="985"/>
      <c r="AC2" s="985"/>
      <c r="AD2" s="985"/>
      <c r="AE2" s="985"/>
      <c r="AF2" s="985"/>
      <c r="AG2" s="985"/>
    </row>
    <row r="3" spans="1:33" s="407" customFormat="1" ht="13.5" customHeight="1">
      <c r="N3" s="407" t="s">
        <v>3</v>
      </c>
      <c r="R3" s="985"/>
      <c r="S3" s="985"/>
      <c r="T3" s="985"/>
      <c r="U3" s="985"/>
      <c r="V3" s="985"/>
      <c r="W3" s="985"/>
      <c r="X3" s="985"/>
      <c r="Y3" s="985"/>
      <c r="Z3" s="985"/>
      <c r="AA3" s="985"/>
      <c r="AB3" s="985"/>
      <c r="AC3" s="985"/>
      <c r="AD3" s="985"/>
      <c r="AE3" s="985"/>
      <c r="AF3" s="985"/>
      <c r="AG3" s="985"/>
    </row>
    <row r="4" spans="1:33" s="407" customFormat="1" ht="15" customHeight="1">
      <c r="B4" s="2605" t="s">
        <v>4</v>
      </c>
      <c r="C4" s="2066"/>
      <c r="D4" s="409"/>
      <c r="E4" s="985"/>
      <c r="F4" s="985"/>
      <c r="G4" s="985"/>
      <c r="H4" s="985"/>
      <c r="I4" s="904" t="s">
        <v>5</v>
      </c>
      <c r="J4" s="408"/>
      <c r="K4" s="408"/>
      <c r="L4" s="408"/>
      <c r="O4" s="410" t="s">
        <v>93</v>
      </c>
      <c r="R4" s="985"/>
      <c r="S4" s="985"/>
      <c r="T4" s="985"/>
      <c r="U4" s="985"/>
      <c r="V4" s="985"/>
      <c r="W4" s="985"/>
      <c r="X4" s="985"/>
      <c r="Y4" s="985"/>
      <c r="Z4" s="985"/>
      <c r="AA4" s="985"/>
      <c r="AB4" s="985"/>
      <c r="AC4" s="985"/>
      <c r="AD4" s="985"/>
      <c r="AE4" s="985"/>
      <c r="AF4" s="985"/>
      <c r="AG4" s="985"/>
    </row>
    <row r="5" spans="1:33" s="407" customFormat="1" ht="9.75" customHeight="1">
      <c r="B5" s="2604" t="s">
        <v>7</v>
      </c>
      <c r="C5" s="2064"/>
      <c r="D5" s="408"/>
      <c r="E5" s="408"/>
      <c r="R5" s="985"/>
      <c r="S5" s="985"/>
      <c r="T5" s="985"/>
      <c r="U5" s="985"/>
      <c r="V5" s="985"/>
      <c r="W5" s="985"/>
      <c r="X5" s="985"/>
      <c r="Y5" s="985"/>
      <c r="Z5" s="985"/>
      <c r="AA5" s="985"/>
      <c r="AB5" s="985"/>
      <c r="AC5" s="985"/>
      <c r="AD5" s="985"/>
      <c r="AE5" s="985"/>
      <c r="AF5" s="985"/>
      <c r="AG5" s="985"/>
    </row>
    <row r="6" spans="1:33" s="407" customFormat="1" ht="12" customHeight="1">
      <c r="A6" s="2596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85"/>
      <c r="S6" s="985"/>
      <c r="T6" s="985"/>
      <c r="U6" s="985"/>
      <c r="V6" s="985"/>
      <c r="W6" s="985"/>
      <c r="X6" s="985"/>
      <c r="Y6" s="985"/>
      <c r="Z6" s="985"/>
      <c r="AA6" s="985"/>
      <c r="AB6" s="985"/>
      <c r="AC6" s="985"/>
      <c r="AD6" s="985"/>
      <c r="AE6" s="985"/>
      <c r="AF6" s="985"/>
      <c r="AG6" s="985"/>
    </row>
    <row r="7" spans="1:33" s="407" customFormat="1" ht="15.75">
      <c r="A7" s="2597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85"/>
      <c r="S7" s="985"/>
      <c r="T7" s="985"/>
      <c r="U7" s="985"/>
      <c r="V7" s="985"/>
      <c r="W7" s="985"/>
      <c r="X7" s="985"/>
      <c r="Y7" s="985"/>
      <c r="Z7" s="985"/>
      <c r="AA7" s="985"/>
      <c r="AB7" s="985"/>
      <c r="AC7" s="985"/>
      <c r="AD7" s="985"/>
      <c r="AE7" s="985"/>
      <c r="AF7" s="985"/>
      <c r="AG7" s="985"/>
    </row>
    <row r="8" spans="1:33" s="407" customFormat="1" ht="9" customHeight="1">
      <c r="A8" s="1267" t="s">
        <v>341</v>
      </c>
      <c r="B8" s="1267" t="s">
        <v>343</v>
      </c>
      <c r="R8" s="985"/>
      <c r="S8" s="985"/>
      <c r="T8" s="985"/>
      <c r="U8" s="985"/>
      <c r="V8" s="985"/>
      <c r="W8" s="985"/>
      <c r="X8" s="985"/>
      <c r="Y8" s="985"/>
      <c r="Z8" s="985"/>
      <c r="AA8" s="985"/>
      <c r="AB8" s="985"/>
      <c r="AC8" s="985"/>
      <c r="AD8" s="985"/>
      <c r="AE8" s="985"/>
      <c r="AF8" s="985"/>
      <c r="AG8" s="985"/>
    </row>
    <row r="9" spans="1:33" s="407" customFormat="1">
      <c r="A9" s="2592" t="s">
        <v>9</v>
      </c>
      <c r="B9" s="2598" t="s">
        <v>10</v>
      </c>
      <c r="C9" s="2599"/>
      <c r="D9" s="2599"/>
      <c r="E9" s="2599"/>
      <c r="F9" s="2599"/>
      <c r="G9" s="2599"/>
      <c r="H9" s="2599"/>
      <c r="I9" s="2600"/>
      <c r="J9" s="2598" t="s">
        <v>11</v>
      </c>
      <c r="K9" s="2599"/>
      <c r="L9" s="2599"/>
      <c r="M9" s="2599"/>
      <c r="N9" s="2599"/>
      <c r="O9" s="2599"/>
      <c r="P9" s="2599"/>
      <c r="Q9" s="2600"/>
      <c r="R9" s="985"/>
      <c r="S9" s="985"/>
      <c r="T9" s="985"/>
      <c r="U9" s="985"/>
      <c r="V9" s="985"/>
      <c r="W9" s="985"/>
      <c r="X9" s="985"/>
      <c r="Y9" s="985"/>
      <c r="Z9" s="985"/>
      <c r="AA9" s="985"/>
      <c r="AB9" s="985"/>
      <c r="AC9" s="985"/>
      <c r="AD9" s="985"/>
      <c r="AE9" s="985"/>
      <c r="AF9" s="985"/>
      <c r="AG9" s="985"/>
    </row>
    <row r="10" spans="1:33" s="407" customFormat="1">
      <c r="A10" s="2593"/>
      <c r="B10" s="2590" t="s">
        <v>94</v>
      </c>
      <c r="C10" s="2591"/>
      <c r="D10" s="2591"/>
      <c r="E10" s="2601"/>
      <c r="F10" s="2590" t="s">
        <v>95</v>
      </c>
      <c r="G10" s="2059"/>
      <c r="H10" s="2059"/>
      <c r="I10" s="2060"/>
      <c r="J10" s="2590" t="s">
        <v>94</v>
      </c>
      <c r="K10" s="2591"/>
      <c r="L10" s="2591"/>
      <c r="M10" s="2601"/>
      <c r="N10" s="2590" t="s">
        <v>95</v>
      </c>
      <c r="O10" s="2591"/>
      <c r="P10" s="2591"/>
      <c r="Q10" s="2601"/>
      <c r="R10" s="985"/>
      <c r="S10" s="985"/>
      <c r="T10" s="985"/>
      <c r="U10" s="985"/>
      <c r="V10" s="985"/>
      <c r="W10" s="985"/>
      <c r="X10" s="985"/>
      <c r="Y10" s="985"/>
      <c r="Z10" s="985"/>
      <c r="AA10" s="985"/>
      <c r="AB10" s="985"/>
      <c r="AC10" s="985"/>
      <c r="AD10" s="985"/>
      <c r="AE10" s="985"/>
      <c r="AF10" s="985"/>
      <c r="AG10" s="985"/>
    </row>
    <row r="11" spans="1:33" s="407" customFormat="1">
      <c r="A11" s="2593"/>
      <c r="B11" s="2590" t="s">
        <v>14</v>
      </c>
      <c r="C11" s="2591"/>
      <c r="E11" s="412">
        <v>18000</v>
      </c>
      <c r="F11" s="2590" t="s">
        <v>14</v>
      </c>
      <c r="G11" s="2591"/>
      <c r="H11" s="411"/>
      <c r="I11" s="412">
        <v>18000</v>
      </c>
      <c r="J11" s="2590" t="s">
        <v>14</v>
      </c>
      <c r="K11" s="2591"/>
      <c r="L11" s="411"/>
      <c r="M11" s="412">
        <f>E11</f>
        <v>18000</v>
      </c>
      <c r="N11" s="2590" t="s">
        <v>14</v>
      </c>
      <c r="O11" s="2591"/>
      <c r="P11" s="411"/>
      <c r="Q11" s="412">
        <f>I11</f>
        <v>18000</v>
      </c>
      <c r="R11" s="985"/>
      <c r="S11" s="985"/>
      <c r="T11" s="985"/>
      <c r="U11" s="985"/>
      <c r="V11" s="985"/>
      <c r="W11" s="985"/>
      <c r="X11" s="985"/>
      <c r="Y11" s="985"/>
      <c r="Z11" s="985"/>
      <c r="AA11" s="985"/>
      <c r="AB11" s="985"/>
      <c r="AC11" s="985"/>
      <c r="AD11" s="985"/>
      <c r="AE11" s="985"/>
      <c r="AF11" s="985"/>
      <c r="AG11" s="985"/>
    </row>
    <row r="12" spans="1:33" s="414" customFormat="1" ht="35.25" customHeight="1">
      <c r="A12" s="2594"/>
      <c r="B12" s="413" t="s">
        <v>16</v>
      </c>
      <c r="C12" s="413" t="s">
        <v>17</v>
      </c>
      <c r="D12" s="413"/>
      <c r="E12" s="413" t="s">
        <v>18</v>
      </c>
      <c r="F12" s="413" t="s">
        <v>16</v>
      </c>
      <c r="G12" s="413" t="s">
        <v>17</v>
      </c>
      <c r="H12" s="413"/>
      <c r="I12" s="413" t="s">
        <v>18</v>
      </c>
      <c r="J12" s="413" t="s">
        <v>16</v>
      </c>
      <c r="K12" s="413" t="s">
        <v>17</v>
      </c>
      <c r="L12" s="413"/>
      <c r="M12" s="413" t="s">
        <v>18</v>
      </c>
      <c r="N12" s="413" t="s">
        <v>16</v>
      </c>
      <c r="O12" s="413" t="s">
        <v>17</v>
      </c>
      <c r="P12" s="413"/>
      <c r="Q12" s="413" t="s">
        <v>18</v>
      </c>
    </row>
    <row r="13" spans="1:33" s="416" customFormat="1" ht="11.25">
      <c r="A13" s="415">
        <v>1</v>
      </c>
      <c r="B13" s="415">
        <v>2</v>
      </c>
      <c r="C13" s="415">
        <v>3</v>
      </c>
      <c r="D13" s="415"/>
      <c r="E13" s="415">
        <v>4</v>
      </c>
      <c r="F13" s="415">
        <v>5</v>
      </c>
      <c r="G13" s="415">
        <v>6</v>
      </c>
      <c r="H13" s="415"/>
      <c r="I13" s="415">
        <v>7</v>
      </c>
      <c r="J13" s="415">
        <v>8</v>
      </c>
      <c r="K13" s="415">
        <v>9</v>
      </c>
      <c r="L13" s="415"/>
      <c r="M13" s="415">
        <v>10</v>
      </c>
      <c r="N13" s="415">
        <v>11</v>
      </c>
      <c r="O13" s="415">
        <v>12</v>
      </c>
      <c r="P13" s="415"/>
      <c r="Q13" s="415">
        <v>13</v>
      </c>
    </row>
    <row r="14" spans="1:33" s="414" customFormat="1" ht="15">
      <c r="A14" s="417">
        <v>0</v>
      </c>
      <c r="B14" s="1111"/>
      <c r="C14" s="1663"/>
      <c r="D14" s="1663"/>
      <c r="E14" s="1663"/>
      <c r="F14" s="1624"/>
      <c r="G14" s="1663"/>
      <c r="H14" s="1663"/>
      <c r="I14" s="1663"/>
      <c r="J14" s="1624"/>
      <c r="K14" s="1663"/>
      <c r="L14" s="1663"/>
      <c r="M14" s="1663"/>
      <c r="N14" s="1624"/>
      <c r="O14" s="1663"/>
      <c r="P14" s="1663"/>
      <c r="Q14" s="1663"/>
    </row>
    <row r="15" spans="1:33" s="1419" customFormat="1" ht="15">
      <c r="A15" s="1418">
        <v>1</v>
      </c>
      <c r="B15" s="1111"/>
      <c r="C15" s="1663"/>
      <c r="D15" s="1663"/>
      <c r="E15" s="2015">
        <v>2044.8</v>
      </c>
      <c r="F15" s="1624"/>
      <c r="G15" s="1663"/>
      <c r="H15" s="1663"/>
      <c r="I15" s="2015">
        <v>2824.2</v>
      </c>
      <c r="J15" s="1624"/>
      <c r="K15" s="1663"/>
      <c r="L15" s="1663"/>
      <c r="M15" s="2015">
        <v>561.6</v>
      </c>
      <c r="N15" s="1624"/>
      <c r="O15" s="1663"/>
      <c r="P15" s="1663"/>
      <c r="Q15" s="2015">
        <v>900</v>
      </c>
    </row>
    <row r="16" spans="1:33" s="414" customFormat="1" ht="15">
      <c r="A16" s="417">
        <v>2</v>
      </c>
      <c r="B16" s="1111"/>
      <c r="C16" s="1663"/>
      <c r="D16" s="1663"/>
      <c r="E16" s="2015">
        <v>1980</v>
      </c>
      <c r="F16" s="1624"/>
      <c r="G16" s="1663"/>
      <c r="H16" s="1663"/>
      <c r="I16" s="2015">
        <v>2691</v>
      </c>
      <c r="J16" s="1624"/>
      <c r="K16" s="1663"/>
      <c r="L16" s="1663"/>
      <c r="M16" s="2015">
        <v>536.40000000000009</v>
      </c>
      <c r="N16" s="1624"/>
      <c r="O16" s="1663"/>
      <c r="P16" s="1663"/>
      <c r="Q16" s="2015">
        <v>909</v>
      </c>
    </row>
    <row r="17" spans="1:17" s="414" customFormat="1" ht="15">
      <c r="A17" s="417">
        <v>3</v>
      </c>
      <c r="B17" s="1111"/>
      <c r="C17" s="1663"/>
      <c r="D17" s="1663"/>
      <c r="E17" s="2015">
        <v>1945.8</v>
      </c>
      <c r="F17" s="1624"/>
      <c r="G17" s="1663"/>
      <c r="H17" s="1663"/>
      <c r="I17" s="2015">
        <v>2629.8</v>
      </c>
      <c r="J17" s="1624"/>
      <c r="K17" s="1663"/>
      <c r="L17" s="1663"/>
      <c r="M17" s="2015">
        <v>529.20000000000005</v>
      </c>
      <c r="N17" s="1624"/>
      <c r="O17" s="1663"/>
      <c r="P17" s="1663"/>
      <c r="Q17" s="2015">
        <v>901.8</v>
      </c>
    </row>
    <row r="18" spans="1:17" s="414" customFormat="1" ht="15">
      <c r="A18" s="417">
        <v>4</v>
      </c>
      <c r="B18" s="1111"/>
      <c r="C18" s="1663"/>
      <c r="D18" s="1663"/>
      <c r="E18" s="2015">
        <v>1913.4</v>
      </c>
      <c r="F18" s="1624"/>
      <c r="G18" s="1663"/>
      <c r="H18" s="1663"/>
      <c r="I18" s="2015">
        <v>2574</v>
      </c>
      <c r="J18" s="1624"/>
      <c r="K18" s="1663"/>
      <c r="L18" s="1663"/>
      <c r="M18" s="2015">
        <v>520.20000000000005</v>
      </c>
      <c r="N18" s="1624"/>
      <c r="O18" s="1663"/>
      <c r="P18" s="1663"/>
      <c r="Q18" s="2015">
        <v>916.19999999999993</v>
      </c>
    </row>
    <row r="19" spans="1:17" s="414" customFormat="1" ht="15">
      <c r="A19" s="417">
        <v>5</v>
      </c>
      <c r="B19" s="1111"/>
      <c r="C19" s="1663"/>
      <c r="D19" s="1663"/>
      <c r="E19" s="2015">
        <v>1942.2000000000003</v>
      </c>
      <c r="F19" s="1624"/>
      <c r="G19" s="1663"/>
      <c r="H19" s="1663"/>
      <c r="I19" s="2015">
        <v>2577.6000000000004</v>
      </c>
      <c r="J19" s="1624"/>
      <c r="K19" s="1663"/>
      <c r="L19" s="1663"/>
      <c r="M19" s="2015">
        <v>509.4</v>
      </c>
      <c r="N19" s="1624"/>
      <c r="O19" s="1663"/>
      <c r="P19" s="1663"/>
      <c r="Q19" s="2015">
        <v>885.6</v>
      </c>
    </row>
    <row r="20" spans="1:17" s="414" customFormat="1" ht="15">
      <c r="A20" s="417">
        <v>6</v>
      </c>
      <c r="B20" s="1111"/>
      <c r="C20" s="1663"/>
      <c r="D20" s="1663"/>
      <c r="E20" s="2015">
        <v>2061</v>
      </c>
      <c r="F20" s="1624"/>
      <c r="G20" s="1663"/>
      <c r="H20" s="1663"/>
      <c r="I20" s="2015">
        <v>2766.5999999999995</v>
      </c>
      <c r="J20" s="1624"/>
      <c r="K20" s="1663"/>
      <c r="L20" s="1663"/>
      <c r="M20" s="2015">
        <v>511.19999999999993</v>
      </c>
      <c r="N20" s="1624"/>
      <c r="O20" s="1663"/>
      <c r="P20" s="1663"/>
      <c r="Q20" s="2015">
        <v>858.59999999999991</v>
      </c>
    </row>
    <row r="21" spans="1:17" s="414" customFormat="1" ht="15">
      <c r="A21" s="417">
        <v>7</v>
      </c>
      <c r="B21" s="1111"/>
      <c r="C21" s="1663"/>
      <c r="D21" s="1663"/>
      <c r="E21" s="2015">
        <v>2377.8000000000002</v>
      </c>
      <c r="F21" s="1624"/>
      <c r="G21" s="1663"/>
      <c r="H21" s="1663"/>
      <c r="I21" s="2015">
        <v>3195</v>
      </c>
      <c r="J21" s="1624"/>
      <c r="K21" s="1663"/>
      <c r="L21" s="1663"/>
      <c r="M21" s="2015">
        <v>518.40000000000009</v>
      </c>
      <c r="N21" s="1624"/>
      <c r="O21" s="1663"/>
      <c r="P21" s="1663"/>
      <c r="Q21" s="2015">
        <v>860.40000000000009</v>
      </c>
    </row>
    <row r="22" spans="1:17" s="414" customFormat="1" ht="15">
      <c r="A22" s="417">
        <v>8</v>
      </c>
      <c r="B22" s="1111"/>
      <c r="C22" s="1663"/>
      <c r="D22" s="1663"/>
      <c r="E22" s="2015">
        <v>2894.4</v>
      </c>
      <c r="F22" s="1624"/>
      <c r="G22" s="1663"/>
      <c r="H22" s="1663"/>
      <c r="I22" s="2015">
        <v>3619.8</v>
      </c>
      <c r="J22" s="1624"/>
      <c r="K22" s="1663"/>
      <c r="L22" s="1663"/>
      <c r="M22" s="2015">
        <v>529.20000000000005</v>
      </c>
      <c r="N22" s="1624"/>
      <c r="O22" s="1663"/>
      <c r="P22" s="1663"/>
      <c r="Q22" s="2015">
        <v>885.6</v>
      </c>
    </row>
    <row r="23" spans="1:17" s="414" customFormat="1" ht="15">
      <c r="A23" s="417">
        <v>9</v>
      </c>
      <c r="B23" s="1111"/>
      <c r="C23" s="1663"/>
      <c r="D23" s="1663"/>
      <c r="E23" s="2015">
        <v>3484.8</v>
      </c>
      <c r="F23" s="1624"/>
      <c r="G23" s="1663"/>
      <c r="H23" s="1663"/>
      <c r="I23" s="2015">
        <v>4195.7999999999993</v>
      </c>
      <c r="J23" s="1624"/>
      <c r="K23" s="1663"/>
      <c r="L23" s="1663"/>
      <c r="M23" s="2015">
        <v>626.40000000000009</v>
      </c>
      <c r="N23" s="1624"/>
      <c r="O23" s="1663"/>
      <c r="P23" s="1663"/>
      <c r="Q23" s="2015">
        <v>918</v>
      </c>
    </row>
    <row r="24" spans="1:17" s="414" customFormat="1" ht="15">
      <c r="A24" s="417">
        <v>10</v>
      </c>
      <c r="B24" s="1111"/>
      <c r="C24" s="1663"/>
      <c r="D24" s="1663"/>
      <c r="E24" s="2015">
        <v>3691.8</v>
      </c>
      <c r="F24" s="1624"/>
      <c r="G24" s="1663"/>
      <c r="H24" s="1663"/>
      <c r="I24" s="2015">
        <v>4323.6000000000004</v>
      </c>
      <c r="J24" s="1624"/>
      <c r="K24" s="1663"/>
      <c r="L24" s="1663"/>
      <c r="M24" s="2015">
        <v>666</v>
      </c>
      <c r="N24" s="1624"/>
      <c r="O24" s="1663"/>
      <c r="P24" s="1663"/>
      <c r="Q24" s="2015">
        <v>912.59999999999991</v>
      </c>
    </row>
    <row r="25" spans="1:17" s="414" customFormat="1" ht="15">
      <c r="A25" s="417">
        <v>11</v>
      </c>
      <c r="B25" s="1111"/>
      <c r="C25" s="1663"/>
      <c r="D25" s="1663"/>
      <c r="E25" s="2015">
        <v>3681</v>
      </c>
      <c r="F25" s="1624"/>
      <c r="G25" s="1663"/>
      <c r="H25" s="1663"/>
      <c r="I25" s="2015">
        <v>4505.3999999999996</v>
      </c>
      <c r="J25" s="1624"/>
      <c r="K25" s="1663"/>
      <c r="L25" s="1663"/>
      <c r="M25" s="2015">
        <v>660.6</v>
      </c>
      <c r="N25" s="1624"/>
      <c r="O25" s="1663"/>
      <c r="P25" s="1663"/>
      <c r="Q25" s="2015">
        <v>914.4</v>
      </c>
    </row>
    <row r="26" spans="1:17" s="414" customFormat="1" ht="15">
      <c r="A26" s="417">
        <v>12</v>
      </c>
      <c r="B26" s="1111"/>
      <c r="C26" s="1663"/>
      <c r="D26" s="1663"/>
      <c r="E26" s="2015">
        <v>3645</v>
      </c>
      <c r="F26" s="1624"/>
      <c r="G26" s="1663"/>
      <c r="H26" s="1663"/>
      <c r="I26" s="2015">
        <v>4518</v>
      </c>
      <c r="J26" s="1624"/>
      <c r="K26" s="1663"/>
      <c r="L26" s="1663"/>
      <c r="M26" s="2015">
        <v>669.59999999999991</v>
      </c>
      <c r="N26" s="1624"/>
      <c r="O26" s="1663"/>
      <c r="P26" s="1663"/>
      <c r="Q26" s="2015">
        <v>907.2</v>
      </c>
    </row>
    <row r="27" spans="1:17" s="414" customFormat="1" ht="15">
      <c r="A27" s="417">
        <v>13</v>
      </c>
      <c r="B27" s="1111"/>
      <c r="C27" s="1663"/>
      <c r="D27" s="1663"/>
      <c r="E27" s="2015">
        <v>3623.4</v>
      </c>
      <c r="F27" s="1624"/>
      <c r="G27" s="1663"/>
      <c r="H27" s="1663"/>
      <c r="I27" s="2015">
        <v>4442.3999999999996</v>
      </c>
      <c r="J27" s="1624"/>
      <c r="K27" s="1663"/>
      <c r="L27" s="1663"/>
      <c r="M27" s="2015">
        <v>653.40000000000009</v>
      </c>
      <c r="N27" s="1624"/>
      <c r="O27" s="1663"/>
      <c r="P27" s="1663"/>
      <c r="Q27" s="2015">
        <v>912.59999999999991</v>
      </c>
    </row>
    <row r="28" spans="1:17" s="414" customFormat="1" ht="15">
      <c r="A28" s="417">
        <v>14</v>
      </c>
      <c r="B28" s="1111"/>
      <c r="C28" s="1663"/>
      <c r="D28" s="1663"/>
      <c r="E28" s="2015">
        <v>3547.8</v>
      </c>
      <c r="F28" s="1624"/>
      <c r="G28" s="1663"/>
      <c r="H28" s="1663"/>
      <c r="I28" s="2015">
        <v>4453.2</v>
      </c>
      <c r="J28" s="1624"/>
      <c r="K28" s="1663"/>
      <c r="L28" s="1663"/>
      <c r="M28" s="2015">
        <v>653.40000000000009</v>
      </c>
      <c r="N28" s="1624"/>
      <c r="O28" s="1663"/>
      <c r="P28" s="1663"/>
      <c r="Q28" s="2015">
        <v>914.39999999999986</v>
      </c>
    </row>
    <row r="29" spans="1:17" s="414" customFormat="1" ht="15">
      <c r="A29" s="417">
        <v>15</v>
      </c>
      <c r="B29" s="1111"/>
      <c r="C29" s="1663"/>
      <c r="D29" s="1663"/>
      <c r="E29" s="2015">
        <v>3533.4</v>
      </c>
      <c r="F29" s="1624"/>
      <c r="G29" s="1663"/>
      <c r="H29" s="1663"/>
      <c r="I29" s="2015">
        <v>4395.6000000000004</v>
      </c>
      <c r="J29" s="1624"/>
      <c r="K29" s="1663"/>
      <c r="L29" s="1663"/>
      <c r="M29" s="2015">
        <v>631.79999999999995</v>
      </c>
      <c r="N29" s="1624"/>
      <c r="O29" s="1663"/>
      <c r="P29" s="1663"/>
      <c r="Q29" s="2015">
        <v>907.2</v>
      </c>
    </row>
    <row r="30" spans="1:17" s="414" customFormat="1" ht="15">
      <c r="A30" s="417">
        <v>16</v>
      </c>
      <c r="B30" s="1111"/>
      <c r="C30" s="1663"/>
      <c r="D30" s="1663"/>
      <c r="E30" s="2015">
        <v>3511.8</v>
      </c>
      <c r="F30" s="1624"/>
      <c r="G30" s="1663"/>
      <c r="H30" s="1663"/>
      <c r="I30" s="2015">
        <v>4525.2000000000007</v>
      </c>
      <c r="J30" s="1624"/>
      <c r="K30" s="1663"/>
      <c r="L30" s="1663"/>
      <c r="M30" s="2015">
        <v>630.00000000000011</v>
      </c>
      <c r="N30" s="1624"/>
      <c r="O30" s="1663"/>
      <c r="P30" s="1663"/>
      <c r="Q30" s="2015">
        <v>910.8</v>
      </c>
    </row>
    <row r="31" spans="1:17" s="418" customFormat="1" ht="15">
      <c r="A31" s="417">
        <v>17</v>
      </c>
      <c r="B31" s="1111"/>
      <c r="C31" s="1663"/>
      <c r="D31" s="1663"/>
      <c r="E31" s="2015">
        <v>3508.2</v>
      </c>
      <c r="F31" s="1624"/>
      <c r="G31" s="1663"/>
      <c r="H31" s="1663"/>
      <c r="I31" s="2015">
        <v>4636.7999999999993</v>
      </c>
      <c r="J31" s="1624"/>
      <c r="K31" s="1663"/>
      <c r="L31" s="1663"/>
      <c r="M31" s="2015">
        <v>619.20000000000005</v>
      </c>
      <c r="N31" s="1624"/>
      <c r="O31" s="1663"/>
      <c r="P31" s="1663"/>
      <c r="Q31" s="2015">
        <v>887.4</v>
      </c>
    </row>
    <row r="32" spans="1:17" s="418" customFormat="1" ht="15">
      <c r="A32" s="417">
        <v>18</v>
      </c>
      <c r="B32" s="1111"/>
      <c r="C32" s="1663"/>
      <c r="D32" s="1663"/>
      <c r="E32" s="2015">
        <v>3385.7999999999997</v>
      </c>
      <c r="F32" s="1624"/>
      <c r="G32" s="1663"/>
      <c r="H32" s="1663"/>
      <c r="I32" s="2015">
        <v>4579.2000000000007</v>
      </c>
      <c r="J32" s="1624"/>
      <c r="K32" s="1663"/>
      <c r="L32" s="1663"/>
      <c r="M32" s="2015">
        <v>613.79999999999995</v>
      </c>
      <c r="N32" s="1624"/>
      <c r="O32" s="1663"/>
      <c r="P32" s="1663"/>
      <c r="Q32" s="2015">
        <v>892.8</v>
      </c>
    </row>
    <row r="33" spans="1:33" s="418" customFormat="1" ht="15">
      <c r="A33" s="417">
        <v>19</v>
      </c>
      <c r="B33" s="1111"/>
      <c r="C33" s="1663"/>
      <c r="D33" s="1663"/>
      <c r="E33" s="2015">
        <v>3222</v>
      </c>
      <c r="F33" s="1624"/>
      <c r="G33" s="1663"/>
      <c r="H33" s="1663"/>
      <c r="I33" s="2015">
        <v>4465.8</v>
      </c>
      <c r="J33" s="1624"/>
      <c r="K33" s="1663"/>
      <c r="L33" s="1663"/>
      <c r="M33" s="2015">
        <v>594</v>
      </c>
      <c r="N33" s="1624"/>
      <c r="O33" s="1663"/>
      <c r="P33" s="1663"/>
      <c r="Q33" s="2015">
        <v>882</v>
      </c>
    </row>
    <row r="34" spans="1:33" s="418" customFormat="1" ht="15">
      <c r="A34" s="417">
        <v>20</v>
      </c>
      <c r="B34" s="1111"/>
      <c r="C34" s="1663"/>
      <c r="D34" s="1663"/>
      <c r="E34" s="2015">
        <v>3060</v>
      </c>
      <c r="F34" s="1624"/>
      <c r="G34" s="1663"/>
      <c r="H34" s="1663"/>
      <c r="I34" s="2015">
        <v>4338</v>
      </c>
      <c r="J34" s="1624"/>
      <c r="K34" s="1663"/>
      <c r="L34" s="1663"/>
      <c r="M34" s="2015">
        <v>579.59999999999991</v>
      </c>
      <c r="N34" s="1624"/>
      <c r="O34" s="1663"/>
      <c r="P34" s="1663"/>
      <c r="Q34" s="2015">
        <v>846</v>
      </c>
    </row>
    <row r="35" spans="1:33" s="418" customFormat="1" ht="15">
      <c r="A35" s="417">
        <v>21</v>
      </c>
      <c r="B35" s="1111"/>
      <c r="C35" s="1663"/>
      <c r="D35" s="1663"/>
      <c r="E35" s="2015">
        <v>2926.8</v>
      </c>
      <c r="F35" s="1624"/>
      <c r="G35" s="1663"/>
      <c r="H35" s="1663"/>
      <c r="I35" s="2015">
        <v>4172.3999999999996</v>
      </c>
      <c r="J35" s="1624"/>
      <c r="K35" s="1663"/>
      <c r="L35" s="1663"/>
      <c r="M35" s="2015">
        <v>547.20000000000005</v>
      </c>
      <c r="N35" s="1624"/>
      <c r="O35" s="1663"/>
      <c r="P35" s="1663"/>
      <c r="Q35" s="2015">
        <v>849.6</v>
      </c>
    </row>
    <row r="36" spans="1:33" s="418" customFormat="1" ht="15">
      <c r="A36" s="417">
        <v>22</v>
      </c>
      <c r="B36" s="1111"/>
      <c r="C36" s="1663"/>
      <c r="D36" s="1663"/>
      <c r="E36" s="2015">
        <v>2788.2000000000003</v>
      </c>
      <c r="F36" s="1624"/>
      <c r="G36" s="1663"/>
      <c r="H36" s="1663"/>
      <c r="I36" s="2015">
        <v>3940.2</v>
      </c>
      <c r="J36" s="1624"/>
      <c r="K36" s="1663"/>
      <c r="L36" s="1663"/>
      <c r="M36" s="2015">
        <v>561.6</v>
      </c>
      <c r="N36" s="1624"/>
      <c r="O36" s="1663"/>
      <c r="P36" s="1663"/>
      <c r="Q36" s="2015">
        <v>855</v>
      </c>
    </row>
    <row r="37" spans="1:33" s="418" customFormat="1" ht="15">
      <c r="A37" s="417">
        <v>23</v>
      </c>
      <c r="B37" s="1111"/>
      <c r="C37" s="1663"/>
      <c r="D37" s="1663"/>
      <c r="E37" s="2015">
        <v>2565</v>
      </c>
      <c r="F37" s="1624"/>
      <c r="G37" s="1663"/>
      <c r="H37" s="1663"/>
      <c r="I37" s="2015">
        <v>3540.6000000000004</v>
      </c>
      <c r="J37" s="1624"/>
      <c r="K37" s="1663"/>
      <c r="L37" s="1663"/>
      <c r="M37" s="2015">
        <v>556.19999999999993</v>
      </c>
      <c r="N37" s="1624"/>
      <c r="O37" s="1663"/>
      <c r="P37" s="1663"/>
      <c r="Q37" s="2015">
        <v>797.4</v>
      </c>
    </row>
    <row r="38" spans="1:33" s="418" customFormat="1" ht="15">
      <c r="A38" s="417">
        <v>24</v>
      </c>
      <c r="B38" s="1111"/>
      <c r="C38" s="1663"/>
      <c r="D38" s="1663"/>
      <c r="E38" s="2015">
        <v>2251.7999999999997</v>
      </c>
      <c r="F38" s="1624"/>
      <c r="G38" s="1663"/>
      <c r="H38" s="1663"/>
      <c r="I38" s="2015">
        <v>3060</v>
      </c>
      <c r="J38" s="1624"/>
      <c r="K38" s="1663"/>
      <c r="L38" s="1663"/>
      <c r="M38" s="2015">
        <v>523.80000000000007</v>
      </c>
      <c r="N38" s="1624"/>
      <c r="O38" s="1663"/>
      <c r="P38" s="1663"/>
      <c r="Q38" s="2015">
        <v>700.2</v>
      </c>
    </row>
    <row r="39" spans="1:33" s="418" customFormat="1" ht="15">
      <c r="A39" s="417" t="s">
        <v>19</v>
      </c>
      <c r="B39" s="1167"/>
      <c r="C39" s="1664"/>
      <c r="D39" s="1664"/>
      <c r="E39" s="1665">
        <f>SUM(E15:E38)</f>
        <v>69586.200000000012</v>
      </c>
      <c r="F39" s="1664"/>
      <c r="G39" s="1664"/>
      <c r="H39" s="1664"/>
      <c r="I39" s="1665">
        <f>SUM(I15:I38)</f>
        <v>90970.2</v>
      </c>
      <c r="J39" s="1664"/>
      <c r="K39" s="1664"/>
      <c r="L39" s="1664"/>
      <c r="M39" s="1665">
        <f>SUM(M15:M38)</f>
        <v>14002.2</v>
      </c>
      <c r="N39" s="1664"/>
      <c r="O39" s="1664"/>
      <c r="P39" s="1664"/>
      <c r="Q39" s="1665">
        <f>SUM(Q15:Q38)</f>
        <v>21124.799999999999</v>
      </c>
    </row>
    <row r="40" spans="1:33" s="407" customFormat="1" ht="12.75" customHeight="1">
      <c r="A40" s="407" t="s">
        <v>20</v>
      </c>
      <c r="R40" s="985"/>
      <c r="S40" s="985"/>
      <c r="T40" s="985"/>
      <c r="U40" s="985"/>
      <c r="V40" s="985"/>
      <c r="W40" s="985"/>
      <c r="X40" s="985"/>
      <c r="Y40" s="985"/>
      <c r="Z40" s="985"/>
      <c r="AA40" s="985"/>
      <c r="AB40" s="985"/>
      <c r="AC40" s="985"/>
      <c r="AD40" s="985"/>
      <c r="AE40" s="985"/>
      <c r="AF40" s="985"/>
      <c r="AG40" s="985"/>
    </row>
    <row r="41" spans="1:33" s="407" customFormat="1" ht="12.75" customHeight="1">
      <c r="A41" s="407" t="s">
        <v>21</v>
      </c>
      <c r="R41" s="985"/>
      <c r="S41" s="985"/>
      <c r="T41" s="985"/>
      <c r="U41" s="985"/>
      <c r="V41" s="985"/>
      <c r="W41" s="985"/>
      <c r="X41" s="985"/>
      <c r="Y41" s="985"/>
      <c r="Z41" s="985"/>
      <c r="AA41" s="985"/>
      <c r="AB41" s="985"/>
      <c r="AC41" s="985"/>
      <c r="AD41" s="985"/>
      <c r="AE41" s="985"/>
      <c r="AF41" s="985"/>
      <c r="AG41" s="985"/>
    </row>
    <row r="42" spans="1:33">
      <c r="A42" s="407" t="s">
        <v>571</v>
      </c>
      <c r="K42" s="407"/>
      <c r="L42" s="407"/>
      <c r="M42" s="407"/>
      <c r="N42" s="407"/>
      <c r="O42" s="407"/>
      <c r="P42" s="407"/>
      <c r="Q42" s="407"/>
      <c r="R42" s="986"/>
      <c r="S42" s="986"/>
      <c r="T42" s="986"/>
      <c r="U42" s="986"/>
      <c r="V42" s="986"/>
      <c r="W42" s="986"/>
      <c r="X42" s="986"/>
      <c r="Y42" s="986"/>
      <c r="Z42" s="986"/>
      <c r="AA42" s="986"/>
      <c r="AB42" s="986"/>
      <c r="AC42" s="986"/>
      <c r="AD42" s="986"/>
      <c r="AE42" s="986"/>
      <c r="AF42" s="986"/>
      <c r="AG42" s="986"/>
    </row>
    <row r="43" spans="1:33">
      <c r="A43" s="407" t="s">
        <v>23</v>
      </c>
      <c r="R43" s="986"/>
      <c r="S43" s="986"/>
      <c r="T43" s="986"/>
      <c r="U43" s="986"/>
      <c r="V43" s="986"/>
      <c r="W43" s="986"/>
      <c r="X43" s="986"/>
      <c r="Y43" s="986"/>
      <c r="Z43" s="986"/>
      <c r="AA43" s="986"/>
      <c r="AB43" s="986"/>
      <c r="AC43" s="986"/>
      <c r="AD43" s="986"/>
      <c r="AE43" s="986"/>
      <c r="AF43" s="986"/>
      <c r="AG43" s="986"/>
    </row>
    <row r="44" spans="1:33">
      <c r="R44" s="986"/>
      <c r="S44" s="986"/>
      <c r="T44" s="986"/>
      <c r="U44" s="986"/>
      <c r="V44" s="986"/>
      <c r="W44" s="986"/>
      <c r="X44" s="986"/>
      <c r="Y44" s="986"/>
      <c r="Z44" s="986"/>
      <c r="AA44" s="986"/>
      <c r="AB44" s="986"/>
      <c r="AC44" s="986"/>
      <c r="AD44" s="986"/>
      <c r="AE44" s="986"/>
      <c r="AF44" s="986"/>
      <c r="AG44" s="986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>
    <tabColor rgb="FF92D050"/>
  </sheetPr>
  <dimension ref="A1:AG45"/>
  <sheetViews>
    <sheetView zoomScale="85" zoomScaleNormal="85" workbookViewId="0">
      <selection activeCell="M15" sqref="M15:M38"/>
    </sheetView>
  </sheetViews>
  <sheetFormatPr defaultRowHeight="12.75"/>
  <cols>
    <col min="1" max="1" width="5.42578125" style="432" customWidth="1"/>
    <col min="2" max="3" width="11.28515625" style="432" customWidth="1"/>
    <col min="4" max="4" width="11.28515625" style="432" hidden="1" customWidth="1"/>
    <col min="5" max="7" width="11.28515625" style="432" customWidth="1"/>
    <col min="8" max="8" width="11.28515625" style="432" hidden="1" customWidth="1"/>
    <col min="9" max="11" width="11.28515625" style="432" customWidth="1"/>
    <col min="12" max="12" width="11.28515625" style="432" hidden="1" customWidth="1"/>
    <col min="13" max="15" width="11.28515625" style="432" customWidth="1"/>
    <col min="16" max="16" width="11.28515625" style="432" hidden="1" customWidth="1"/>
    <col min="17" max="17" width="11.28515625" style="432" customWidth="1"/>
    <col min="18" max="16384" width="9.140625" style="432"/>
  </cols>
  <sheetData>
    <row r="1" spans="1:33" s="420" customFormat="1" ht="18.75" customHeight="1">
      <c r="B1" s="2623" t="s">
        <v>408</v>
      </c>
      <c r="C1" s="2066"/>
      <c r="D1" s="2066"/>
      <c r="E1" s="2066"/>
      <c r="F1" s="2066"/>
      <c r="J1" s="801" t="s">
        <v>171</v>
      </c>
      <c r="N1" s="2617" t="s">
        <v>96</v>
      </c>
      <c r="O1" s="2617"/>
      <c r="P1" s="2617"/>
      <c r="Q1" s="2617"/>
      <c r="R1" s="983"/>
      <c r="S1" s="983"/>
      <c r="T1" s="983"/>
      <c r="U1" s="983"/>
      <c r="V1" s="983"/>
      <c r="W1" s="983"/>
      <c r="X1" s="983"/>
      <c r="Y1" s="983"/>
      <c r="Z1" s="983"/>
      <c r="AA1" s="983"/>
      <c r="AB1" s="983"/>
      <c r="AC1" s="983"/>
      <c r="AD1" s="983"/>
      <c r="AE1" s="983"/>
      <c r="AF1" s="983"/>
      <c r="AG1" s="983"/>
    </row>
    <row r="2" spans="1:33" s="420" customFormat="1" ht="10.5" customHeight="1">
      <c r="B2" s="2618" t="s">
        <v>1</v>
      </c>
      <c r="C2" s="2052"/>
      <c r="D2" s="2052"/>
      <c r="E2" s="2052"/>
      <c r="F2" s="2052"/>
      <c r="N2" s="2618" t="s">
        <v>2</v>
      </c>
      <c r="O2" s="2619"/>
      <c r="P2" s="2619"/>
      <c r="Q2" s="2619"/>
      <c r="R2" s="983"/>
      <c r="S2" s="983"/>
      <c r="T2" s="983"/>
      <c r="U2" s="983"/>
      <c r="V2" s="983"/>
      <c r="W2" s="983"/>
      <c r="X2" s="983"/>
      <c r="Y2" s="983"/>
      <c r="Z2" s="983"/>
      <c r="AA2" s="983"/>
      <c r="AB2" s="983"/>
      <c r="AC2" s="983"/>
      <c r="AD2" s="983"/>
      <c r="AE2" s="983"/>
      <c r="AF2" s="983"/>
      <c r="AG2" s="983"/>
    </row>
    <row r="3" spans="1:33" s="420" customFormat="1" ht="13.5" customHeight="1">
      <c r="N3" s="420" t="s">
        <v>3</v>
      </c>
      <c r="R3" s="983"/>
      <c r="S3" s="983"/>
      <c r="T3" s="983"/>
      <c r="U3" s="983"/>
      <c r="V3" s="983"/>
      <c r="W3" s="983"/>
      <c r="X3" s="983"/>
      <c r="Y3" s="983"/>
      <c r="Z3" s="983"/>
      <c r="AA3" s="983"/>
      <c r="AB3" s="983"/>
      <c r="AC3" s="983"/>
      <c r="AD3" s="983"/>
      <c r="AE3" s="983"/>
      <c r="AF3" s="983"/>
      <c r="AG3" s="983"/>
    </row>
    <row r="4" spans="1:33" s="420" customFormat="1" ht="15" customHeight="1">
      <c r="B4" s="2622" t="s">
        <v>4</v>
      </c>
      <c r="C4" s="2066"/>
      <c r="D4" s="422"/>
      <c r="E4" s="983"/>
      <c r="F4" s="983"/>
      <c r="G4" s="983"/>
      <c r="H4" s="983"/>
      <c r="I4" s="905" t="s">
        <v>5</v>
      </c>
      <c r="J4" s="421"/>
      <c r="K4" s="421"/>
      <c r="L4" s="421"/>
      <c r="O4" s="423" t="s">
        <v>97</v>
      </c>
      <c r="R4" s="983"/>
      <c r="S4" s="983"/>
      <c r="T4" s="983"/>
      <c r="U4" s="983"/>
      <c r="V4" s="983"/>
      <c r="W4" s="983"/>
      <c r="X4" s="983"/>
      <c r="Y4" s="983"/>
      <c r="Z4" s="983"/>
      <c r="AA4" s="983"/>
      <c r="AB4" s="983"/>
      <c r="AC4" s="983"/>
      <c r="AD4" s="983"/>
      <c r="AE4" s="983"/>
      <c r="AF4" s="983"/>
      <c r="AG4" s="983"/>
    </row>
    <row r="5" spans="1:33" s="420" customFormat="1" ht="9.75" customHeight="1">
      <c r="B5" s="2613" t="s">
        <v>7</v>
      </c>
      <c r="C5" s="2064"/>
      <c r="D5" s="421"/>
      <c r="E5" s="421"/>
      <c r="R5" s="983"/>
      <c r="S5" s="983"/>
      <c r="T5" s="983"/>
      <c r="U5" s="983"/>
      <c r="V5" s="983"/>
      <c r="W5" s="983"/>
      <c r="X5" s="983"/>
      <c r="Y5" s="983"/>
      <c r="Z5" s="983"/>
      <c r="AA5" s="983"/>
      <c r="AB5" s="983"/>
      <c r="AC5" s="983"/>
      <c r="AD5" s="983"/>
      <c r="AE5" s="983"/>
      <c r="AF5" s="983"/>
      <c r="AG5" s="983"/>
    </row>
    <row r="6" spans="1:33" s="420" customFormat="1" ht="12" customHeight="1">
      <c r="A6" s="2620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83"/>
      <c r="S6" s="983"/>
      <c r="T6" s="983"/>
      <c r="U6" s="983"/>
      <c r="V6" s="983"/>
      <c r="W6" s="983"/>
      <c r="X6" s="983"/>
      <c r="Y6" s="983"/>
      <c r="Z6" s="983"/>
      <c r="AA6" s="983"/>
      <c r="AB6" s="983"/>
      <c r="AC6" s="983"/>
      <c r="AD6" s="983"/>
      <c r="AE6" s="983"/>
      <c r="AF6" s="983"/>
      <c r="AG6" s="983"/>
    </row>
    <row r="7" spans="1:33" s="420" customFormat="1" ht="15.75">
      <c r="A7" s="2621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83"/>
      <c r="S7" s="983"/>
      <c r="T7" s="983"/>
      <c r="U7" s="983"/>
      <c r="V7" s="983"/>
      <c r="W7" s="983"/>
      <c r="X7" s="983"/>
      <c r="Y7" s="983"/>
      <c r="Z7" s="983"/>
      <c r="AA7" s="983"/>
      <c r="AB7" s="983"/>
      <c r="AC7" s="983"/>
      <c r="AD7" s="983"/>
      <c r="AE7" s="983"/>
      <c r="AF7" s="983"/>
      <c r="AG7" s="983"/>
    </row>
    <row r="8" spans="1:33" s="420" customFormat="1" ht="9" customHeight="1">
      <c r="A8" s="1267" t="s">
        <v>342</v>
      </c>
      <c r="B8" s="1269"/>
      <c r="R8" s="983"/>
      <c r="S8" s="983"/>
      <c r="T8" s="983"/>
      <c r="U8" s="983"/>
      <c r="V8" s="983"/>
      <c r="W8" s="983"/>
      <c r="X8" s="983"/>
      <c r="Y8" s="983"/>
      <c r="Z8" s="983"/>
      <c r="AA8" s="983"/>
      <c r="AB8" s="983"/>
      <c r="AC8" s="983"/>
      <c r="AD8" s="983"/>
      <c r="AE8" s="983"/>
      <c r="AF8" s="983"/>
      <c r="AG8" s="983"/>
    </row>
    <row r="9" spans="1:33" s="420" customFormat="1">
      <c r="A9" s="2607" t="s">
        <v>9</v>
      </c>
      <c r="B9" s="2614" t="s">
        <v>10</v>
      </c>
      <c r="C9" s="2615"/>
      <c r="D9" s="2615"/>
      <c r="E9" s="2615"/>
      <c r="F9" s="2615"/>
      <c r="G9" s="2615"/>
      <c r="H9" s="2615"/>
      <c r="I9" s="2616"/>
      <c r="J9" s="2614" t="s">
        <v>11</v>
      </c>
      <c r="K9" s="2615"/>
      <c r="L9" s="2615"/>
      <c r="M9" s="2615"/>
      <c r="N9" s="2615"/>
      <c r="O9" s="2615"/>
      <c r="P9" s="2615"/>
      <c r="Q9" s="2616"/>
      <c r="R9" s="983"/>
      <c r="S9" s="983"/>
      <c r="T9" s="983"/>
      <c r="U9" s="983"/>
      <c r="V9" s="983"/>
      <c r="W9" s="983"/>
      <c r="X9" s="983"/>
      <c r="Y9" s="983"/>
      <c r="Z9" s="983"/>
      <c r="AA9" s="983"/>
      <c r="AB9" s="983"/>
      <c r="AC9" s="983"/>
      <c r="AD9" s="983"/>
      <c r="AE9" s="983"/>
      <c r="AF9" s="983"/>
      <c r="AG9" s="983"/>
    </row>
    <row r="10" spans="1:33" s="420" customFormat="1">
      <c r="A10" s="2608"/>
      <c r="B10" s="2610" t="s">
        <v>98</v>
      </c>
      <c r="C10" s="2611"/>
      <c r="D10" s="2611"/>
      <c r="E10" s="2612"/>
      <c r="F10" s="2610"/>
      <c r="G10" s="2059"/>
      <c r="H10" s="2059"/>
      <c r="I10" s="2060"/>
      <c r="J10" s="2610" t="s">
        <v>98</v>
      </c>
      <c r="K10" s="2611"/>
      <c r="L10" s="2611"/>
      <c r="M10" s="2612"/>
      <c r="N10" s="2610"/>
      <c r="O10" s="2611"/>
      <c r="P10" s="2611"/>
      <c r="Q10" s="2612"/>
      <c r="R10" s="983"/>
      <c r="S10" s="983"/>
      <c r="T10" s="983"/>
      <c r="U10" s="983"/>
      <c r="V10" s="983"/>
      <c r="W10" s="983"/>
      <c r="X10" s="983"/>
      <c r="Y10" s="983"/>
      <c r="Z10" s="983"/>
      <c r="AA10" s="983"/>
      <c r="AB10" s="983"/>
      <c r="AC10" s="983"/>
      <c r="AD10" s="983"/>
      <c r="AE10" s="983"/>
      <c r="AF10" s="983"/>
      <c r="AG10" s="983"/>
    </row>
    <row r="11" spans="1:33" s="420" customFormat="1">
      <c r="A11" s="2608"/>
      <c r="B11" s="2610" t="s">
        <v>14</v>
      </c>
      <c r="C11" s="2611"/>
      <c r="E11" s="425">
        <v>7200</v>
      </c>
      <c r="F11" s="2610" t="s">
        <v>14</v>
      </c>
      <c r="G11" s="2611"/>
      <c r="H11" s="424"/>
      <c r="I11" s="425">
        <v>0</v>
      </c>
      <c r="J11" s="2610" t="s">
        <v>14</v>
      </c>
      <c r="K11" s="2611"/>
      <c r="L11" s="424"/>
      <c r="M11" s="425">
        <f>E11</f>
        <v>7200</v>
      </c>
      <c r="N11" s="2610" t="s">
        <v>14</v>
      </c>
      <c r="O11" s="2611"/>
      <c r="P11" s="424"/>
      <c r="Q11" s="425">
        <v>0</v>
      </c>
      <c r="R11" s="983"/>
      <c r="S11" s="983"/>
      <c r="T11" s="983"/>
      <c r="U11" s="983"/>
      <c r="V11" s="983"/>
      <c r="W11" s="983"/>
      <c r="X11" s="983"/>
      <c r="Y11" s="983"/>
      <c r="Z11" s="983"/>
      <c r="AA11" s="983"/>
      <c r="AB11" s="983"/>
      <c r="AC11" s="983"/>
      <c r="AD11" s="983"/>
      <c r="AE11" s="983"/>
      <c r="AF11" s="983"/>
      <c r="AG11" s="983"/>
    </row>
    <row r="12" spans="1:33" s="427" customFormat="1" ht="35.25" customHeight="1">
      <c r="A12" s="2609"/>
      <c r="B12" s="426" t="s">
        <v>16</v>
      </c>
      <c r="C12" s="426" t="s">
        <v>17</v>
      </c>
      <c r="D12" s="426"/>
      <c r="E12" s="426" t="s">
        <v>18</v>
      </c>
      <c r="F12" s="426" t="s">
        <v>16</v>
      </c>
      <c r="G12" s="426" t="s">
        <v>17</v>
      </c>
      <c r="H12" s="426"/>
      <c r="I12" s="426" t="s">
        <v>18</v>
      </c>
      <c r="J12" s="426" t="s">
        <v>16</v>
      </c>
      <c r="K12" s="426" t="s">
        <v>17</v>
      </c>
      <c r="L12" s="426"/>
      <c r="M12" s="426" t="s">
        <v>18</v>
      </c>
      <c r="N12" s="426" t="s">
        <v>16</v>
      </c>
      <c r="O12" s="426" t="s">
        <v>17</v>
      </c>
      <c r="P12" s="426"/>
      <c r="Q12" s="426" t="s">
        <v>18</v>
      </c>
    </row>
    <row r="13" spans="1:33" s="429" customFormat="1" ht="11.25">
      <c r="A13" s="428">
        <v>1</v>
      </c>
      <c r="B13" s="428">
        <v>2</v>
      </c>
      <c r="C13" s="428">
        <v>3</v>
      </c>
      <c r="D13" s="428"/>
      <c r="E13" s="428">
        <v>4</v>
      </c>
      <c r="F13" s="428">
        <v>5</v>
      </c>
      <c r="G13" s="428">
        <v>6</v>
      </c>
      <c r="H13" s="428"/>
      <c r="I13" s="428">
        <v>7</v>
      </c>
      <c r="J13" s="428">
        <v>8</v>
      </c>
      <c r="K13" s="428">
        <v>9</v>
      </c>
      <c r="L13" s="428"/>
      <c r="M13" s="428">
        <v>10</v>
      </c>
      <c r="N13" s="428">
        <v>11</v>
      </c>
      <c r="O13" s="428">
        <v>12</v>
      </c>
      <c r="P13" s="428"/>
      <c r="Q13" s="428">
        <v>13</v>
      </c>
    </row>
    <row r="14" spans="1:33" s="427" customFormat="1" ht="15">
      <c r="A14" s="430">
        <v>0</v>
      </c>
      <c r="B14" s="1111"/>
      <c r="C14" s="1667"/>
      <c r="D14" s="1667"/>
      <c r="E14" s="1667"/>
      <c r="F14" s="1667"/>
      <c r="G14" s="1667"/>
      <c r="H14" s="1667"/>
      <c r="I14" s="1667"/>
      <c r="J14" s="1624"/>
      <c r="K14" s="1667"/>
      <c r="L14" s="1667"/>
      <c r="M14" s="1667"/>
      <c r="N14" s="1667"/>
      <c r="O14" s="1110"/>
      <c r="P14" s="1110"/>
      <c r="Q14" s="1110"/>
    </row>
    <row r="15" spans="1:33" s="1417" customFormat="1" ht="15">
      <c r="A15" s="1415">
        <v>1</v>
      </c>
      <c r="B15" s="1111"/>
      <c r="C15" s="1667"/>
      <c r="D15" s="1667"/>
      <c r="E15" s="2015">
        <v>1402.56</v>
      </c>
      <c r="F15" s="1667"/>
      <c r="G15" s="1667"/>
      <c r="H15" s="1667"/>
      <c r="I15" s="1667"/>
      <c r="J15" s="1624"/>
      <c r="K15" s="1667"/>
      <c r="L15" s="1667"/>
      <c r="M15" s="2015">
        <v>396</v>
      </c>
      <c r="N15" s="1667"/>
      <c r="O15" s="1416"/>
      <c r="P15" s="1416"/>
      <c r="Q15" s="1416"/>
    </row>
    <row r="16" spans="1:33" s="427" customFormat="1" ht="15">
      <c r="A16" s="430">
        <v>2</v>
      </c>
      <c r="B16" s="1111"/>
      <c r="C16" s="1667"/>
      <c r="D16" s="1667"/>
      <c r="E16" s="2015">
        <v>1313.28</v>
      </c>
      <c r="F16" s="1667"/>
      <c r="G16" s="1667"/>
      <c r="H16" s="1667"/>
      <c r="I16" s="1667"/>
      <c r="J16" s="1624"/>
      <c r="K16" s="1667"/>
      <c r="L16" s="1667"/>
      <c r="M16" s="2015">
        <v>387.36</v>
      </c>
      <c r="N16" s="1667"/>
      <c r="O16" s="1110"/>
      <c r="P16" s="1110"/>
      <c r="Q16" s="1110"/>
    </row>
    <row r="17" spans="1:17" s="427" customFormat="1" ht="15">
      <c r="A17" s="430">
        <v>3</v>
      </c>
      <c r="B17" s="1111"/>
      <c r="C17" s="1667"/>
      <c r="D17" s="1667"/>
      <c r="E17" s="2015">
        <v>1265.76</v>
      </c>
      <c r="F17" s="1667"/>
      <c r="G17" s="1667"/>
      <c r="H17" s="1667"/>
      <c r="I17" s="1667"/>
      <c r="J17" s="1624"/>
      <c r="K17" s="1667"/>
      <c r="L17" s="1667"/>
      <c r="M17" s="2015">
        <v>385.2</v>
      </c>
      <c r="N17" s="1667"/>
      <c r="O17" s="1110"/>
      <c r="P17" s="1110"/>
      <c r="Q17" s="1110"/>
    </row>
    <row r="18" spans="1:17" s="427" customFormat="1" ht="15">
      <c r="A18" s="430">
        <v>4</v>
      </c>
      <c r="B18" s="1111"/>
      <c r="C18" s="1667"/>
      <c r="D18" s="1667"/>
      <c r="E18" s="2015">
        <v>1248.48</v>
      </c>
      <c r="F18" s="1667"/>
      <c r="G18" s="1667"/>
      <c r="H18" s="1667"/>
      <c r="I18" s="1667"/>
      <c r="J18" s="1624"/>
      <c r="K18" s="1667"/>
      <c r="L18" s="1667"/>
      <c r="M18" s="2015">
        <v>389.52</v>
      </c>
      <c r="N18" s="1667"/>
      <c r="O18" s="1110"/>
      <c r="P18" s="1110"/>
      <c r="Q18" s="1110"/>
    </row>
    <row r="19" spans="1:17" s="427" customFormat="1" ht="15">
      <c r="A19" s="430">
        <v>5</v>
      </c>
      <c r="B19" s="1111"/>
      <c r="C19" s="1667"/>
      <c r="D19" s="1667"/>
      <c r="E19" s="2015">
        <v>1272.96</v>
      </c>
      <c r="F19" s="1667"/>
      <c r="G19" s="1667"/>
      <c r="H19" s="1667"/>
      <c r="I19" s="1667"/>
      <c r="J19" s="1624"/>
      <c r="K19" s="1667"/>
      <c r="L19" s="1667"/>
      <c r="M19" s="2015">
        <v>375.12</v>
      </c>
      <c r="N19" s="1667"/>
      <c r="O19" s="1110"/>
      <c r="P19" s="1110"/>
      <c r="Q19" s="1110"/>
    </row>
    <row r="20" spans="1:17" s="427" customFormat="1" ht="15">
      <c r="A20" s="430">
        <v>6</v>
      </c>
      <c r="B20" s="1111"/>
      <c r="C20" s="1667"/>
      <c r="D20" s="1667"/>
      <c r="E20" s="2015">
        <v>1392.48</v>
      </c>
      <c r="F20" s="1667"/>
      <c r="G20" s="1667"/>
      <c r="H20" s="1667"/>
      <c r="I20" s="1667"/>
      <c r="J20" s="1624"/>
      <c r="K20" s="1667"/>
      <c r="L20" s="1667"/>
      <c r="M20" s="2015">
        <v>381.6</v>
      </c>
      <c r="N20" s="1667"/>
      <c r="O20" s="1110"/>
      <c r="P20" s="1110"/>
      <c r="Q20" s="1110"/>
    </row>
    <row r="21" spans="1:17" s="427" customFormat="1" ht="15">
      <c r="A21" s="430">
        <v>7</v>
      </c>
      <c r="B21" s="1111"/>
      <c r="C21" s="1667"/>
      <c r="D21" s="1667"/>
      <c r="E21" s="2015">
        <v>1593.3600000000001</v>
      </c>
      <c r="F21" s="1667"/>
      <c r="G21" s="1667"/>
      <c r="H21" s="1667"/>
      <c r="I21" s="1667"/>
      <c r="J21" s="1624"/>
      <c r="K21" s="1667"/>
      <c r="L21" s="1667"/>
      <c r="M21" s="2015">
        <v>390.95999999999992</v>
      </c>
      <c r="N21" s="1667"/>
      <c r="O21" s="1110"/>
      <c r="P21" s="1110"/>
      <c r="Q21" s="1110"/>
    </row>
    <row r="22" spans="1:17" s="427" customFormat="1" ht="15">
      <c r="A22" s="430">
        <v>8</v>
      </c>
      <c r="B22" s="1111"/>
      <c r="C22" s="1667"/>
      <c r="D22" s="1667"/>
      <c r="E22" s="2015">
        <v>1895.04</v>
      </c>
      <c r="F22" s="1667"/>
      <c r="G22" s="1667"/>
      <c r="H22" s="1667"/>
      <c r="I22" s="1667"/>
      <c r="J22" s="1624"/>
      <c r="K22" s="1667"/>
      <c r="L22" s="1667"/>
      <c r="M22" s="2015">
        <v>409.68</v>
      </c>
      <c r="N22" s="1667"/>
      <c r="O22" s="1110"/>
      <c r="P22" s="1110"/>
      <c r="Q22" s="1110"/>
    </row>
    <row r="23" spans="1:17" s="427" customFormat="1" ht="15">
      <c r="A23" s="430">
        <v>9</v>
      </c>
      <c r="B23" s="1111"/>
      <c r="C23" s="1667"/>
      <c r="D23" s="1667"/>
      <c r="E23" s="2015">
        <v>2149.1999999999998</v>
      </c>
      <c r="F23" s="1667"/>
      <c r="G23" s="1667"/>
      <c r="H23" s="1667"/>
      <c r="I23" s="1667"/>
      <c r="J23" s="1624"/>
      <c r="K23" s="1667"/>
      <c r="L23" s="1667"/>
      <c r="M23" s="2015">
        <v>447.12</v>
      </c>
      <c r="N23" s="1667"/>
      <c r="O23" s="1110"/>
      <c r="P23" s="1110"/>
      <c r="Q23" s="1110"/>
    </row>
    <row r="24" spans="1:17" s="427" customFormat="1" ht="15">
      <c r="A24" s="430">
        <v>10</v>
      </c>
      <c r="B24" s="1111"/>
      <c r="C24" s="1667"/>
      <c r="D24" s="1667"/>
      <c r="E24" s="2015">
        <v>2299.6800000000003</v>
      </c>
      <c r="F24" s="1667"/>
      <c r="G24" s="1667"/>
      <c r="H24" s="1667"/>
      <c r="I24" s="1667"/>
      <c r="J24" s="1624"/>
      <c r="K24" s="1667"/>
      <c r="L24" s="1667"/>
      <c r="M24" s="2015">
        <v>489.59999999999997</v>
      </c>
      <c r="N24" s="1667"/>
      <c r="O24" s="1110"/>
      <c r="P24" s="1110"/>
      <c r="Q24" s="1110"/>
    </row>
    <row r="25" spans="1:17" s="427" customFormat="1" ht="15">
      <c r="A25" s="430">
        <v>11</v>
      </c>
      <c r="B25" s="1111"/>
      <c r="C25" s="1667"/>
      <c r="D25" s="1667"/>
      <c r="E25" s="2015">
        <v>2381.04</v>
      </c>
      <c r="F25" s="1667"/>
      <c r="G25" s="1667"/>
      <c r="H25" s="1667"/>
      <c r="I25" s="1667"/>
      <c r="J25" s="1624"/>
      <c r="K25" s="1667"/>
      <c r="L25" s="1667"/>
      <c r="M25" s="2015">
        <v>513.36</v>
      </c>
      <c r="N25" s="1667"/>
      <c r="O25" s="1110"/>
      <c r="P25" s="1110"/>
      <c r="Q25" s="1110"/>
    </row>
    <row r="26" spans="1:17" s="427" customFormat="1" ht="15">
      <c r="A26" s="430">
        <v>12</v>
      </c>
      <c r="B26" s="1111"/>
      <c r="C26" s="1667"/>
      <c r="D26" s="1667"/>
      <c r="E26" s="2015">
        <v>2381.04</v>
      </c>
      <c r="F26" s="1667"/>
      <c r="G26" s="1667"/>
      <c r="H26" s="1667"/>
      <c r="I26" s="1667"/>
      <c r="J26" s="1624"/>
      <c r="K26" s="1667"/>
      <c r="L26" s="1667"/>
      <c r="M26" s="2015">
        <v>495.36</v>
      </c>
      <c r="N26" s="1667"/>
      <c r="O26" s="1110"/>
      <c r="P26" s="1110"/>
      <c r="Q26" s="1110"/>
    </row>
    <row r="27" spans="1:17" s="427" customFormat="1" ht="15">
      <c r="A27" s="430">
        <v>13</v>
      </c>
      <c r="B27" s="1111"/>
      <c r="C27" s="1667"/>
      <c r="D27" s="1667"/>
      <c r="E27" s="2015">
        <v>2419.92</v>
      </c>
      <c r="F27" s="1667"/>
      <c r="G27" s="1667"/>
      <c r="H27" s="1667"/>
      <c r="I27" s="1667"/>
      <c r="J27" s="1624"/>
      <c r="K27" s="1667"/>
      <c r="L27" s="1667"/>
      <c r="M27" s="2015">
        <v>498.23999999999995</v>
      </c>
      <c r="N27" s="1667"/>
      <c r="O27" s="1110"/>
      <c r="P27" s="1110"/>
      <c r="Q27" s="1110"/>
    </row>
    <row r="28" spans="1:17" s="427" customFormat="1" ht="15">
      <c r="A28" s="430">
        <v>14</v>
      </c>
      <c r="B28" s="1111"/>
      <c r="C28" s="1667"/>
      <c r="D28" s="1667"/>
      <c r="E28" s="2015">
        <v>2353.6800000000003</v>
      </c>
      <c r="F28" s="1667"/>
      <c r="G28" s="1667"/>
      <c r="H28" s="1667"/>
      <c r="I28" s="1667"/>
      <c r="J28" s="1624"/>
      <c r="K28" s="1667"/>
      <c r="L28" s="1667"/>
      <c r="M28" s="2015">
        <v>500.40000000000003</v>
      </c>
      <c r="N28" s="1667"/>
      <c r="O28" s="1110"/>
      <c r="P28" s="1110"/>
      <c r="Q28" s="1110"/>
    </row>
    <row r="29" spans="1:17" s="427" customFormat="1" ht="15">
      <c r="A29" s="430">
        <v>15</v>
      </c>
      <c r="B29" s="1111"/>
      <c r="C29" s="1667"/>
      <c r="D29" s="1667"/>
      <c r="E29" s="2015">
        <v>2333.52</v>
      </c>
      <c r="F29" s="1667"/>
      <c r="G29" s="1667"/>
      <c r="H29" s="1667"/>
      <c r="I29" s="1667"/>
      <c r="J29" s="1624"/>
      <c r="K29" s="1667"/>
      <c r="L29" s="1667"/>
      <c r="M29" s="2015">
        <v>463.68</v>
      </c>
      <c r="N29" s="1667"/>
      <c r="O29" s="1110"/>
      <c r="P29" s="1110"/>
      <c r="Q29" s="1110"/>
    </row>
    <row r="30" spans="1:17" s="427" customFormat="1" ht="15">
      <c r="A30" s="430">
        <v>16</v>
      </c>
      <c r="B30" s="1111"/>
      <c r="C30" s="1667"/>
      <c r="D30" s="1667"/>
      <c r="E30" s="2015">
        <v>2389.6800000000003</v>
      </c>
      <c r="F30" s="1667"/>
      <c r="G30" s="1667"/>
      <c r="H30" s="1667"/>
      <c r="I30" s="1667"/>
      <c r="J30" s="1624"/>
      <c r="K30" s="1667"/>
      <c r="L30" s="1667"/>
      <c r="M30" s="2015">
        <v>473.04</v>
      </c>
      <c r="N30" s="1667"/>
      <c r="O30" s="1110"/>
      <c r="P30" s="1110"/>
      <c r="Q30" s="1110"/>
    </row>
    <row r="31" spans="1:17" s="431" customFormat="1" ht="15">
      <c r="A31" s="430">
        <v>17</v>
      </c>
      <c r="B31" s="1111"/>
      <c r="C31" s="1667"/>
      <c r="D31" s="1667"/>
      <c r="E31" s="2015">
        <v>2442.2400000000002</v>
      </c>
      <c r="F31" s="1667"/>
      <c r="G31" s="1667"/>
      <c r="H31" s="1667"/>
      <c r="I31" s="1667"/>
      <c r="J31" s="1624"/>
      <c r="K31" s="1667"/>
      <c r="L31" s="1667"/>
      <c r="M31" s="2015">
        <v>516.96</v>
      </c>
      <c r="N31" s="1667"/>
      <c r="O31" s="1110"/>
      <c r="P31" s="1110"/>
      <c r="Q31" s="1110"/>
    </row>
    <row r="32" spans="1:17" s="431" customFormat="1" ht="15">
      <c r="A32" s="430">
        <v>18</v>
      </c>
      <c r="B32" s="1111"/>
      <c r="C32" s="1667"/>
      <c r="D32" s="1667"/>
      <c r="E32" s="2015">
        <v>2414.88</v>
      </c>
      <c r="F32" s="1667"/>
      <c r="G32" s="1667"/>
      <c r="H32" s="1667"/>
      <c r="I32" s="1667"/>
      <c r="J32" s="1624"/>
      <c r="K32" s="1667"/>
      <c r="L32" s="1667"/>
      <c r="M32" s="2015">
        <v>481.67999999999995</v>
      </c>
      <c r="N32" s="1667"/>
      <c r="O32" s="1110"/>
      <c r="P32" s="1110"/>
      <c r="Q32" s="1110"/>
    </row>
    <row r="33" spans="1:33" s="431" customFormat="1" ht="15">
      <c r="A33" s="430">
        <v>19</v>
      </c>
      <c r="B33" s="1111"/>
      <c r="C33" s="1667"/>
      <c r="D33" s="1667"/>
      <c r="E33" s="2015">
        <v>2296.8000000000002</v>
      </c>
      <c r="F33" s="1667"/>
      <c r="G33" s="1667"/>
      <c r="H33" s="1667"/>
      <c r="I33" s="1667"/>
      <c r="J33" s="1624"/>
      <c r="K33" s="1667"/>
      <c r="L33" s="1667"/>
      <c r="M33" s="2015">
        <v>444.96000000000004</v>
      </c>
      <c r="N33" s="1667"/>
      <c r="O33" s="1110"/>
      <c r="P33" s="1110"/>
      <c r="Q33" s="1110"/>
    </row>
    <row r="34" spans="1:33" s="431" customFormat="1" ht="15">
      <c r="A34" s="430">
        <v>20</v>
      </c>
      <c r="B34" s="1111"/>
      <c r="C34" s="1667"/>
      <c r="D34" s="1667"/>
      <c r="E34" s="2015">
        <v>2159.2799999999997</v>
      </c>
      <c r="F34" s="1667"/>
      <c r="G34" s="1667"/>
      <c r="H34" s="1667"/>
      <c r="I34" s="1667"/>
      <c r="J34" s="1624"/>
      <c r="K34" s="1667"/>
      <c r="L34" s="1667"/>
      <c r="M34" s="2015">
        <v>431.99999999999994</v>
      </c>
      <c r="N34" s="1667"/>
      <c r="O34" s="1110"/>
      <c r="P34" s="1110"/>
      <c r="Q34" s="1110"/>
    </row>
    <row r="35" spans="1:33" s="431" customFormat="1" ht="15">
      <c r="A35" s="430">
        <v>21</v>
      </c>
      <c r="B35" s="1111"/>
      <c r="C35" s="1667"/>
      <c r="D35" s="1667"/>
      <c r="E35" s="2015">
        <v>2091.6000000000004</v>
      </c>
      <c r="F35" s="1667"/>
      <c r="G35" s="1667"/>
      <c r="H35" s="1667"/>
      <c r="I35" s="1667"/>
      <c r="J35" s="1624"/>
      <c r="K35" s="1667"/>
      <c r="L35" s="1667"/>
      <c r="M35" s="2015">
        <v>422.64</v>
      </c>
      <c r="N35" s="1667"/>
      <c r="O35" s="1110"/>
      <c r="P35" s="1110"/>
      <c r="Q35" s="1110"/>
    </row>
    <row r="36" spans="1:33" s="431" customFormat="1" ht="15">
      <c r="A36" s="430">
        <v>22</v>
      </c>
      <c r="B36" s="1111"/>
      <c r="C36" s="1667"/>
      <c r="D36" s="1667"/>
      <c r="E36" s="2015">
        <v>1998</v>
      </c>
      <c r="F36" s="1667"/>
      <c r="G36" s="1667"/>
      <c r="H36" s="1667"/>
      <c r="I36" s="1667"/>
      <c r="J36" s="1624"/>
      <c r="K36" s="1667"/>
      <c r="L36" s="1667"/>
      <c r="M36" s="2015">
        <v>409.68</v>
      </c>
      <c r="N36" s="1667"/>
      <c r="O36" s="1110"/>
      <c r="P36" s="1110"/>
      <c r="Q36" s="1110"/>
    </row>
    <row r="37" spans="1:33" s="431" customFormat="1" ht="15">
      <c r="A37" s="430">
        <v>23</v>
      </c>
      <c r="B37" s="1111"/>
      <c r="C37" s="1667"/>
      <c r="D37" s="1667"/>
      <c r="E37" s="2015">
        <v>1805.04</v>
      </c>
      <c r="F37" s="1667"/>
      <c r="G37" s="1667"/>
      <c r="H37" s="1667"/>
      <c r="I37" s="1667"/>
      <c r="J37" s="1624"/>
      <c r="K37" s="1667"/>
      <c r="L37" s="1667"/>
      <c r="M37" s="2015">
        <v>379.44</v>
      </c>
      <c r="N37" s="1667"/>
      <c r="O37" s="1110"/>
      <c r="P37" s="1110"/>
      <c r="Q37" s="1110"/>
    </row>
    <row r="38" spans="1:33" s="431" customFormat="1" ht="15">
      <c r="A38" s="430">
        <v>24</v>
      </c>
      <c r="B38" s="1111"/>
      <c r="C38" s="1667"/>
      <c r="D38" s="1667"/>
      <c r="E38" s="2015">
        <v>1585.44</v>
      </c>
      <c r="F38" s="1667"/>
      <c r="G38" s="1667"/>
      <c r="H38" s="1667"/>
      <c r="I38" s="1667"/>
      <c r="J38" s="1624"/>
      <c r="K38" s="1667"/>
      <c r="L38" s="1667"/>
      <c r="M38" s="2015">
        <v>327.59999999999997</v>
      </c>
      <c r="N38" s="1667"/>
      <c r="O38" s="1110"/>
      <c r="P38" s="1110"/>
      <c r="Q38" s="1110"/>
    </row>
    <row r="39" spans="1:33" s="431" customFormat="1" ht="15">
      <c r="A39" s="430" t="s">
        <v>19</v>
      </c>
      <c r="B39" s="1165"/>
      <c r="C39" s="1666"/>
      <c r="D39" s="1666"/>
      <c r="E39" s="1668">
        <f>SUM(E15:E38)</f>
        <v>46884.960000000006</v>
      </c>
      <c r="F39" s="1669"/>
      <c r="G39" s="1669"/>
      <c r="H39" s="1669"/>
      <c r="I39" s="1668">
        <f>SUM(I15:I38)</f>
        <v>0</v>
      </c>
      <c r="J39" s="1669"/>
      <c r="K39" s="1669"/>
      <c r="L39" s="1669"/>
      <c r="M39" s="1668">
        <f>SUM(M15:M38)</f>
        <v>10411.200000000001</v>
      </c>
      <c r="N39" s="1666"/>
      <c r="O39" s="1165"/>
      <c r="P39" s="1165"/>
      <c r="Q39" s="1166">
        <f>SUM(Q15:Q38)</f>
        <v>0</v>
      </c>
    </row>
    <row r="40" spans="1:33" s="420" customFormat="1" ht="12.75" customHeight="1">
      <c r="A40" s="740" t="s">
        <v>20</v>
      </c>
      <c r="B40" s="740"/>
      <c r="C40" s="740"/>
      <c r="D40" s="740"/>
      <c r="E40" s="740"/>
      <c r="F40" s="740"/>
      <c r="G40" s="740"/>
      <c r="H40" s="740"/>
      <c r="I40" s="740"/>
      <c r="J40" s="740"/>
      <c r="K40" s="740"/>
      <c r="L40" s="740"/>
      <c r="M40" s="740"/>
      <c r="N40" s="740"/>
      <c r="O40" s="740"/>
      <c r="P40" s="740"/>
      <c r="Q40" s="740"/>
      <c r="R40" s="983"/>
      <c r="S40" s="983"/>
      <c r="T40" s="983"/>
      <c r="U40" s="983"/>
      <c r="V40" s="983"/>
      <c r="W40" s="983"/>
      <c r="X40" s="983"/>
      <c r="Y40" s="983"/>
      <c r="Z40" s="983"/>
      <c r="AA40" s="983"/>
      <c r="AB40" s="983"/>
      <c r="AC40" s="983"/>
      <c r="AD40" s="983"/>
      <c r="AE40" s="983"/>
      <c r="AF40" s="983"/>
      <c r="AG40" s="983"/>
    </row>
    <row r="41" spans="1:33" s="420" customFormat="1" ht="12.75" customHeight="1">
      <c r="A41" s="740" t="s">
        <v>21</v>
      </c>
      <c r="B41" s="740"/>
      <c r="C41" s="740"/>
      <c r="D41" s="740"/>
      <c r="E41" s="740"/>
      <c r="F41" s="740"/>
      <c r="G41" s="740"/>
      <c r="H41" s="740"/>
      <c r="I41" s="740"/>
      <c r="J41" s="740"/>
      <c r="K41" s="740"/>
      <c r="L41" s="740"/>
      <c r="M41" s="740"/>
      <c r="N41" s="740"/>
      <c r="O41" s="740"/>
      <c r="P41" s="740"/>
      <c r="Q41" s="740"/>
      <c r="R41" s="983"/>
      <c r="S41" s="983"/>
      <c r="T41" s="983"/>
      <c r="U41" s="983"/>
      <c r="V41" s="983"/>
      <c r="W41" s="983"/>
      <c r="X41" s="983"/>
      <c r="Y41" s="983"/>
      <c r="Z41" s="983"/>
      <c r="AA41" s="983"/>
      <c r="AB41" s="983"/>
      <c r="AC41" s="983"/>
      <c r="AD41" s="983"/>
      <c r="AE41" s="983"/>
      <c r="AF41" s="983"/>
      <c r="AG41" s="983"/>
    </row>
    <row r="42" spans="1:33">
      <c r="A42" s="740" t="s">
        <v>571</v>
      </c>
      <c r="B42" s="752"/>
      <c r="C42" s="752"/>
      <c r="D42" s="752"/>
      <c r="E42" s="752"/>
      <c r="F42" s="752"/>
      <c r="G42" s="752"/>
      <c r="H42" s="752"/>
      <c r="I42" s="752"/>
      <c r="J42" s="752"/>
      <c r="K42" s="740"/>
      <c r="L42" s="740"/>
      <c r="M42" s="740"/>
      <c r="N42" s="740"/>
      <c r="O42" s="740"/>
      <c r="P42" s="740"/>
      <c r="Q42" s="740"/>
      <c r="R42" s="984"/>
      <c r="S42" s="984"/>
      <c r="T42" s="984"/>
      <c r="U42" s="984"/>
      <c r="V42" s="984"/>
      <c r="W42" s="984"/>
      <c r="X42" s="984"/>
      <c r="Y42" s="984"/>
      <c r="Z42" s="984"/>
      <c r="AA42" s="984"/>
      <c r="AB42" s="984"/>
      <c r="AC42" s="984"/>
      <c r="AD42" s="984"/>
      <c r="AE42" s="984"/>
      <c r="AF42" s="984"/>
      <c r="AG42" s="984"/>
    </row>
    <row r="43" spans="1:33">
      <c r="A43" s="740" t="s">
        <v>23</v>
      </c>
      <c r="B43" s="752"/>
      <c r="C43" s="752"/>
      <c r="D43" s="752"/>
      <c r="E43" s="752"/>
      <c r="F43" s="752"/>
      <c r="G43" s="752"/>
      <c r="H43" s="752"/>
      <c r="I43" s="752"/>
      <c r="J43" s="752"/>
      <c r="R43" s="984"/>
      <c r="S43" s="984"/>
      <c r="T43" s="984"/>
      <c r="U43" s="984"/>
      <c r="V43" s="984"/>
      <c r="W43" s="984"/>
      <c r="X43" s="984"/>
      <c r="Y43" s="984"/>
      <c r="Z43" s="984"/>
      <c r="AA43" s="984"/>
      <c r="AB43" s="984"/>
      <c r="AC43" s="984"/>
      <c r="AD43" s="984"/>
      <c r="AE43" s="984"/>
      <c r="AF43" s="984"/>
      <c r="AG43" s="984"/>
    </row>
    <row r="44" spans="1:33">
      <c r="R44" s="984"/>
      <c r="S44" s="984"/>
      <c r="T44" s="984"/>
      <c r="U44" s="984"/>
      <c r="V44" s="984"/>
      <c r="W44" s="984"/>
      <c r="X44" s="984"/>
      <c r="Y44" s="984"/>
      <c r="Z44" s="984"/>
      <c r="AA44" s="984"/>
      <c r="AB44" s="984"/>
      <c r="AC44" s="984"/>
      <c r="AD44" s="984"/>
      <c r="AE44" s="984"/>
      <c r="AF44" s="984"/>
      <c r="AG44" s="984"/>
    </row>
    <row r="45" spans="1:33">
      <c r="K45" s="752"/>
      <c r="L45" s="752"/>
      <c r="M45" s="752"/>
      <c r="N45" s="752"/>
      <c r="O45" s="752"/>
      <c r="P45" s="752"/>
      <c r="Q45" s="752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0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752" customWidth="1"/>
    <col min="2" max="3" width="11.28515625" style="752" customWidth="1"/>
    <col min="4" max="4" width="11.28515625" style="752" hidden="1" customWidth="1"/>
    <col min="5" max="7" width="11.28515625" style="752" customWidth="1"/>
    <col min="8" max="8" width="11.28515625" style="752" hidden="1" customWidth="1"/>
    <col min="9" max="11" width="11.28515625" style="752" customWidth="1"/>
    <col min="12" max="12" width="11.28515625" style="752" hidden="1" customWidth="1"/>
    <col min="13" max="15" width="11.28515625" style="752" customWidth="1"/>
    <col min="16" max="16" width="11.28515625" style="752" hidden="1" customWidth="1"/>
    <col min="17" max="17" width="11.28515625" style="752" customWidth="1"/>
    <col min="18" max="16384" width="9.140625" style="752"/>
  </cols>
  <sheetData>
    <row r="1" spans="1:33" s="740" customFormat="1" ht="18.75" customHeight="1">
      <c r="B1" s="2640" t="s">
        <v>408</v>
      </c>
      <c r="C1" s="2066"/>
      <c r="D1" s="2066"/>
      <c r="E1" s="2066"/>
      <c r="F1" s="2066"/>
      <c r="J1" s="743" t="s">
        <v>171</v>
      </c>
      <c r="N1" s="2636" t="s">
        <v>145</v>
      </c>
      <c r="O1" s="2636"/>
      <c r="P1" s="2636"/>
      <c r="Q1" s="2636"/>
      <c r="R1" s="981"/>
      <c r="S1" s="981"/>
      <c r="T1" s="981"/>
      <c r="U1" s="981"/>
      <c r="V1" s="981"/>
      <c r="W1" s="981"/>
      <c r="X1" s="981"/>
      <c r="Y1" s="981"/>
      <c r="Z1" s="981"/>
      <c r="AA1" s="981"/>
      <c r="AB1" s="981"/>
      <c r="AC1" s="981"/>
      <c r="AD1" s="981"/>
      <c r="AE1" s="981"/>
      <c r="AF1" s="981"/>
      <c r="AG1" s="981"/>
    </row>
    <row r="2" spans="1:33" s="740" customFormat="1" ht="10.5" customHeight="1">
      <c r="B2" s="2629" t="s">
        <v>1</v>
      </c>
      <c r="C2" s="2052"/>
      <c r="D2" s="2052"/>
      <c r="E2" s="2052"/>
      <c r="F2" s="2052"/>
      <c r="I2" s="740" t="s">
        <v>28</v>
      </c>
      <c r="N2" s="2629" t="s">
        <v>2</v>
      </c>
      <c r="O2" s="2637"/>
      <c r="P2" s="2637"/>
      <c r="Q2" s="2637"/>
      <c r="R2" s="981"/>
      <c r="S2" s="981"/>
      <c r="T2" s="981"/>
      <c r="U2" s="981"/>
      <c r="V2" s="981"/>
      <c r="W2" s="981"/>
      <c r="X2" s="981"/>
      <c r="Y2" s="981"/>
      <c r="Z2" s="981"/>
      <c r="AA2" s="981"/>
      <c r="AB2" s="981"/>
      <c r="AC2" s="981"/>
      <c r="AD2" s="981"/>
      <c r="AE2" s="981"/>
      <c r="AF2" s="981"/>
      <c r="AG2" s="981"/>
    </row>
    <row r="3" spans="1:33" s="740" customFormat="1" ht="13.5" customHeight="1">
      <c r="N3" s="740" t="s">
        <v>3</v>
      </c>
      <c r="R3" s="981"/>
      <c r="S3" s="981"/>
      <c r="T3" s="981"/>
      <c r="U3" s="981"/>
      <c r="V3" s="981"/>
      <c r="W3" s="981"/>
      <c r="X3" s="981"/>
      <c r="Y3" s="981"/>
      <c r="Z3" s="981"/>
      <c r="AA3" s="981"/>
      <c r="AB3" s="981"/>
      <c r="AC3" s="981"/>
      <c r="AD3" s="981"/>
      <c r="AE3" s="981"/>
      <c r="AF3" s="981"/>
      <c r="AG3" s="981"/>
    </row>
    <row r="4" spans="1:33" s="740" customFormat="1" ht="15" customHeight="1">
      <c r="B4" s="2639" t="s">
        <v>4</v>
      </c>
      <c r="C4" s="2066"/>
      <c r="D4" s="742"/>
      <c r="E4" s="981"/>
      <c r="F4" s="981"/>
      <c r="G4" s="981"/>
      <c r="H4" s="981"/>
      <c r="I4" s="906" t="s">
        <v>5</v>
      </c>
      <c r="J4" s="741"/>
      <c r="K4" s="741"/>
      <c r="L4" s="741"/>
      <c r="O4" s="743" t="s">
        <v>152</v>
      </c>
      <c r="R4" s="981"/>
      <c r="S4" s="981"/>
      <c r="T4" s="981"/>
      <c r="U4" s="981"/>
      <c r="V4" s="981"/>
      <c r="W4" s="981"/>
      <c r="X4" s="981"/>
      <c r="Y4" s="981"/>
      <c r="Z4" s="981"/>
      <c r="AA4" s="981"/>
      <c r="AB4" s="981"/>
      <c r="AC4" s="981"/>
      <c r="AD4" s="981"/>
      <c r="AE4" s="981"/>
      <c r="AF4" s="981"/>
      <c r="AG4" s="981"/>
    </row>
    <row r="5" spans="1:33" s="740" customFormat="1" ht="9.75" customHeight="1">
      <c r="B5" s="2638" t="s">
        <v>7</v>
      </c>
      <c r="C5" s="2064"/>
      <c r="D5" s="741"/>
      <c r="E5" s="741"/>
      <c r="R5" s="981"/>
      <c r="S5" s="981"/>
      <c r="T5" s="981"/>
      <c r="U5" s="981"/>
      <c r="V5" s="981"/>
      <c r="W5" s="981"/>
      <c r="X5" s="981"/>
      <c r="Y5" s="981"/>
      <c r="Z5" s="981"/>
      <c r="AA5" s="981"/>
      <c r="AB5" s="981"/>
      <c r="AC5" s="981"/>
      <c r="AD5" s="981"/>
      <c r="AE5" s="981"/>
      <c r="AF5" s="981"/>
      <c r="AG5" s="981"/>
    </row>
    <row r="6" spans="1:33" s="740" customFormat="1" ht="12" customHeight="1">
      <c r="A6" s="2630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81"/>
      <c r="S6" s="981"/>
      <c r="T6" s="981"/>
      <c r="U6" s="981"/>
      <c r="V6" s="981"/>
      <c r="W6" s="981"/>
      <c r="X6" s="981"/>
      <c r="Y6" s="981"/>
      <c r="Z6" s="981"/>
      <c r="AA6" s="981"/>
      <c r="AB6" s="981"/>
      <c r="AC6" s="981"/>
      <c r="AD6" s="981"/>
      <c r="AE6" s="981"/>
      <c r="AF6" s="981"/>
      <c r="AG6" s="981"/>
    </row>
    <row r="7" spans="1:33" s="740" customFormat="1" ht="15.75">
      <c r="A7" s="2631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81"/>
      <c r="S7" s="981"/>
      <c r="T7" s="981"/>
      <c r="U7" s="981"/>
      <c r="V7" s="981"/>
      <c r="W7" s="981"/>
      <c r="X7" s="981"/>
      <c r="Y7" s="981"/>
      <c r="Z7" s="981"/>
      <c r="AA7" s="981"/>
      <c r="AB7" s="981"/>
      <c r="AC7" s="981"/>
      <c r="AD7" s="981"/>
      <c r="AE7" s="981"/>
      <c r="AF7" s="981"/>
      <c r="AG7" s="981"/>
    </row>
    <row r="8" spans="1:33" s="740" customFormat="1" ht="9" customHeight="1">
      <c r="A8" s="1267">
        <v>1633</v>
      </c>
      <c r="B8" s="1267">
        <v>1634</v>
      </c>
      <c r="R8" s="981"/>
      <c r="S8" s="981"/>
      <c r="T8" s="981"/>
      <c r="U8" s="981"/>
      <c r="V8" s="981"/>
      <c r="W8" s="981"/>
      <c r="X8" s="981"/>
      <c r="Y8" s="981"/>
      <c r="Z8" s="981"/>
      <c r="AA8" s="981"/>
      <c r="AB8" s="981"/>
      <c r="AC8" s="981"/>
      <c r="AD8" s="981"/>
      <c r="AE8" s="981"/>
      <c r="AF8" s="981"/>
      <c r="AG8" s="981"/>
    </row>
    <row r="9" spans="1:33" s="740" customFormat="1">
      <c r="A9" s="2626" t="s">
        <v>9</v>
      </c>
      <c r="B9" s="2632" t="s">
        <v>10</v>
      </c>
      <c r="C9" s="2633"/>
      <c r="D9" s="2633"/>
      <c r="E9" s="2633"/>
      <c r="F9" s="2633"/>
      <c r="G9" s="2633"/>
      <c r="H9" s="2633"/>
      <c r="I9" s="2634"/>
      <c r="J9" s="2632" t="s">
        <v>11</v>
      </c>
      <c r="K9" s="2633"/>
      <c r="L9" s="2633"/>
      <c r="M9" s="2633"/>
      <c r="N9" s="2633"/>
      <c r="O9" s="2633"/>
      <c r="P9" s="2633"/>
      <c r="Q9" s="2634"/>
      <c r="R9" s="981"/>
      <c r="S9" s="981"/>
      <c r="T9" s="981"/>
      <c r="U9" s="981"/>
      <c r="V9" s="981"/>
      <c r="W9" s="981"/>
      <c r="X9" s="981"/>
      <c r="Y9" s="981"/>
      <c r="Z9" s="981"/>
      <c r="AA9" s="981"/>
      <c r="AB9" s="981"/>
      <c r="AC9" s="981"/>
      <c r="AD9" s="981"/>
      <c r="AE9" s="981"/>
      <c r="AF9" s="981"/>
      <c r="AG9" s="981"/>
    </row>
    <row r="10" spans="1:33" s="740" customFormat="1">
      <c r="A10" s="2627"/>
      <c r="B10" s="2624" t="s">
        <v>153</v>
      </c>
      <c r="C10" s="2625"/>
      <c r="D10" s="2625"/>
      <c r="E10" s="2635"/>
      <c r="F10" s="2624" t="s">
        <v>154</v>
      </c>
      <c r="G10" s="2059"/>
      <c r="H10" s="2059"/>
      <c r="I10" s="2060"/>
      <c r="J10" s="2624" t="s">
        <v>153</v>
      </c>
      <c r="K10" s="2625"/>
      <c r="L10" s="2625"/>
      <c r="M10" s="2635"/>
      <c r="N10" s="2624" t="s">
        <v>154</v>
      </c>
      <c r="O10" s="2625"/>
      <c r="P10" s="2625"/>
      <c r="Q10" s="2635"/>
      <c r="R10" s="981"/>
      <c r="S10" s="981"/>
      <c r="T10" s="981"/>
      <c r="U10" s="981"/>
      <c r="V10" s="981"/>
      <c r="W10" s="981"/>
      <c r="X10" s="981"/>
      <c r="Y10" s="981"/>
      <c r="Z10" s="981"/>
      <c r="AA10" s="981"/>
      <c r="AB10" s="981"/>
      <c r="AC10" s="981"/>
      <c r="AD10" s="981"/>
      <c r="AE10" s="981"/>
      <c r="AF10" s="981"/>
      <c r="AG10" s="981"/>
    </row>
    <row r="11" spans="1:33" s="740" customFormat="1">
      <c r="A11" s="2627"/>
      <c r="B11" s="2624" t="s">
        <v>14</v>
      </c>
      <c r="C11" s="2625"/>
      <c r="E11" s="745">
        <v>8000</v>
      </c>
      <c r="F11" s="2624" t="s">
        <v>14</v>
      </c>
      <c r="G11" s="2625"/>
      <c r="H11" s="744"/>
      <c r="I11" s="745">
        <v>6000</v>
      </c>
      <c r="J11" s="2624" t="s">
        <v>14</v>
      </c>
      <c r="K11" s="2625"/>
      <c r="L11" s="744"/>
      <c r="M11" s="745">
        <f>E11</f>
        <v>8000</v>
      </c>
      <c r="N11" s="2624" t="s">
        <v>14</v>
      </c>
      <c r="O11" s="2625"/>
      <c r="P11" s="744"/>
      <c r="Q11" s="745">
        <f>I11</f>
        <v>6000</v>
      </c>
      <c r="R11" s="981"/>
      <c r="S11" s="981"/>
      <c r="T11" s="981"/>
      <c r="U11" s="981"/>
      <c r="V11" s="981"/>
      <c r="W11" s="981"/>
      <c r="X11" s="981"/>
      <c r="Y11" s="981"/>
      <c r="Z11" s="981"/>
      <c r="AA11" s="981"/>
      <c r="AB11" s="981"/>
      <c r="AC11" s="981"/>
      <c r="AD11" s="981"/>
      <c r="AE11" s="981"/>
      <c r="AF11" s="981"/>
      <c r="AG11" s="981"/>
    </row>
    <row r="12" spans="1:33" s="747" customFormat="1" ht="35.25" customHeight="1">
      <c r="A12" s="2628"/>
      <c r="B12" s="746" t="s">
        <v>16</v>
      </c>
      <c r="C12" s="746" t="s">
        <v>17</v>
      </c>
      <c r="D12" s="746"/>
      <c r="E12" s="746" t="s">
        <v>18</v>
      </c>
      <c r="F12" s="746" t="s">
        <v>16</v>
      </c>
      <c r="G12" s="746" t="s">
        <v>17</v>
      </c>
      <c r="H12" s="746"/>
      <c r="I12" s="746" t="s">
        <v>18</v>
      </c>
      <c r="J12" s="746" t="s">
        <v>16</v>
      </c>
      <c r="K12" s="746" t="s">
        <v>17</v>
      </c>
      <c r="L12" s="746"/>
      <c r="M12" s="746" t="s">
        <v>18</v>
      </c>
      <c r="N12" s="746" t="s">
        <v>16</v>
      </c>
      <c r="O12" s="746" t="s">
        <v>17</v>
      </c>
      <c r="P12" s="746"/>
      <c r="Q12" s="746" t="s">
        <v>18</v>
      </c>
    </row>
    <row r="13" spans="1:33" s="749" customFormat="1" ht="11.25">
      <c r="A13" s="748">
        <v>1</v>
      </c>
      <c r="B13" s="748">
        <v>2</v>
      </c>
      <c r="C13" s="748">
        <v>3</v>
      </c>
      <c r="D13" s="748"/>
      <c r="E13" s="748">
        <v>4</v>
      </c>
      <c r="F13" s="748">
        <v>5</v>
      </c>
      <c r="G13" s="748">
        <v>6</v>
      </c>
      <c r="H13" s="748"/>
      <c r="I13" s="748">
        <v>7</v>
      </c>
      <c r="J13" s="748">
        <v>8</v>
      </c>
      <c r="K13" s="748">
        <v>9</v>
      </c>
      <c r="L13" s="748"/>
      <c r="M13" s="748">
        <v>10</v>
      </c>
      <c r="N13" s="748">
        <v>11</v>
      </c>
      <c r="O13" s="748">
        <v>12</v>
      </c>
      <c r="P13" s="748"/>
      <c r="Q13" s="748">
        <v>13</v>
      </c>
    </row>
    <row r="14" spans="1:33" s="747" customFormat="1" ht="15">
      <c r="A14" s="750">
        <v>0</v>
      </c>
      <c r="B14" s="1127"/>
      <c r="C14" s="1670"/>
      <c r="D14" s="1670"/>
      <c r="E14" s="1670"/>
      <c r="F14" s="1647"/>
      <c r="G14" s="1670"/>
      <c r="H14" s="1670"/>
      <c r="I14" s="1670"/>
      <c r="J14" s="1647"/>
      <c r="K14" s="1670"/>
      <c r="L14" s="1670"/>
      <c r="M14" s="1670"/>
      <c r="N14" s="1647"/>
      <c r="O14" s="1670"/>
      <c r="P14" s="1670"/>
      <c r="Q14" s="1670"/>
    </row>
    <row r="15" spans="1:33" s="1414" customFormat="1" ht="15">
      <c r="A15" s="1413">
        <v>1</v>
      </c>
      <c r="B15" s="1127"/>
      <c r="C15" s="1670"/>
      <c r="D15" s="1670"/>
      <c r="E15" s="2015">
        <v>888</v>
      </c>
      <c r="F15" s="1647"/>
      <c r="G15" s="1670"/>
      <c r="H15" s="1670"/>
      <c r="I15" s="2015">
        <v>618</v>
      </c>
      <c r="J15" s="1647"/>
      <c r="K15" s="1670"/>
      <c r="L15" s="1670"/>
      <c r="M15" s="2015">
        <v>37</v>
      </c>
      <c r="N15" s="1647"/>
      <c r="O15" s="1670"/>
      <c r="P15" s="1670"/>
      <c r="Q15" s="2015">
        <v>113</v>
      </c>
    </row>
    <row r="16" spans="1:33" s="747" customFormat="1" ht="15">
      <c r="A16" s="750">
        <v>2</v>
      </c>
      <c r="B16" s="1127"/>
      <c r="C16" s="1670"/>
      <c r="D16" s="1670"/>
      <c r="E16" s="2015">
        <v>789</v>
      </c>
      <c r="F16" s="1647"/>
      <c r="G16" s="1670"/>
      <c r="H16" s="1670"/>
      <c r="I16" s="2015">
        <v>432</v>
      </c>
      <c r="J16" s="1647"/>
      <c r="K16" s="1670"/>
      <c r="L16" s="1670"/>
      <c r="M16" s="2015">
        <v>18</v>
      </c>
      <c r="N16" s="1647"/>
      <c r="O16" s="1670"/>
      <c r="P16" s="1670"/>
      <c r="Q16" s="2015">
        <v>61</v>
      </c>
    </row>
    <row r="17" spans="1:17" s="747" customFormat="1" ht="15">
      <c r="A17" s="750">
        <v>3</v>
      </c>
      <c r="B17" s="1127"/>
      <c r="C17" s="1670"/>
      <c r="D17" s="1670"/>
      <c r="E17" s="2015">
        <v>749</v>
      </c>
      <c r="F17" s="1647"/>
      <c r="G17" s="1670"/>
      <c r="H17" s="1670"/>
      <c r="I17" s="2015">
        <v>383</v>
      </c>
      <c r="J17" s="1647"/>
      <c r="K17" s="1670"/>
      <c r="L17" s="1670"/>
      <c r="M17" s="2015">
        <v>10</v>
      </c>
      <c r="N17" s="1647"/>
      <c r="O17" s="1670"/>
      <c r="P17" s="1670"/>
      <c r="Q17" s="2015">
        <v>42</v>
      </c>
    </row>
    <row r="18" spans="1:17" s="747" customFormat="1" ht="15">
      <c r="A18" s="750">
        <v>4</v>
      </c>
      <c r="B18" s="1127"/>
      <c r="C18" s="1670"/>
      <c r="D18" s="1670"/>
      <c r="E18" s="2015">
        <v>766</v>
      </c>
      <c r="F18" s="1647"/>
      <c r="G18" s="1670"/>
      <c r="H18" s="1670"/>
      <c r="I18" s="2015">
        <v>359</v>
      </c>
      <c r="J18" s="1647"/>
      <c r="K18" s="1670"/>
      <c r="L18" s="1670"/>
      <c r="M18" s="2015">
        <v>11</v>
      </c>
      <c r="N18" s="1647"/>
      <c r="O18" s="1670"/>
      <c r="P18" s="1670"/>
      <c r="Q18" s="2015">
        <v>37</v>
      </c>
    </row>
    <row r="19" spans="1:17" s="747" customFormat="1" ht="15">
      <c r="A19" s="750">
        <v>5</v>
      </c>
      <c r="B19" s="1127"/>
      <c r="C19" s="1670"/>
      <c r="D19" s="1670"/>
      <c r="E19" s="2015">
        <v>773</v>
      </c>
      <c r="F19" s="1647"/>
      <c r="G19" s="1670"/>
      <c r="H19" s="1670"/>
      <c r="I19" s="2015">
        <v>362</v>
      </c>
      <c r="J19" s="1647"/>
      <c r="K19" s="1670"/>
      <c r="L19" s="1670"/>
      <c r="M19" s="2015">
        <v>10</v>
      </c>
      <c r="N19" s="1647"/>
      <c r="O19" s="1670"/>
      <c r="P19" s="1670"/>
      <c r="Q19" s="2015">
        <v>28</v>
      </c>
    </row>
    <row r="20" spans="1:17" s="747" customFormat="1" ht="15">
      <c r="A20" s="750">
        <v>6</v>
      </c>
      <c r="B20" s="1127"/>
      <c r="C20" s="1670"/>
      <c r="D20" s="1670"/>
      <c r="E20" s="2015">
        <v>857</v>
      </c>
      <c r="F20" s="1647"/>
      <c r="G20" s="1670"/>
      <c r="H20" s="1670"/>
      <c r="I20" s="2015">
        <v>416</v>
      </c>
      <c r="J20" s="1647"/>
      <c r="K20" s="1670"/>
      <c r="L20" s="1670"/>
      <c r="M20" s="2015">
        <v>20</v>
      </c>
      <c r="N20" s="1647"/>
      <c r="O20" s="1670"/>
      <c r="P20" s="1670"/>
      <c r="Q20" s="2015">
        <v>22</v>
      </c>
    </row>
    <row r="21" spans="1:17" s="747" customFormat="1" ht="15">
      <c r="A21" s="750">
        <v>7</v>
      </c>
      <c r="B21" s="1127"/>
      <c r="C21" s="1670"/>
      <c r="D21" s="1670"/>
      <c r="E21" s="2015">
        <v>1048</v>
      </c>
      <c r="F21" s="1647"/>
      <c r="G21" s="1670"/>
      <c r="H21" s="1670"/>
      <c r="I21" s="2015">
        <v>635</v>
      </c>
      <c r="J21" s="1647"/>
      <c r="K21" s="1670"/>
      <c r="L21" s="1670"/>
      <c r="M21" s="2015">
        <v>32</v>
      </c>
      <c r="N21" s="1647"/>
      <c r="O21" s="1670"/>
      <c r="P21" s="1670"/>
      <c r="Q21" s="2015">
        <v>63</v>
      </c>
    </row>
    <row r="22" spans="1:17" s="747" customFormat="1" ht="15">
      <c r="A22" s="750">
        <v>8</v>
      </c>
      <c r="B22" s="1127"/>
      <c r="C22" s="1670"/>
      <c r="D22" s="1670"/>
      <c r="E22" s="2015">
        <v>1112</v>
      </c>
      <c r="F22" s="1647"/>
      <c r="G22" s="1670"/>
      <c r="H22" s="1670"/>
      <c r="I22" s="2015">
        <v>582</v>
      </c>
      <c r="J22" s="1647"/>
      <c r="K22" s="1670"/>
      <c r="L22" s="1670"/>
      <c r="M22" s="2015">
        <v>23</v>
      </c>
      <c r="N22" s="1647"/>
      <c r="O22" s="1670"/>
      <c r="P22" s="1670"/>
      <c r="Q22" s="2015">
        <v>48</v>
      </c>
    </row>
    <row r="23" spans="1:17" s="747" customFormat="1" ht="15">
      <c r="A23" s="750">
        <v>9</v>
      </c>
      <c r="B23" s="1127"/>
      <c r="C23" s="1670"/>
      <c r="D23" s="1670"/>
      <c r="E23" s="2015">
        <v>1182</v>
      </c>
      <c r="F23" s="1647"/>
      <c r="G23" s="1670"/>
      <c r="H23" s="1670"/>
      <c r="I23" s="2015">
        <v>608</v>
      </c>
      <c r="J23" s="1647"/>
      <c r="K23" s="1670"/>
      <c r="L23" s="1670"/>
      <c r="M23" s="2015">
        <v>51</v>
      </c>
      <c r="N23" s="1647"/>
      <c r="O23" s="1670"/>
      <c r="P23" s="1670"/>
      <c r="Q23" s="2015">
        <v>44</v>
      </c>
    </row>
    <row r="24" spans="1:17" s="747" customFormat="1" ht="15">
      <c r="A24" s="750">
        <v>10</v>
      </c>
      <c r="B24" s="1127"/>
      <c r="C24" s="1670"/>
      <c r="D24" s="1670"/>
      <c r="E24" s="2015">
        <v>1135</v>
      </c>
      <c r="F24" s="1647"/>
      <c r="G24" s="1670"/>
      <c r="H24" s="1670"/>
      <c r="I24" s="2015">
        <v>626</v>
      </c>
      <c r="J24" s="1647"/>
      <c r="K24" s="1670"/>
      <c r="L24" s="1670"/>
      <c r="M24" s="2015">
        <v>33</v>
      </c>
      <c r="N24" s="1647"/>
      <c r="O24" s="1670"/>
      <c r="P24" s="1670"/>
      <c r="Q24" s="2015">
        <v>40</v>
      </c>
    </row>
    <row r="25" spans="1:17" s="747" customFormat="1" ht="15">
      <c r="A25" s="750">
        <v>11</v>
      </c>
      <c r="B25" s="1127"/>
      <c r="C25" s="1670"/>
      <c r="D25" s="1670"/>
      <c r="E25" s="2015">
        <v>1194</v>
      </c>
      <c r="F25" s="1647"/>
      <c r="G25" s="1670"/>
      <c r="H25" s="1670"/>
      <c r="I25" s="2015">
        <v>715</v>
      </c>
      <c r="J25" s="1647"/>
      <c r="K25" s="1670"/>
      <c r="L25" s="1670"/>
      <c r="M25" s="2015">
        <v>60</v>
      </c>
      <c r="N25" s="1647"/>
      <c r="O25" s="1670"/>
      <c r="P25" s="1670"/>
      <c r="Q25" s="2015">
        <v>65</v>
      </c>
    </row>
    <row r="26" spans="1:17" s="747" customFormat="1" ht="15">
      <c r="A26" s="750">
        <v>12</v>
      </c>
      <c r="B26" s="1127"/>
      <c r="C26" s="1670"/>
      <c r="D26" s="1670"/>
      <c r="E26" s="2015">
        <v>1154</v>
      </c>
      <c r="F26" s="1647"/>
      <c r="G26" s="1670"/>
      <c r="H26" s="1670"/>
      <c r="I26" s="2015">
        <v>645</v>
      </c>
      <c r="J26" s="1647"/>
      <c r="K26" s="1670"/>
      <c r="L26" s="1670"/>
      <c r="M26" s="2015">
        <v>32</v>
      </c>
      <c r="N26" s="1647"/>
      <c r="O26" s="1670"/>
      <c r="P26" s="1670"/>
      <c r="Q26" s="2015">
        <v>36</v>
      </c>
    </row>
    <row r="27" spans="1:17" s="747" customFormat="1" ht="15">
      <c r="A27" s="750">
        <v>13</v>
      </c>
      <c r="B27" s="1127"/>
      <c r="C27" s="1670"/>
      <c r="D27" s="1670"/>
      <c r="E27" s="2015">
        <v>1173</v>
      </c>
      <c r="F27" s="1647"/>
      <c r="G27" s="1670"/>
      <c r="H27" s="1670"/>
      <c r="I27" s="2015">
        <v>676</v>
      </c>
      <c r="J27" s="1647"/>
      <c r="K27" s="1670"/>
      <c r="L27" s="1670"/>
      <c r="M27" s="2015">
        <v>54</v>
      </c>
      <c r="N27" s="1647"/>
      <c r="O27" s="1670"/>
      <c r="P27" s="1670"/>
      <c r="Q27" s="2015">
        <v>52</v>
      </c>
    </row>
    <row r="28" spans="1:17" s="747" customFormat="1" ht="15">
      <c r="A28" s="750">
        <v>14</v>
      </c>
      <c r="B28" s="1127"/>
      <c r="C28" s="1670"/>
      <c r="D28" s="1670"/>
      <c r="E28" s="2015">
        <v>1147</v>
      </c>
      <c r="F28" s="1647"/>
      <c r="G28" s="1670"/>
      <c r="H28" s="1670"/>
      <c r="I28" s="2015">
        <v>704</v>
      </c>
      <c r="J28" s="1647"/>
      <c r="K28" s="1670"/>
      <c r="L28" s="1670"/>
      <c r="M28" s="2015">
        <v>57</v>
      </c>
      <c r="N28" s="1647"/>
      <c r="O28" s="1670"/>
      <c r="P28" s="1670"/>
      <c r="Q28" s="2015">
        <v>65</v>
      </c>
    </row>
    <row r="29" spans="1:17" s="747" customFormat="1" ht="15">
      <c r="A29" s="750">
        <v>15</v>
      </c>
      <c r="B29" s="1127"/>
      <c r="C29" s="1670"/>
      <c r="D29" s="1670"/>
      <c r="E29" s="2015">
        <v>1091</v>
      </c>
      <c r="F29" s="1647"/>
      <c r="G29" s="1670"/>
      <c r="H29" s="1670"/>
      <c r="I29" s="2015">
        <v>662</v>
      </c>
      <c r="J29" s="1647"/>
      <c r="K29" s="1670"/>
      <c r="L29" s="1670"/>
      <c r="M29" s="2015">
        <v>40</v>
      </c>
      <c r="N29" s="1647"/>
      <c r="O29" s="1670"/>
      <c r="P29" s="1670"/>
      <c r="Q29" s="2015">
        <v>39</v>
      </c>
    </row>
    <row r="30" spans="1:17" s="747" customFormat="1" ht="15">
      <c r="A30" s="750">
        <v>16</v>
      </c>
      <c r="B30" s="1127"/>
      <c r="C30" s="1670"/>
      <c r="D30" s="1670"/>
      <c r="E30" s="2015">
        <v>1182</v>
      </c>
      <c r="F30" s="1647"/>
      <c r="G30" s="1670"/>
      <c r="H30" s="1670"/>
      <c r="I30" s="2015">
        <v>778</v>
      </c>
      <c r="J30" s="1647"/>
      <c r="K30" s="1670"/>
      <c r="L30" s="1670"/>
      <c r="M30" s="2015">
        <v>68</v>
      </c>
      <c r="N30" s="1647"/>
      <c r="O30" s="1670"/>
      <c r="P30" s="1670"/>
      <c r="Q30" s="2015">
        <v>79</v>
      </c>
    </row>
    <row r="31" spans="1:17" s="751" customFormat="1" ht="15">
      <c r="A31" s="750">
        <v>17</v>
      </c>
      <c r="B31" s="1127"/>
      <c r="C31" s="1670"/>
      <c r="D31" s="1670"/>
      <c r="E31" s="2015">
        <v>1150</v>
      </c>
      <c r="F31" s="1647"/>
      <c r="G31" s="1670"/>
      <c r="H31" s="1670"/>
      <c r="I31" s="2015">
        <v>800</v>
      </c>
      <c r="J31" s="1647"/>
      <c r="K31" s="1670"/>
      <c r="L31" s="1670"/>
      <c r="M31" s="2015">
        <v>44</v>
      </c>
      <c r="N31" s="1647"/>
      <c r="O31" s="1670"/>
      <c r="P31" s="1670"/>
      <c r="Q31" s="2015">
        <v>65</v>
      </c>
    </row>
    <row r="32" spans="1:17" s="751" customFormat="1" ht="15">
      <c r="A32" s="750">
        <v>18</v>
      </c>
      <c r="B32" s="1127"/>
      <c r="C32" s="1670"/>
      <c r="D32" s="1670"/>
      <c r="E32" s="2015">
        <v>1180</v>
      </c>
      <c r="F32" s="1647"/>
      <c r="G32" s="1670"/>
      <c r="H32" s="1670"/>
      <c r="I32" s="2015">
        <v>796</v>
      </c>
      <c r="J32" s="1647"/>
      <c r="K32" s="1670"/>
      <c r="L32" s="1670"/>
      <c r="M32" s="2015">
        <v>37</v>
      </c>
      <c r="N32" s="1647"/>
      <c r="O32" s="1670"/>
      <c r="P32" s="1670"/>
      <c r="Q32" s="2015">
        <v>38</v>
      </c>
    </row>
    <row r="33" spans="1:33" s="751" customFormat="1" ht="15">
      <c r="A33" s="750">
        <v>19</v>
      </c>
      <c r="B33" s="1127"/>
      <c r="C33" s="1670"/>
      <c r="D33" s="1670"/>
      <c r="E33" s="2015">
        <v>1260</v>
      </c>
      <c r="F33" s="1647"/>
      <c r="G33" s="1670"/>
      <c r="H33" s="1670"/>
      <c r="I33" s="2015">
        <v>929</v>
      </c>
      <c r="J33" s="1647"/>
      <c r="K33" s="1670"/>
      <c r="L33" s="1670"/>
      <c r="M33" s="2015">
        <v>61</v>
      </c>
      <c r="N33" s="1647"/>
      <c r="O33" s="1670"/>
      <c r="P33" s="1670"/>
      <c r="Q33" s="2015">
        <v>74</v>
      </c>
    </row>
    <row r="34" spans="1:33" s="751" customFormat="1" ht="15">
      <c r="A34" s="750">
        <v>20</v>
      </c>
      <c r="B34" s="1127"/>
      <c r="C34" s="1670"/>
      <c r="D34" s="1670"/>
      <c r="E34" s="2015">
        <v>1096</v>
      </c>
      <c r="F34" s="1647"/>
      <c r="G34" s="1670"/>
      <c r="H34" s="1670"/>
      <c r="I34" s="2015">
        <v>1032</v>
      </c>
      <c r="J34" s="1647"/>
      <c r="K34" s="1670"/>
      <c r="L34" s="1670"/>
      <c r="M34" s="2015">
        <v>11</v>
      </c>
      <c r="N34" s="1647"/>
      <c r="O34" s="1670"/>
      <c r="P34" s="1670"/>
      <c r="Q34" s="2015">
        <v>107</v>
      </c>
    </row>
    <row r="35" spans="1:33" s="751" customFormat="1" ht="15">
      <c r="A35" s="750">
        <v>21</v>
      </c>
      <c r="B35" s="1127"/>
      <c r="C35" s="1670"/>
      <c r="D35" s="1670"/>
      <c r="E35" s="2015">
        <v>1148</v>
      </c>
      <c r="F35" s="1647"/>
      <c r="G35" s="1670"/>
      <c r="H35" s="1670"/>
      <c r="I35" s="2015">
        <v>1016</v>
      </c>
      <c r="J35" s="1647"/>
      <c r="K35" s="1670"/>
      <c r="L35" s="1670"/>
      <c r="M35" s="2015">
        <v>33</v>
      </c>
      <c r="N35" s="1647"/>
      <c r="O35" s="1670"/>
      <c r="P35" s="1670"/>
      <c r="Q35" s="2015">
        <v>108</v>
      </c>
    </row>
    <row r="36" spans="1:33" s="751" customFormat="1" ht="15">
      <c r="A36" s="750">
        <v>22</v>
      </c>
      <c r="B36" s="1127"/>
      <c r="C36" s="1670"/>
      <c r="D36" s="1670"/>
      <c r="E36" s="2015">
        <v>1195</v>
      </c>
      <c r="F36" s="1647"/>
      <c r="G36" s="1670"/>
      <c r="H36" s="1670"/>
      <c r="I36" s="2015">
        <v>992</v>
      </c>
      <c r="J36" s="1647"/>
      <c r="K36" s="1670"/>
      <c r="L36" s="1670"/>
      <c r="M36" s="2015">
        <v>64</v>
      </c>
      <c r="N36" s="1647"/>
      <c r="O36" s="1670"/>
      <c r="P36" s="1670"/>
      <c r="Q36" s="2015">
        <v>121</v>
      </c>
    </row>
    <row r="37" spans="1:33" s="751" customFormat="1" ht="15">
      <c r="A37" s="750">
        <v>23</v>
      </c>
      <c r="B37" s="1127"/>
      <c r="C37" s="1670"/>
      <c r="D37" s="1670"/>
      <c r="E37" s="2015">
        <v>1132</v>
      </c>
      <c r="F37" s="1647"/>
      <c r="G37" s="1670"/>
      <c r="H37" s="1670"/>
      <c r="I37" s="2015">
        <v>760</v>
      </c>
      <c r="J37" s="1647"/>
      <c r="K37" s="1670"/>
      <c r="L37" s="1670"/>
      <c r="M37" s="2015">
        <v>59</v>
      </c>
      <c r="N37" s="1647"/>
      <c r="O37" s="1670"/>
      <c r="P37" s="1670"/>
      <c r="Q37" s="2015">
        <v>55</v>
      </c>
    </row>
    <row r="38" spans="1:33" s="751" customFormat="1" ht="15">
      <c r="A38" s="750">
        <v>24</v>
      </c>
      <c r="B38" s="1127"/>
      <c r="C38" s="1670"/>
      <c r="D38" s="1670"/>
      <c r="E38" s="2015">
        <v>980</v>
      </c>
      <c r="F38" s="1647"/>
      <c r="G38" s="1670"/>
      <c r="H38" s="1670"/>
      <c r="I38" s="2015">
        <v>661</v>
      </c>
      <c r="J38" s="1647"/>
      <c r="K38" s="1670"/>
      <c r="L38" s="1670"/>
      <c r="M38" s="2015">
        <v>34</v>
      </c>
      <c r="N38" s="1647"/>
      <c r="O38" s="1670"/>
      <c r="P38" s="1670"/>
      <c r="Q38" s="2015">
        <v>58</v>
      </c>
    </row>
    <row r="39" spans="1:33" s="751" customFormat="1" ht="15">
      <c r="A39" s="750" t="s">
        <v>19</v>
      </c>
      <c r="B39" s="1164"/>
      <c r="C39" s="1671"/>
      <c r="D39" s="1671"/>
      <c r="E39" s="1672">
        <f>SUM(E15:E38)</f>
        <v>25381</v>
      </c>
      <c r="F39" s="1671"/>
      <c r="G39" s="1671"/>
      <c r="H39" s="1671"/>
      <c r="I39" s="1672">
        <f>SUM(I15:I38)</f>
        <v>16187</v>
      </c>
      <c r="J39" s="1671"/>
      <c r="K39" s="1671"/>
      <c r="L39" s="1671"/>
      <c r="M39" s="1672">
        <f>SUM(M15:M38)</f>
        <v>899</v>
      </c>
      <c r="N39" s="1671"/>
      <c r="O39" s="1671"/>
      <c r="P39" s="1671"/>
      <c r="Q39" s="1672">
        <f>SUM(Q15:Q38)</f>
        <v>1460</v>
      </c>
    </row>
    <row r="40" spans="1:33" s="740" customFormat="1" ht="12.75" customHeight="1">
      <c r="A40" s="740" t="s">
        <v>20</v>
      </c>
      <c r="R40" s="981"/>
      <c r="S40" s="981"/>
      <c r="T40" s="981"/>
      <c r="U40" s="981"/>
      <c r="V40" s="981"/>
      <c r="W40" s="981"/>
      <c r="X40" s="981"/>
      <c r="Y40" s="981"/>
      <c r="Z40" s="981"/>
      <c r="AA40" s="981"/>
      <c r="AB40" s="981"/>
      <c r="AC40" s="981"/>
      <c r="AD40" s="981"/>
      <c r="AE40" s="981"/>
      <c r="AF40" s="981"/>
      <c r="AG40" s="981"/>
    </row>
    <row r="41" spans="1:33" s="740" customFormat="1" ht="12.75" customHeight="1">
      <c r="A41" s="740" t="s">
        <v>21</v>
      </c>
      <c r="R41" s="981"/>
      <c r="S41" s="981"/>
      <c r="T41" s="981"/>
      <c r="U41" s="981"/>
      <c r="V41" s="981"/>
      <c r="W41" s="981"/>
      <c r="X41" s="981"/>
      <c r="Y41" s="981"/>
      <c r="Z41" s="981"/>
      <c r="AA41" s="981"/>
      <c r="AB41" s="981"/>
      <c r="AC41" s="981"/>
      <c r="AD41" s="981"/>
      <c r="AE41" s="981"/>
      <c r="AF41" s="981"/>
      <c r="AG41" s="981"/>
    </row>
    <row r="42" spans="1:33">
      <c r="A42" s="740" t="s">
        <v>571</v>
      </c>
      <c r="K42" s="740"/>
      <c r="L42" s="740"/>
      <c r="M42" s="740"/>
      <c r="N42" s="740"/>
      <c r="O42" s="740"/>
      <c r="P42" s="740"/>
      <c r="Q42" s="740"/>
      <c r="R42" s="982"/>
      <c r="S42" s="982"/>
      <c r="T42" s="982"/>
      <c r="U42" s="982"/>
      <c r="V42" s="982"/>
      <c r="W42" s="982"/>
      <c r="X42" s="982"/>
      <c r="Y42" s="982"/>
      <c r="Z42" s="982"/>
      <c r="AA42" s="982"/>
      <c r="AB42" s="982"/>
      <c r="AC42" s="982"/>
      <c r="AD42" s="982"/>
      <c r="AE42" s="982"/>
      <c r="AF42" s="982"/>
      <c r="AG42" s="982"/>
    </row>
    <row r="43" spans="1:33">
      <c r="A43" s="740" t="s">
        <v>23</v>
      </c>
      <c r="R43" s="982"/>
      <c r="S43" s="982"/>
      <c r="T43" s="982"/>
      <c r="U43" s="982"/>
      <c r="V43" s="982"/>
      <c r="W43" s="982"/>
      <c r="X43" s="982"/>
      <c r="Y43" s="982"/>
      <c r="Z43" s="982"/>
      <c r="AA43" s="982"/>
      <c r="AB43" s="982"/>
      <c r="AC43" s="982"/>
      <c r="AD43" s="982"/>
      <c r="AE43" s="982"/>
      <c r="AF43" s="982"/>
      <c r="AG43" s="982"/>
    </row>
    <row r="44" spans="1:33">
      <c r="R44" s="982"/>
      <c r="S44" s="982"/>
      <c r="T44" s="982"/>
      <c r="U44" s="982"/>
      <c r="V44" s="982"/>
      <c r="W44" s="982"/>
      <c r="X44" s="982"/>
      <c r="Y44" s="982"/>
      <c r="Z44" s="982"/>
      <c r="AA44" s="982"/>
      <c r="AB44" s="982"/>
      <c r="AC44" s="982"/>
      <c r="AD44" s="982"/>
      <c r="AE44" s="982"/>
      <c r="AF44" s="982"/>
      <c r="AG44" s="982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1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739" customWidth="1"/>
    <col min="2" max="3" width="11.28515625" style="739" customWidth="1"/>
    <col min="4" max="4" width="11.28515625" style="739" hidden="1" customWidth="1"/>
    <col min="5" max="7" width="11.28515625" style="739" customWidth="1"/>
    <col min="8" max="8" width="11.28515625" style="739" hidden="1" customWidth="1"/>
    <col min="9" max="11" width="11.28515625" style="739" customWidth="1"/>
    <col min="12" max="12" width="11.28515625" style="739" hidden="1" customWidth="1"/>
    <col min="13" max="15" width="11.28515625" style="739" customWidth="1"/>
    <col min="16" max="16" width="11.28515625" style="739" hidden="1" customWidth="1"/>
    <col min="17" max="17" width="11.28515625" style="739" customWidth="1"/>
    <col min="18" max="16384" width="9.140625" style="739"/>
  </cols>
  <sheetData>
    <row r="1" spans="1:33" s="727" customFormat="1" ht="18.75" customHeight="1">
      <c r="B1" s="2657" t="s">
        <v>408</v>
      </c>
      <c r="C1" s="2066"/>
      <c r="D1" s="2066"/>
      <c r="E1" s="2066"/>
      <c r="F1" s="2066"/>
      <c r="J1" s="801" t="s">
        <v>171</v>
      </c>
      <c r="N1" s="2653" t="s">
        <v>145</v>
      </c>
      <c r="O1" s="2653"/>
      <c r="P1" s="2653"/>
      <c r="Q1" s="2653"/>
      <c r="R1" s="979"/>
      <c r="S1" s="979"/>
      <c r="T1" s="979"/>
      <c r="U1" s="979"/>
      <c r="V1" s="979"/>
      <c r="W1" s="979"/>
      <c r="X1" s="979"/>
      <c r="Y1" s="979"/>
      <c r="Z1" s="979"/>
      <c r="AA1" s="979"/>
      <c r="AB1" s="979"/>
      <c r="AC1" s="979"/>
      <c r="AD1" s="979"/>
      <c r="AE1" s="979"/>
      <c r="AF1" s="979"/>
      <c r="AG1" s="979"/>
    </row>
    <row r="2" spans="1:33" s="727" customFormat="1" ht="10.5" customHeight="1">
      <c r="B2" s="2646" t="s">
        <v>1</v>
      </c>
      <c r="C2" s="2052"/>
      <c r="D2" s="2052"/>
      <c r="E2" s="2052"/>
      <c r="F2" s="2052"/>
      <c r="I2" s="727" t="s">
        <v>28</v>
      </c>
      <c r="N2" s="2646" t="s">
        <v>2</v>
      </c>
      <c r="O2" s="2654"/>
      <c r="P2" s="2654"/>
      <c r="Q2" s="2654"/>
      <c r="R2" s="979"/>
      <c r="S2" s="979"/>
      <c r="T2" s="979"/>
      <c r="U2" s="979"/>
      <c r="V2" s="979"/>
      <c r="W2" s="979"/>
      <c r="X2" s="979"/>
      <c r="Y2" s="979"/>
      <c r="Z2" s="979"/>
      <c r="AA2" s="979"/>
      <c r="AB2" s="979"/>
      <c r="AC2" s="979"/>
      <c r="AD2" s="979"/>
      <c r="AE2" s="979"/>
      <c r="AF2" s="979"/>
      <c r="AG2" s="979"/>
    </row>
    <row r="3" spans="1:33" s="727" customFormat="1" ht="13.5" customHeight="1">
      <c r="N3" s="727" t="s">
        <v>3</v>
      </c>
      <c r="R3" s="979"/>
      <c r="S3" s="979"/>
      <c r="T3" s="979"/>
      <c r="U3" s="979"/>
      <c r="V3" s="979"/>
      <c r="W3" s="979"/>
      <c r="X3" s="979"/>
      <c r="Y3" s="979"/>
      <c r="Z3" s="979"/>
      <c r="AA3" s="979"/>
      <c r="AB3" s="979"/>
      <c r="AC3" s="979"/>
      <c r="AD3" s="979"/>
      <c r="AE3" s="979"/>
      <c r="AF3" s="979"/>
      <c r="AG3" s="979"/>
    </row>
    <row r="4" spans="1:33" s="727" customFormat="1" ht="15" customHeight="1">
      <c r="B4" s="2656" t="s">
        <v>4</v>
      </c>
      <c r="C4" s="2066"/>
      <c r="D4" s="729"/>
      <c r="E4" s="979"/>
      <c r="F4" s="979"/>
      <c r="G4" s="979"/>
      <c r="H4" s="979"/>
      <c r="I4" s="907" t="s">
        <v>5</v>
      </c>
      <c r="J4" s="728"/>
      <c r="K4" s="728"/>
      <c r="L4" s="728"/>
      <c r="O4" s="730" t="s">
        <v>149</v>
      </c>
      <c r="R4" s="979"/>
      <c r="S4" s="979"/>
      <c r="T4" s="979"/>
      <c r="U4" s="979"/>
      <c r="V4" s="979"/>
      <c r="W4" s="979"/>
      <c r="X4" s="979"/>
      <c r="Y4" s="979"/>
      <c r="Z4" s="979"/>
      <c r="AA4" s="979"/>
      <c r="AB4" s="979"/>
      <c r="AC4" s="979"/>
      <c r="AD4" s="979"/>
      <c r="AE4" s="979"/>
      <c r="AF4" s="979"/>
      <c r="AG4" s="979"/>
    </row>
    <row r="5" spans="1:33" s="727" customFormat="1" ht="9.75" customHeight="1">
      <c r="B5" s="2655" t="s">
        <v>7</v>
      </c>
      <c r="C5" s="2064"/>
      <c r="D5" s="728"/>
      <c r="E5" s="728"/>
      <c r="R5" s="979"/>
      <c r="S5" s="979"/>
      <c r="T5" s="979"/>
      <c r="U5" s="979"/>
      <c r="V5" s="979"/>
      <c r="W5" s="979"/>
      <c r="X5" s="979"/>
      <c r="Y5" s="979"/>
      <c r="Z5" s="979"/>
      <c r="AA5" s="979"/>
      <c r="AB5" s="979"/>
      <c r="AC5" s="979"/>
      <c r="AD5" s="979"/>
      <c r="AE5" s="979"/>
      <c r="AF5" s="979"/>
      <c r="AG5" s="979"/>
    </row>
    <row r="6" spans="1:33" s="727" customFormat="1" ht="12" customHeight="1">
      <c r="A6" s="264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79"/>
      <c r="S6" s="979"/>
      <c r="T6" s="979"/>
      <c r="U6" s="979"/>
      <c r="V6" s="979"/>
      <c r="W6" s="979"/>
      <c r="X6" s="979"/>
      <c r="Y6" s="979"/>
      <c r="Z6" s="979"/>
      <c r="AA6" s="979"/>
      <c r="AB6" s="979"/>
      <c r="AC6" s="979"/>
      <c r="AD6" s="979"/>
      <c r="AE6" s="979"/>
      <c r="AF6" s="979"/>
      <c r="AG6" s="979"/>
    </row>
    <row r="7" spans="1:33" s="727" customFormat="1" ht="15.75">
      <c r="A7" s="264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79"/>
      <c r="S7" s="979"/>
      <c r="T7" s="979"/>
      <c r="U7" s="979"/>
      <c r="V7" s="979"/>
      <c r="W7" s="979"/>
      <c r="X7" s="979"/>
      <c r="Y7" s="979"/>
      <c r="Z7" s="979"/>
      <c r="AA7" s="979"/>
      <c r="AB7" s="979"/>
      <c r="AC7" s="979"/>
      <c r="AD7" s="979"/>
      <c r="AE7" s="979"/>
      <c r="AF7" s="979"/>
      <c r="AG7" s="979"/>
    </row>
    <row r="8" spans="1:33" s="727" customFormat="1" ht="9" customHeight="1">
      <c r="A8" s="1267">
        <v>1637</v>
      </c>
      <c r="B8" s="1267">
        <v>1638</v>
      </c>
      <c r="R8" s="979"/>
      <c r="S8" s="979"/>
      <c r="T8" s="979"/>
      <c r="U8" s="979"/>
      <c r="V8" s="979"/>
      <c r="W8" s="979"/>
      <c r="X8" s="979"/>
      <c r="Y8" s="979"/>
      <c r="Z8" s="979"/>
      <c r="AA8" s="979"/>
      <c r="AB8" s="979"/>
      <c r="AC8" s="979"/>
      <c r="AD8" s="979"/>
      <c r="AE8" s="979"/>
      <c r="AF8" s="979"/>
      <c r="AG8" s="979"/>
    </row>
    <row r="9" spans="1:33" s="727" customFormat="1">
      <c r="A9" s="2643" t="s">
        <v>9</v>
      </c>
      <c r="B9" s="2649" t="s">
        <v>10</v>
      </c>
      <c r="C9" s="2650"/>
      <c r="D9" s="2650"/>
      <c r="E9" s="2650"/>
      <c r="F9" s="2650"/>
      <c r="G9" s="2650"/>
      <c r="H9" s="2650"/>
      <c r="I9" s="2651"/>
      <c r="J9" s="2649" t="s">
        <v>11</v>
      </c>
      <c r="K9" s="2650"/>
      <c r="L9" s="2650"/>
      <c r="M9" s="2650"/>
      <c r="N9" s="2650"/>
      <c r="O9" s="2650"/>
      <c r="P9" s="2650"/>
      <c r="Q9" s="2651"/>
      <c r="R9" s="979"/>
      <c r="S9" s="979"/>
      <c r="T9" s="979"/>
      <c r="U9" s="979"/>
      <c r="V9" s="979"/>
      <c r="W9" s="979"/>
      <c r="X9" s="979"/>
      <c r="Y9" s="979"/>
      <c r="Z9" s="979"/>
      <c r="AA9" s="979"/>
      <c r="AB9" s="979"/>
      <c r="AC9" s="979"/>
      <c r="AD9" s="979"/>
      <c r="AE9" s="979"/>
      <c r="AF9" s="979"/>
      <c r="AG9" s="979"/>
    </row>
    <row r="10" spans="1:33" s="727" customFormat="1">
      <c r="A10" s="2644"/>
      <c r="B10" s="2641" t="s">
        <v>150</v>
      </c>
      <c r="C10" s="2642"/>
      <c r="D10" s="2642"/>
      <c r="E10" s="2652"/>
      <c r="F10" s="2641" t="s">
        <v>151</v>
      </c>
      <c r="G10" s="2059"/>
      <c r="H10" s="2059"/>
      <c r="I10" s="2060"/>
      <c r="J10" s="2641" t="s">
        <v>150</v>
      </c>
      <c r="K10" s="2642"/>
      <c r="L10" s="2642"/>
      <c r="M10" s="2652"/>
      <c r="N10" s="2641" t="s">
        <v>151</v>
      </c>
      <c r="O10" s="2642"/>
      <c r="P10" s="2642"/>
      <c r="Q10" s="2652"/>
      <c r="R10" s="979"/>
      <c r="S10" s="979"/>
      <c r="T10" s="979"/>
      <c r="U10" s="979"/>
      <c r="V10" s="979"/>
      <c r="W10" s="979"/>
      <c r="X10" s="979"/>
      <c r="Y10" s="979"/>
      <c r="Z10" s="979"/>
      <c r="AA10" s="979"/>
      <c r="AB10" s="979"/>
      <c r="AC10" s="979"/>
      <c r="AD10" s="979"/>
      <c r="AE10" s="979"/>
      <c r="AF10" s="979"/>
      <c r="AG10" s="979"/>
    </row>
    <row r="11" spans="1:33" s="727" customFormat="1">
      <c r="A11" s="2644"/>
      <c r="B11" s="2641" t="s">
        <v>14</v>
      </c>
      <c r="C11" s="2642"/>
      <c r="E11" s="732">
        <v>8000</v>
      </c>
      <c r="F11" s="2641" t="s">
        <v>14</v>
      </c>
      <c r="G11" s="2642"/>
      <c r="H11" s="731"/>
      <c r="I11" s="732">
        <v>8000</v>
      </c>
      <c r="J11" s="2641" t="s">
        <v>14</v>
      </c>
      <c r="K11" s="2642"/>
      <c r="L11" s="731"/>
      <c r="M11" s="732">
        <f>E11</f>
        <v>8000</v>
      </c>
      <c r="N11" s="2641" t="s">
        <v>14</v>
      </c>
      <c r="O11" s="2642"/>
      <c r="P11" s="731"/>
      <c r="Q11" s="732">
        <f>I11</f>
        <v>8000</v>
      </c>
      <c r="R11" s="979"/>
      <c r="S11" s="979"/>
      <c r="T11" s="979"/>
      <c r="U11" s="979"/>
      <c r="V11" s="979"/>
      <c r="W11" s="979"/>
      <c r="X11" s="979"/>
      <c r="Y11" s="979"/>
      <c r="Z11" s="979"/>
      <c r="AA11" s="979"/>
      <c r="AB11" s="979"/>
      <c r="AC11" s="979"/>
      <c r="AD11" s="979"/>
      <c r="AE11" s="979"/>
      <c r="AF11" s="979"/>
      <c r="AG11" s="979"/>
    </row>
    <row r="12" spans="1:33" s="734" customFormat="1" ht="35.25" customHeight="1">
      <c r="A12" s="2645"/>
      <c r="B12" s="733" t="s">
        <v>16</v>
      </c>
      <c r="C12" s="733" t="s">
        <v>17</v>
      </c>
      <c r="D12" s="733"/>
      <c r="E12" s="733" t="s">
        <v>18</v>
      </c>
      <c r="F12" s="733" t="s">
        <v>16</v>
      </c>
      <c r="G12" s="733" t="s">
        <v>17</v>
      </c>
      <c r="H12" s="733"/>
      <c r="I12" s="733" t="s">
        <v>18</v>
      </c>
      <c r="J12" s="733" t="s">
        <v>16</v>
      </c>
      <c r="K12" s="733" t="s">
        <v>17</v>
      </c>
      <c r="L12" s="733"/>
      <c r="M12" s="733" t="s">
        <v>18</v>
      </c>
      <c r="N12" s="733" t="s">
        <v>16</v>
      </c>
      <c r="O12" s="733" t="s">
        <v>17</v>
      </c>
      <c r="P12" s="733"/>
      <c r="Q12" s="733" t="s">
        <v>18</v>
      </c>
    </row>
    <row r="13" spans="1:33" s="736" customFormat="1" ht="11.25">
      <c r="A13" s="735">
        <v>1</v>
      </c>
      <c r="B13" s="735">
        <v>2</v>
      </c>
      <c r="C13" s="735">
        <v>3</v>
      </c>
      <c r="D13" s="735"/>
      <c r="E13" s="735">
        <v>4</v>
      </c>
      <c r="F13" s="735">
        <v>5</v>
      </c>
      <c r="G13" s="735">
        <v>6</v>
      </c>
      <c r="H13" s="735"/>
      <c r="I13" s="735">
        <v>7</v>
      </c>
      <c r="J13" s="735">
        <v>8</v>
      </c>
      <c r="K13" s="735">
        <v>9</v>
      </c>
      <c r="L13" s="735"/>
      <c r="M13" s="735">
        <v>10</v>
      </c>
      <c r="N13" s="735">
        <v>11</v>
      </c>
      <c r="O13" s="735">
        <v>12</v>
      </c>
      <c r="P13" s="735"/>
      <c r="Q13" s="735">
        <v>13</v>
      </c>
    </row>
    <row r="14" spans="1:33" s="734" customFormat="1" ht="15">
      <c r="A14" s="737">
        <v>0</v>
      </c>
      <c r="B14" s="1127"/>
      <c r="C14" s="1673"/>
      <c r="D14" s="1673"/>
      <c r="E14" s="1673"/>
      <c r="F14" s="1647"/>
      <c r="G14" s="1673"/>
      <c r="H14" s="1673"/>
      <c r="I14" s="1673"/>
      <c r="J14" s="1647"/>
      <c r="K14" s="1673"/>
      <c r="L14" s="1673"/>
      <c r="M14" s="1673"/>
      <c r="N14" s="1647"/>
      <c r="O14" s="1673"/>
      <c r="P14" s="1673"/>
      <c r="Q14" s="1673"/>
    </row>
    <row r="15" spans="1:33" s="1412" customFormat="1" ht="15">
      <c r="A15" s="1411">
        <v>1</v>
      </c>
      <c r="B15" s="1127"/>
      <c r="C15" s="1673"/>
      <c r="D15" s="1673"/>
      <c r="E15" s="2015">
        <v>1619</v>
      </c>
      <c r="F15" s="1647"/>
      <c r="G15" s="1673"/>
      <c r="H15" s="1673"/>
      <c r="I15" s="2015">
        <v>0</v>
      </c>
      <c r="J15" s="1647"/>
      <c r="K15" s="1673"/>
      <c r="L15" s="1673"/>
      <c r="M15" s="2015">
        <v>317</v>
      </c>
      <c r="N15" s="1647"/>
      <c r="O15" s="1673"/>
      <c r="P15" s="1673"/>
      <c r="Q15" s="2015">
        <v>0</v>
      </c>
    </row>
    <row r="16" spans="1:33" s="734" customFormat="1" ht="15">
      <c r="A16" s="737">
        <v>2</v>
      </c>
      <c r="B16" s="1127"/>
      <c r="C16" s="1673"/>
      <c r="D16" s="1673"/>
      <c r="E16" s="2015">
        <v>1570</v>
      </c>
      <c r="F16" s="1647"/>
      <c r="G16" s="1673"/>
      <c r="H16" s="1673"/>
      <c r="I16" s="2015">
        <v>0</v>
      </c>
      <c r="J16" s="1647"/>
      <c r="K16" s="1673"/>
      <c r="L16" s="1673"/>
      <c r="M16" s="2015">
        <v>333</v>
      </c>
      <c r="N16" s="1647"/>
      <c r="O16" s="1673"/>
      <c r="P16" s="1673"/>
      <c r="Q16" s="2015">
        <v>0</v>
      </c>
    </row>
    <row r="17" spans="1:17" s="734" customFormat="1" ht="15">
      <c r="A17" s="737">
        <v>3</v>
      </c>
      <c r="B17" s="1127"/>
      <c r="C17" s="1673"/>
      <c r="D17" s="1673"/>
      <c r="E17" s="2015">
        <v>1525</v>
      </c>
      <c r="F17" s="1647"/>
      <c r="G17" s="1673"/>
      <c r="H17" s="1673"/>
      <c r="I17" s="2015">
        <v>0</v>
      </c>
      <c r="J17" s="1647"/>
      <c r="K17" s="1673"/>
      <c r="L17" s="1673"/>
      <c r="M17" s="2015">
        <v>323</v>
      </c>
      <c r="N17" s="1647"/>
      <c r="O17" s="1673"/>
      <c r="P17" s="1673"/>
      <c r="Q17" s="2015">
        <v>0</v>
      </c>
    </row>
    <row r="18" spans="1:17" s="734" customFormat="1" ht="15">
      <c r="A18" s="737">
        <v>4</v>
      </c>
      <c r="B18" s="1127"/>
      <c r="C18" s="1673"/>
      <c r="D18" s="1673"/>
      <c r="E18" s="2015">
        <v>1508</v>
      </c>
      <c r="F18" s="1647"/>
      <c r="G18" s="1673"/>
      <c r="H18" s="1673"/>
      <c r="I18" s="2015">
        <v>0</v>
      </c>
      <c r="J18" s="1647"/>
      <c r="K18" s="1673"/>
      <c r="L18" s="1673"/>
      <c r="M18" s="2015">
        <v>323</v>
      </c>
      <c r="N18" s="1647"/>
      <c r="O18" s="1673"/>
      <c r="P18" s="1673"/>
      <c r="Q18" s="2015">
        <v>0</v>
      </c>
    </row>
    <row r="19" spans="1:17" s="734" customFormat="1" ht="15">
      <c r="A19" s="737">
        <v>5</v>
      </c>
      <c r="B19" s="1127"/>
      <c r="C19" s="1673"/>
      <c r="D19" s="1673"/>
      <c r="E19" s="2015">
        <v>1501</v>
      </c>
      <c r="F19" s="1647"/>
      <c r="G19" s="1673"/>
      <c r="H19" s="1673"/>
      <c r="I19" s="2015">
        <v>0</v>
      </c>
      <c r="J19" s="1647"/>
      <c r="K19" s="1673"/>
      <c r="L19" s="1673"/>
      <c r="M19" s="2015">
        <v>313</v>
      </c>
      <c r="N19" s="1647"/>
      <c r="O19" s="1673"/>
      <c r="P19" s="1673"/>
      <c r="Q19" s="2015">
        <v>0</v>
      </c>
    </row>
    <row r="20" spans="1:17" s="734" customFormat="1" ht="15">
      <c r="A20" s="737">
        <v>6</v>
      </c>
      <c r="B20" s="1127"/>
      <c r="C20" s="1673"/>
      <c r="D20" s="1673"/>
      <c r="E20" s="2015">
        <v>1510</v>
      </c>
      <c r="F20" s="1647"/>
      <c r="G20" s="1673"/>
      <c r="H20" s="1673"/>
      <c r="I20" s="2015">
        <v>0</v>
      </c>
      <c r="J20" s="1647"/>
      <c r="K20" s="1673"/>
      <c r="L20" s="1673"/>
      <c r="M20" s="2015">
        <v>296</v>
      </c>
      <c r="N20" s="1647"/>
      <c r="O20" s="1673"/>
      <c r="P20" s="1673"/>
      <c r="Q20" s="2015">
        <v>0</v>
      </c>
    </row>
    <row r="21" spans="1:17" s="734" customFormat="1" ht="15">
      <c r="A21" s="737">
        <v>7</v>
      </c>
      <c r="B21" s="1127"/>
      <c r="C21" s="1673"/>
      <c r="D21" s="1673"/>
      <c r="E21" s="2015">
        <v>1612</v>
      </c>
      <c r="F21" s="1647"/>
      <c r="G21" s="1673"/>
      <c r="H21" s="1673"/>
      <c r="I21" s="2015">
        <v>0</v>
      </c>
      <c r="J21" s="1647"/>
      <c r="K21" s="1673"/>
      <c r="L21" s="1673"/>
      <c r="M21" s="2015">
        <v>312</v>
      </c>
      <c r="N21" s="1647"/>
      <c r="O21" s="1673"/>
      <c r="P21" s="1673"/>
      <c r="Q21" s="2015">
        <v>0</v>
      </c>
    </row>
    <row r="22" spans="1:17" s="734" customFormat="1" ht="15">
      <c r="A22" s="737">
        <v>8</v>
      </c>
      <c r="B22" s="1127"/>
      <c r="C22" s="1673"/>
      <c r="D22" s="1673"/>
      <c r="E22" s="2015">
        <v>1876</v>
      </c>
      <c r="F22" s="1647"/>
      <c r="G22" s="1673"/>
      <c r="H22" s="1673"/>
      <c r="I22" s="2015">
        <v>0</v>
      </c>
      <c r="J22" s="1647"/>
      <c r="K22" s="1673"/>
      <c r="L22" s="1673"/>
      <c r="M22" s="2015">
        <v>363</v>
      </c>
      <c r="N22" s="1647"/>
      <c r="O22" s="1673"/>
      <c r="P22" s="1673"/>
      <c r="Q22" s="2015">
        <v>0</v>
      </c>
    </row>
    <row r="23" spans="1:17" s="734" customFormat="1" ht="15">
      <c r="A23" s="737">
        <v>9</v>
      </c>
      <c r="B23" s="1127"/>
      <c r="C23" s="1673"/>
      <c r="D23" s="1673"/>
      <c r="E23" s="2015">
        <v>2195</v>
      </c>
      <c r="F23" s="1647"/>
      <c r="G23" s="1673"/>
      <c r="H23" s="1673"/>
      <c r="I23" s="2015">
        <v>0</v>
      </c>
      <c r="J23" s="1647"/>
      <c r="K23" s="1673"/>
      <c r="L23" s="1673"/>
      <c r="M23" s="2015">
        <v>520</v>
      </c>
      <c r="N23" s="1647"/>
      <c r="O23" s="1673"/>
      <c r="P23" s="1673"/>
      <c r="Q23" s="2015">
        <v>0</v>
      </c>
    </row>
    <row r="24" spans="1:17" s="734" customFormat="1" ht="15">
      <c r="A24" s="737">
        <v>10</v>
      </c>
      <c r="B24" s="1127"/>
      <c r="C24" s="1673"/>
      <c r="D24" s="1673"/>
      <c r="E24" s="2015">
        <v>2464</v>
      </c>
      <c r="F24" s="1647"/>
      <c r="G24" s="1673"/>
      <c r="H24" s="1673"/>
      <c r="I24" s="2015">
        <v>0</v>
      </c>
      <c r="J24" s="1647"/>
      <c r="K24" s="1673"/>
      <c r="L24" s="1673"/>
      <c r="M24" s="2015">
        <v>361</v>
      </c>
      <c r="N24" s="1647"/>
      <c r="O24" s="1673"/>
      <c r="P24" s="1673"/>
      <c r="Q24" s="2015">
        <v>0</v>
      </c>
    </row>
    <row r="25" spans="1:17" s="734" customFormat="1" ht="15">
      <c r="A25" s="737">
        <v>11</v>
      </c>
      <c r="B25" s="1127"/>
      <c r="C25" s="1673"/>
      <c r="D25" s="1673"/>
      <c r="E25" s="2015">
        <v>2480</v>
      </c>
      <c r="F25" s="1647"/>
      <c r="G25" s="1673"/>
      <c r="H25" s="1673"/>
      <c r="I25" s="2015">
        <v>0</v>
      </c>
      <c r="J25" s="1647"/>
      <c r="K25" s="1673"/>
      <c r="L25" s="1673"/>
      <c r="M25" s="2015">
        <v>733</v>
      </c>
      <c r="N25" s="1647"/>
      <c r="O25" s="1673"/>
      <c r="P25" s="1673"/>
      <c r="Q25" s="2015">
        <v>0</v>
      </c>
    </row>
    <row r="26" spans="1:17" s="734" customFormat="1" ht="15">
      <c r="A26" s="737">
        <v>12</v>
      </c>
      <c r="B26" s="1127"/>
      <c r="C26" s="1673"/>
      <c r="D26" s="1673"/>
      <c r="E26" s="2015">
        <v>2602</v>
      </c>
      <c r="F26" s="1647"/>
      <c r="G26" s="1673"/>
      <c r="H26" s="1673"/>
      <c r="I26" s="2015">
        <v>0</v>
      </c>
      <c r="J26" s="1647"/>
      <c r="K26" s="1673"/>
      <c r="L26" s="1673"/>
      <c r="M26" s="2015">
        <v>852</v>
      </c>
      <c r="N26" s="1647"/>
      <c r="O26" s="1673"/>
      <c r="P26" s="1673"/>
      <c r="Q26" s="2015">
        <v>0</v>
      </c>
    </row>
    <row r="27" spans="1:17" s="734" customFormat="1" ht="15">
      <c r="A27" s="737">
        <v>13</v>
      </c>
      <c r="B27" s="1127"/>
      <c r="C27" s="1673"/>
      <c r="D27" s="1673"/>
      <c r="E27" s="2015">
        <v>2453</v>
      </c>
      <c r="F27" s="1647"/>
      <c r="G27" s="1673"/>
      <c r="H27" s="1673"/>
      <c r="I27" s="2015">
        <v>0</v>
      </c>
      <c r="J27" s="1647"/>
      <c r="K27" s="1673"/>
      <c r="L27" s="1673"/>
      <c r="M27" s="2015">
        <v>708</v>
      </c>
      <c r="N27" s="1647"/>
      <c r="O27" s="1673"/>
      <c r="P27" s="1673"/>
      <c r="Q27" s="2015">
        <v>0</v>
      </c>
    </row>
    <row r="28" spans="1:17" s="734" customFormat="1" ht="15">
      <c r="A28" s="737">
        <v>14</v>
      </c>
      <c r="B28" s="1127"/>
      <c r="C28" s="1673"/>
      <c r="D28" s="1673"/>
      <c r="E28" s="2015">
        <v>2419</v>
      </c>
      <c r="F28" s="1647"/>
      <c r="G28" s="1673"/>
      <c r="H28" s="1673"/>
      <c r="I28" s="2015">
        <v>0</v>
      </c>
      <c r="J28" s="1647"/>
      <c r="K28" s="1673"/>
      <c r="L28" s="1673"/>
      <c r="M28" s="2015">
        <v>723</v>
      </c>
      <c r="N28" s="1647"/>
      <c r="O28" s="1673"/>
      <c r="P28" s="1673"/>
      <c r="Q28" s="2015">
        <v>0</v>
      </c>
    </row>
    <row r="29" spans="1:17" s="734" customFormat="1" ht="15">
      <c r="A29" s="737">
        <v>15</v>
      </c>
      <c r="B29" s="1127"/>
      <c r="C29" s="1673"/>
      <c r="D29" s="1673"/>
      <c r="E29" s="2015">
        <v>2517</v>
      </c>
      <c r="F29" s="1647"/>
      <c r="G29" s="1673"/>
      <c r="H29" s="1673"/>
      <c r="I29" s="2015">
        <v>0</v>
      </c>
      <c r="J29" s="1647"/>
      <c r="K29" s="1673"/>
      <c r="L29" s="1673"/>
      <c r="M29" s="2015">
        <v>789</v>
      </c>
      <c r="N29" s="1647"/>
      <c r="O29" s="1673"/>
      <c r="P29" s="1673"/>
      <c r="Q29" s="2015">
        <v>0</v>
      </c>
    </row>
    <row r="30" spans="1:17" s="734" customFormat="1" ht="15">
      <c r="A30" s="737">
        <v>16</v>
      </c>
      <c r="B30" s="1127"/>
      <c r="C30" s="1673"/>
      <c r="D30" s="1673"/>
      <c r="E30" s="2015">
        <v>2395</v>
      </c>
      <c r="F30" s="1647"/>
      <c r="G30" s="1673"/>
      <c r="H30" s="1673"/>
      <c r="I30" s="2015">
        <v>0</v>
      </c>
      <c r="J30" s="1647"/>
      <c r="K30" s="1673"/>
      <c r="L30" s="1673"/>
      <c r="M30" s="2015">
        <v>640</v>
      </c>
      <c r="N30" s="1647"/>
      <c r="O30" s="1673"/>
      <c r="P30" s="1673"/>
      <c r="Q30" s="2015">
        <v>0</v>
      </c>
    </row>
    <row r="31" spans="1:17" s="738" customFormat="1" ht="15">
      <c r="A31" s="737">
        <v>17</v>
      </c>
      <c r="B31" s="1127"/>
      <c r="C31" s="1673"/>
      <c r="D31" s="1673"/>
      <c r="E31" s="2015">
        <v>2391</v>
      </c>
      <c r="F31" s="1647"/>
      <c r="G31" s="1673"/>
      <c r="H31" s="1673"/>
      <c r="I31" s="2015">
        <v>0</v>
      </c>
      <c r="J31" s="1647"/>
      <c r="K31" s="1673"/>
      <c r="L31" s="1673"/>
      <c r="M31" s="2015">
        <v>620</v>
      </c>
      <c r="N31" s="1647"/>
      <c r="O31" s="1673"/>
      <c r="P31" s="1673"/>
      <c r="Q31" s="2015">
        <v>0</v>
      </c>
    </row>
    <row r="32" spans="1:17" s="738" customFormat="1" ht="15">
      <c r="A32" s="737">
        <v>18</v>
      </c>
      <c r="B32" s="1127"/>
      <c r="C32" s="1673"/>
      <c r="D32" s="1673"/>
      <c r="E32" s="2015">
        <v>2288</v>
      </c>
      <c r="F32" s="1647"/>
      <c r="G32" s="1673"/>
      <c r="H32" s="1673"/>
      <c r="I32" s="2015">
        <v>0</v>
      </c>
      <c r="J32" s="1647"/>
      <c r="K32" s="1673"/>
      <c r="L32" s="1673"/>
      <c r="M32" s="2015">
        <v>548</v>
      </c>
      <c r="N32" s="1647"/>
      <c r="O32" s="1673"/>
      <c r="P32" s="1673"/>
      <c r="Q32" s="2015">
        <v>0</v>
      </c>
    </row>
    <row r="33" spans="1:33" s="738" customFormat="1" ht="15">
      <c r="A33" s="737">
        <v>19</v>
      </c>
      <c r="B33" s="1127"/>
      <c r="C33" s="1673"/>
      <c r="D33" s="1673"/>
      <c r="E33" s="2015">
        <v>2236</v>
      </c>
      <c r="F33" s="1647"/>
      <c r="G33" s="1673"/>
      <c r="H33" s="1673"/>
      <c r="I33" s="2015">
        <v>0</v>
      </c>
      <c r="J33" s="1647"/>
      <c r="K33" s="1673"/>
      <c r="L33" s="1673"/>
      <c r="M33" s="2015">
        <v>523</v>
      </c>
      <c r="N33" s="1647"/>
      <c r="O33" s="1673"/>
      <c r="P33" s="1673"/>
      <c r="Q33" s="2015">
        <v>0</v>
      </c>
    </row>
    <row r="34" spans="1:33" s="738" customFormat="1" ht="15">
      <c r="A34" s="737">
        <v>20</v>
      </c>
      <c r="B34" s="1127"/>
      <c r="C34" s="1673"/>
      <c r="D34" s="1673"/>
      <c r="E34" s="2015">
        <v>2179</v>
      </c>
      <c r="F34" s="1647"/>
      <c r="G34" s="1673"/>
      <c r="H34" s="1673"/>
      <c r="I34" s="2015">
        <v>0</v>
      </c>
      <c r="J34" s="1647"/>
      <c r="K34" s="1673"/>
      <c r="L34" s="1673"/>
      <c r="M34" s="2015">
        <v>446</v>
      </c>
      <c r="N34" s="1647"/>
      <c r="O34" s="1673"/>
      <c r="P34" s="1673"/>
      <c r="Q34" s="2015">
        <v>0</v>
      </c>
    </row>
    <row r="35" spans="1:33" s="738" customFormat="1" ht="15">
      <c r="A35" s="737">
        <v>21</v>
      </c>
      <c r="B35" s="1127"/>
      <c r="C35" s="1673"/>
      <c r="D35" s="1673"/>
      <c r="E35" s="2015">
        <v>2167</v>
      </c>
      <c r="F35" s="1647"/>
      <c r="G35" s="1673"/>
      <c r="H35" s="1673"/>
      <c r="I35" s="2015">
        <v>0</v>
      </c>
      <c r="J35" s="1647"/>
      <c r="K35" s="1673"/>
      <c r="L35" s="1673"/>
      <c r="M35" s="2015">
        <v>460</v>
      </c>
      <c r="N35" s="1647"/>
      <c r="O35" s="1673"/>
      <c r="P35" s="1673"/>
      <c r="Q35" s="2015">
        <v>0</v>
      </c>
    </row>
    <row r="36" spans="1:33" s="738" customFormat="1" ht="15">
      <c r="A36" s="737">
        <v>22</v>
      </c>
      <c r="B36" s="1127"/>
      <c r="C36" s="1673"/>
      <c r="D36" s="1673"/>
      <c r="E36" s="2015">
        <v>2152</v>
      </c>
      <c r="F36" s="1647"/>
      <c r="G36" s="1673"/>
      <c r="H36" s="1673"/>
      <c r="I36" s="2015">
        <v>0</v>
      </c>
      <c r="J36" s="1647"/>
      <c r="K36" s="1673"/>
      <c r="L36" s="1673"/>
      <c r="M36" s="2015">
        <v>466</v>
      </c>
      <c r="N36" s="1647"/>
      <c r="O36" s="1673"/>
      <c r="P36" s="1673"/>
      <c r="Q36" s="2015">
        <v>0</v>
      </c>
    </row>
    <row r="37" spans="1:33" s="738" customFormat="1" ht="15">
      <c r="A37" s="737">
        <v>23</v>
      </c>
      <c r="B37" s="1127"/>
      <c r="C37" s="1673"/>
      <c r="D37" s="1673"/>
      <c r="E37" s="2015">
        <v>1975</v>
      </c>
      <c r="F37" s="1647"/>
      <c r="G37" s="1673"/>
      <c r="H37" s="1673"/>
      <c r="I37" s="2015">
        <v>0</v>
      </c>
      <c r="J37" s="1647"/>
      <c r="K37" s="1673"/>
      <c r="L37" s="1673"/>
      <c r="M37" s="2015">
        <v>412</v>
      </c>
      <c r="N37" s="1647"/>
      <c r="O37" s="1673"/>
      <c r="P37" s="1673"/>
      <c r="Q37" s="2015">
        <v>0</v>
      </c>
    </row>
    <row r="38" spans="1:33" s="738" customFormat="1" ht="15">
      <c r="A38" s="737">
        <v>24</v>
      </c>
      <c r="B38" s="1127"/>
      <c r="C38" s="1673"/>
      <c r="D38" s="1673"/>
      <c r="E38" s="2015">
        <v>1710</v>
      </c>
      <c r="F38" s="1647"/>
      <c r="G38" s="1673"/>
      <c r="H38" s="1673"/>
      <c r="I38" s="2015">
        <v>0</v>
      </c>
      <c r="J38" s="1647"/>
      <c r="K38" s="1673"/>
      <c r="L38" s="1673"/>
      <c r="M38" s="2015">
        <v>252</v>
      </c>
      <c r="N38" s="1647"/>
      <c r="O38" s="1673"/>
      <c r="P38" s="1673"/>
      <c r="Q38" s="2015">
        <v>0</v>
      </c>
    </row>
    <row r="39" spans="1:33" s="738" customFormat="1" ht="15">
      <c r="A39" s="737" t="s">
        <v>19</v>
      </c>
      <c r="B39" s="1163"/>
      <c r="C39" s="1674"/>
      <c r="D39" s="1674"/>
      <c r="E39" s="1675">
        <f>SUM(E15:E38)</f>
        <v>49344</v>
      </c>
      <c r="F39" s="1676"/>
      <c r="G39" s="1674"/>
      <c r="H39" s="1674"/>
      <c r="I39" s="1675">
        <f>SUM(I15:I38)</f>
        <v>0</v>
      </c>
      <c r="J39" s="1674"/>
      <c r="K39" s="1674"/>
      <c r="L39" s="1674"/>
      <c r="M39" s="1675">
        <f>SUM(M15:M38)</f>
        <v>11633</v>
      </c>
      <c r="N39" s="1674"/>
      <c r="O39" s="1674"/>
      <c r="P39" s="1674"/>
      <c r="Q39" s="1675">
        <f>SUM(Q15:Q38)</f>
        <v>0</v>
      </c>
    </row>
    <row r="40" spans="1:33" s="727" customFormat="1" ht="12.75" customHeight="1">
      <c r="A40" s="727" t="s">
        <v>20</v>
      </c>
      <c r="R40" s="979"/>
      <c r="S40" s="979"/>
      <c r="T40" s="979"/>
      <c r="U40" s="979"/>
      <c r="V40" s="979"/>
      <c r="W40" s="979"/>
      <c r="X40" s="979"/>
      <c r="Y40" s="979"/>
      <c r="Z40" s="979"/>
      <c r="AA40" s="979"/>
      <c r="AB40" s="979"/>
      <c r="AC40" s="979"/>
      <c r="AD40" s="979"/>
      <c r="AE40" s="979"/>
      <c r="AF40" s="979"/>
      <c r="AG40" s="979"/>
    </row>
    <row r="41" spans="1:33" s="727" customFormat="1" ht="12.75" customHeight="1">
      <c r="A41" s="727" t="s">
        <v>21</v>
      </c>
      <c r="R41" s="979"/>
      <c r="S41" s="979"/>
      <c r="T41" s="979"/>
      <c r="U41" s="979"/>
      <c r="V41" s="979"/>
      <c r="W41" s="979"/>
      <c r="X41" s="979"/>
      <c r="Y41" s="979"/>
      <c r="Z41" s="979"/>
      <c r="AA41" s="979"/>
      <c r="AB41" s="979"/>
      <c r="AC41" s="979"/>
      <c r="AD41" s="979"/>
      <c r="AE41" s="979"/>
      <c r="AF41" s="979"/>
      <c r="AG41" s="979"/>
    </row>
    <row r="42" spans="1:33">
      <c r="A42" s="727" t="s">
        <v>571</v>
      </c>
      <c r="K42" s="727"/>
      <c r="L42" s="727"/>
      <c r="M42" s="727"/>
      <c r="N42" s="727"/>
      <c r="O42" s="727"/>
      <c r="P42" s="727"/>
      <c r="Q42" s="727"/>
      <c r="R42" s="980"/>
      <c r="S42" s="980"/>
      <c r="T42" s="980"/>
      <c r="U42" s="980"/>
      <c r="V42" s="980"/>
      <c r="W42" s="980"/>
      <c r="X42" s="980"/>
      <c r="Y42" s="980"/>
      <c r="Z42" s="980"/>
      <c r="AA42" s="980"/>
      <c r="AB42" s="980"/>
      <c r="AC42" s="980"/>
      <c r="AD42" s="980"/>
      <c r="AE42" s="980"/>
      <c r="AF42" s="980"/>
      <c r="AG42" s="980"/>
    </row>
    <row r="43" spans="1:33">
      <c r="A43" s="727" t="s">
        <v>23</v>
      </c>
      <c r="R43" s="980"/>
      <c r="S43" s="980"/>
      <c r="T43" s="980"/>
      <c r="U43" s="980"/>
      <c r="V43" s="980"/>
      <c r="W43" s="980"/>
      <c r="X43" s="980"/>
      <c r="Y43" s="980"/>
      <c r="Z43" s="980"/>
      <c r="AA43" s="980"/>
      <c r="AB43" s="980"/>
      <c r="AC43" s="980"/>
      <c r="AD43" s="980"/>
      <c r="AE43" s="980"/>
      <c r="AF43" s="980"/>
      <c r="AG43" s="980"/>
    </row>
    <row r="44" spans="1:33">
      <c r="R44" s="980"/>
      <c r="S44" s="980"/>
      <c r="T44" s="980"/>
      <c r="U44" s="980"/>
      <c r="V44" s="980"/>
      <c r="W44" s="980"/>
      <c r="X44" s="980"/>
      <c r="Y44" s="980"/>
      <c r="Z44" s="980"/>
      <c r="AA44" s="980"/>
      <c r="AB44" s="980"/>
      <c r="AC44" s="980"/>
      <c r="AD44" s="980"/>
      <c r="AE44" s="980"/>
      <c r="AF44" s="980"/>
      <c r="AG44" s="980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2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>
      <c r="B1" s="2673" t="s">
        <v>408</v>
      </c>
      <c r="C1" s="2066"/>
      <c r="D1" s="2066"/>
      <c r="E1" s="2066"/>
      <c r="F1" s="2066"/>
      <c r="J1" s="730" t="s">
        <v>171</v>
      </c>
      <c r="N1" s="2669" t="s">
        <v>145</v>
      </c>
      <c r="O1" s="2669"/>
      <c r="P1" s="2669"/>
      <c r="Q1" s="2669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  <c r="AF1" s="977"/>
      <c r="AG1" s="977"/>
    </row>
    <row r="2" spans="1:33" s="714" customFormat="1" ht="10.5" customHeight="1">
      <c r="B2" s="2663" t="s">
        <v>1</v>
      </c>
      <c r="C2" s="2052"/>
      <c r="D2" s="2052"/>
      <c r="E2" s="2052"/>
      <c r="F2" s="2052"/>
      <c r="I2" s="714" t="s">
        <v>28</v>
      </c>
      <c r="N2" s="2663" t="s">
        <v>2</v>
      </c>
      <c r="O2" s="2670"/>
      <c r="P2" s="2670"/>
      <c r="Q2" s="2670"/>
      <c r="R2" s="977"/>
      <c r="S2" s="977"/>
      <c r="T2" s="977"/>
      <c r="U2" s="977"/>
      <c r="V2" s="977"/>
      <c r="W2" s="977"/>
      <c r="X2" s="977"/>
      <c r="Y2" s="977"/>
      <c r="Z2" s="977"/>
      <c r="AA2" s="977"/>
      <c r="AB2" s="977"/>
      <c r="AC2" s="977"/>
      <c r="AD2" s="977"/>
      <c r="AE2" s="977"/>
      <c r="AF2" s="977"/>
      <c r="AG2" s="977"/>
    </row>
    <row r="3" spans="1:33" s="714" customFormat="1" ht="13.5" customHeight="1">
      <c r="N3" s="714" t="s">
        <v>3</v>
      </c>
      <c r="R3" s="977"/>
      <c r="S3" s="977"/>
      <c r="T3" s="977"/>
      <c r="U3" s="977"/>
      <c r="V3" s="977"/>
      <c r="W3" s="977"/>
      <c r="X3" s="977"/>
      <c r="Y3" s="977"/>
      <c r="Z3" s="977"/>
      <c r="AA3" s="977"/>
      <c r="AB3" s="977"/>
      <c r="AC3" s="977"/>
      <c r="AD3" s="977"/>
      <c r="AE3" s="977"/>
      <c r="AF3" s="977"/>
      <c r="AG3" s="977"/>
    </row>
    <row r="4" spans="1:33" s="714" customFormat="1" ht="15" customHeight="1">
      <c r="B4" s="2672" t="s">
        <v>4</v>
      </c>
      <c r="C4" s="2066"/>
      <c r="D4" s="716"/>
      <c r="E4" s="977"/>
      <c r="F4" s="977"/>
      <c r="G4" s="977"/>
      <c r="H4" s="977"/>
      <c r="I4" s="908" t="s">
        <v>5</v>
      </c>
      <c r="J4" s="715"/>
      <c r="K4" s="715"/>
      <c r="L4" s="715"/>
      <c r="O4" s="717" t="s">
        <v>146</v>
      </c>
      <c r="R4" s="977"/>
      <c r="S4" s="977"/>
      <c r="T4" s="977"/>
      <c r="U4" s="977"/>
      <c r="V4" s="977"/>
      <c r="W4" s="977"/>
      <c r="X4" s="977"/>
      <c r="Y4" s="977"/>
      <c r="Z4" s="977"/>
      <c r="AA4" s="977"/>
      <c r="AB4" s="977"/>
      <c r="AC4" s="977"/>
      <c r="AD4" s="977"/>
      <c r="AE4" s="977"/>
      <c r="AF4" s="977"/>
      <c r="AG4" s="977"/>
    </row>
    <row r="5" spans="1:33" s="714" customFormat="1" ht="9.75" customHeight="1">
      <c r="B5" s="2671" t="s">
        <v>7</v>
      </c>
      <c r="C5" s="2064"/>
      <c r="D5" s="715"/>
      <c r="E5" s="715"/>
      <c r="R5" s="977"/>
      <c r="S5" s="977"/>
      <c r="T5" s="977"/>
      <c r="U5" s="977"/>
      <c r="V5" s="977"/>
      <c r="W5" s="977"/>
      <c r="X5" s="977"/>
      <c r="Y5" s="977"/>
      <c r="Z5" s="977"/>
      <c r="AA5" s="977"/>
      <c r="AB5" s="977"/>
      <c r="AC5" s="977"/>
      <c r="AD5" s="977"/>
      <c r="AE5" s="977"/>
      <c r="AF5" s="977"/>
      <c r="AG5" s="977"/>
    </row>
    <row r="6" spans="1:33" s="714" customFormat="1" ht="12" customHeight="1">
      <c r="A6" s="2664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77"/>
      <c r="S6" s="977"/>
      <c r="T6" s="977"/>
      <c r="U6" s="977"/>
      <c r="V6" s="977"/>
      <c r="W6" s="977"/>
      <c r="X6" s="977"/>
      <c r="Y6" s="977"/>
      <c r="Z6" s="977"/>
      <c r="AA6" s="977"/>
      <c r="AB6" s="977"/>
      <c r="AC6" s="977"/>
      <c r="AD6" s="977"/>
      <c r="AE6" s="977"/>
      <c r="AF6" s="977"/>
      <c r="AG6" s="977"/>
    </row>
    <row r="7" spans="1:33" s="714" customFormat="1" ht="15.75">
      <c r="A7" s="2664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77"/>
      <c r="S7" s="977"/>
      <c r="T7" s="977"/>
      <c r="U7" s="977"/>
      <c r="V7" s="977"/>
      <c r="W7" s="977"/>
      <c r="X7" s="977"/>
      <c r="Y7" s="977"/>
      <c r="Z7" s="977"/>
      <c r="AA7" s="977"/>
      <c r="AB7" s="977"/>
      <c r="AC7" s="977"/>
      <c r="AD7" s="977"/>
      <c r="AE7" s="977"/>
      <c r="AF7" s="977"/>
      <c r="AG7" s="977"/>
    </row>
    <row r="8" spans="1:33" s="714" customFormat="1" ht="9" customHeight="1">
      <c r="A8" s="1267">
        <v>1635</v>
      </c>
      <c r="B8" s="1267">
        <v>1636</v>
      </c>
      <c r="R8" s="977"/>
      <c r="S8" s="977"/>
      <c r="T8" s="977"/>
      <c r="U8" s="977"/>
      <c r="V8" s="977"/>
      <c r="W8" s="977"/>
      <c r="X8" s="977"/>
      <c r="Y8" s="977"/>
      <c r="Z8" s="977"/>
      <c r="AA8" s="977"/>
      <c r="AB8" s="977"/>
      <c r="AC8" s="977"/>
      <c r="AD8" s="977"/>
      <c r="AE8" s="977"/>
      <c r="AF8" s="977"/>
      <c r="AG8" s="977"/>
    </row>
    <row r="9" spans="1:33" s="714" customFormat="1">
      <c r="A9" s="2660" t="s">
        <v>9</v>
      </c>
      <c r="B9" s="2665" t="s">
        <v>10</v>
      </c>
      <c r="C9" s="2666"/>
      <c r="D9" s="2666"/>
      <c r="E9" s="2666"/>
      <c r="F9" s="2666"/>
      <c r="G9" s="2666"/>
      <c r="H9" s="2666"/>
      <c r="I9" s="2667"/>
      <c r="J9" s="2665" t="s">
        <v>11</v>
      </c>
      <c r="K9" s="2666"/>
      <c r="L9" s="2666"/>
      <c r="M9" s="2666"/>
      <c r="N9" s="2666"/>
      <c r="O9" s="2666"/>
      <c r="P9" s="2666"/>
      <c r="Q9" s="2667"/>
      <c r="R9" s="977"/>
      <c r="S9" s="977"/>
      <c r="T9" s="977"/>
      <c r="U9" s="977"/>
      <c r="V9" s="977"/>
      <c r="W9" s="977"/>
      <c r="X9" s="977"/>
      <c r="Y9" s="977"/>
      <c r="Z9" s="977"/>
      <c r="AA9" s="977"/>
      <c r="AB9" s="977"/>
      <c r="AC9" s="977"/>
      <c r="AD9" s="977"/>
      <c r="AE9" s="977"/>
      <c r="AF9" s="977"/>
      <c r="AG9" s="977"/>
    </row>
    <row r="10" spans="1:33" s="714" customFormat="1">
      <c r="A10" s="2661"/>
      <c r="B10" s="2658" t="s">
        <v>147</v>
      </c>
      <c r="C10" s="2659"/>
      <c r="D10" s="2659"/>
      <c r="E10" s="2668"/>
      <c r="F10" s="2658" t="s">
        <v>148</v>
      </c>
      <c r="G10" s="2059"/>
      <c r="H10" s="2059"/>
      <c r="I10" s="2060"/>
      <c r="J10" s="2658" t="s">
        <v>147</v>
      </c>
      <c r="K10" s="2659"/>
      <c r="L10" s="2659"/>
      <c r="M10" s="2668"/>
      <c r="N10" s="2658" t="s">
        <v>148</v>
      </c>
      <c r="O10" s="2659"/>
      <c r="P10" s="2659"/>
      <c r="Q10" s="2668"/>
      <c r="R10" s="977"/>
      <c r="S10" s="977"/>
      <c r="T10" s="977"/>
      <c r="U10" s="977"/>
      <c r="V10" s="977"/>
      <c r="W10" s="977"/>
      <c r="X10" s="977"/>
      <c r="Y10" s="977"/>
      <c r="Z10" s="977"/>
      <c r="AA10" s="977"/>
      <c r="AB10" s="977"/>
      <c r="AC10" s="977"/>
      <c r="AD10" s="977"/>
      <c r="AE10" s="977"/>
      <c r="AF10" s="977"/>
      <c r="AG10" s="977"/>
    </row>
    <row r="11" spans="1:33" s="714" customFormat="1">
      <c r="A11" s="2661"/>
      <c r="B11" s="2658" t="s">
        <v>14</v>
      </c>
      <c r="C11" s="2659"/>
      <c r="E11" s="719">
        <v>12000</v>
      </c>
      <c r="F11" s="2658" t="s">
        <v>14</v>
      </c>
      <c r="G11" s="2659"/>
      <c r="H11" s="718"/>
      <c r="I11" s="719">
        <v>12000</v>
      </c>
      <c r="J11" s="2658" t="s">
        <v>14</v>
      </c>
      <c r="K11" s="2659"/>
      <c r="L11" s="718"/>
      <c r="M11" s="719">
        <f>E11</f>
        <v>12000</v>
      </c>
      <c r="N11" s="2658" t="s">
        <v>14</v>
      </c>
      <c r="O11" s="2659"/>
      <c r="P11" s="718"/>
      <c r="Q11" s="719">
        <f>I11</f>
        <v>12000</v>
      </c>
      <c r="R11" s="977"/>
      <c r="S11" s="977"/>
      <c r="T11" s="977"/>
      <c r="U11" s="977"/>
      <c r="V11" s="977"/>
      <c r="W11" s="977"/>
      <c r="X11" s="977"/>
      <c r="Y11" s="977"/>
      <c r="Z11" s="977"/>
      <c r="AA11" s="977"/>
      <c r="AB11" s="977"/>
      <c r="AC11" s="977"/>
      <c r="AD11" s="977"/>
      <c r="AE11" s="977"/>
      <c r="AF11" s="977"/>
      <c r="AG11" s="977"/>
    </row>
    <row r="12" spans="1:33" s="721" customFormat="1" ht="35.25" customHeight="1">
      <c r="A12" s="2662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>
      <c r="A14" s="724">
        <v>0</v>
      </c>
      <c r="B14" s="1127"/>
      <c r="C14" s="1677"/>
      <c r="D14" s="1677"/>
      <c r="E14" s="1677"/>
      <c r="F14" s="1647"/>
      <c r="G14" s="1677"/>
      <c r="H14" s="1677"/>
      <c r="I14" s="1677"/>
      <c r="J14" s="1647"/>
      <c r="K14" s="1677"/>
      <c r="L14" s="1677"/>
      <c r="M14" s="1677"/>
      <c r="N14" s="1647"/>
      <c r="O14" s="1677"/>
      <c r="P14" s="1677"/>
      <c r="Q14" s="1677"/>
    </row>
    <row r="15" spans="1:33" s="1410" customFormat="1" ht="15">
      <c r="A15" s="1407">
        <v>1</v>
      </c>
      <c r="B15" s="1127"/>
      <c r="C15" s="1677"/>
      <c r="D15" s="1677"/>
      <c r="E15" s="2015">
        <v>2160</v>
      </c>
      <c r="F15" s="1647"/>
      <c r="G15" s="1677"/>
      <c r="H15" s="1677"/>
      <c r="I15" s="2015">
        <v>3039</v>
      </c>
      <c r="J15" s="1647"/>
      <c r="K15" s="1677"/>
      <c r="L15" s="1677"/>
      <c r="M15" s="2015">
        <v>366</v>
      </c>
      <c r="N15" s="1647"/>
      <c r="O15" s="1677"/>
      <c r="P15" s="1677"/>
      <c r="Q15" s="2015">
        <v>642</v>
      </c>
    </row>
    <row r="16" spans="1:33" s="721" customFormat="1" ht="15">
      <c r="A16" s="724">
        <v>2</v>
      </c>
      <c r="B16" s="1127"/>
      <c r="C16" s="1677"/>
      <c r="D16" s="1677"/>
      <c r="E16" s="2015">
        <v>2026</v>
      </c>
      <c r="F16" s="1647"/>
      <c r="G16" s="1677"/>
      <c r="H16" s="1677"/>
      <c r="I16" s="2015">
        <v>2866</v>
      </c>
      <c r="J16" s="1647"/>
      <c r="K16" s="1677"/>
      <c r="L16" s="1677"/>
      <c r="M16" s="2015">
        <v>358</v>
      </c>
      <c r="N16" s="1647"/>
      <c r="O16" s="1677"/>
      <c r="P16" s="1677"/>
      <c r="Q16" s="2015">
        <v>631</v>
      </c>
    </row>
    <row r="17" spans="1:17" s="721" customFormat="1" ht="15">
      <c r="A17" s="724">
        <v>3</v>
      </c>
      <c r="B17" s="1127"/>
      <c r="C17" s="1677"/>
      <c r="D17" s="1677"/>
      <c r="E17" s="2015">
        <v>1920</v>
      </c>
      <c r="F17" s="1647"/>
      <c r="G17" s="1677"/>
      <c r="H17" s="1677"/>
      <c r="I17" s="2015">
        <v>2753</v>
      </c>
      <c r="J17" s="1647"/>
      <c r="K17" s="1677"/>
      <c r="L17" s="1677"/>
      <c r="M17" s="2015">
        <v>342</v>
      </c>
      <c r="N17" s="1647"/>
      <c r="O17" s="1677"/>
      <c r="P17" s="1677"/>
      <c r="Q17" s="2015">
        <v>613</v>
      </c>
    </row>
    <row r="18" spans="1:17" s="721" customFormat="1" ht="15">
      <c r="A18" s="724">
        <v>4</v>
      </c>
      <c r="B18" s="1127"/>
      <c r="C18" s="1677"/>
      <c r="D18" s="1677"/>
      <c r="E18" s="2015">
        <v>1889</v>
      </c>
      <c r="F18" s="1647"/>
      <c r="G18" s="1677"/>
      <c r="H18" s="1677"/>
      <c r="I18" s="2015">
        <v>2721</v>
      </c>
      <c r="J18" s="1647"/>
      <c r="K18" s="1677"/>
      <c r="L18" s="1677"/>
      <c r="M18" s="2015">
        <v>350</v>
      </c>
      <c r="N18" s="1647"/>
      <c r="O18" s="1677"/>
      <c r="P18" s="1677"/>
      <c r="Q18" s="2015">
        <v>613</v>
      </c>
    </row>
    <row r="19" spans="1:17" s="721" customFormat="1" ht="15">
      <c r="A19" s="724">
        <v>5</v>
      </c>
      <c r="B19" s="1127"/>
      <c r="C19" s="1677"/>
      <c r="D19" s="1677"/>
      <c r="E19" s="2015">
        <v>1898</v>
      </c>
      <c r="F19" s="1647"/>
      <c r="G19" s="1677"/>
      <c r="H19" s="1677"/>
      <c r="I19" s="2015">
        <v>2756</v>
      </c>
      <c r="J19" s="1647"/>
      <c r="K19" s="1677"/>
      <c r="L19" s="1677"/>
      <c r="M19" s="2015">
        <v>324</v>
      </c>
      <c r="N19" s="1647"/>
      <c r="O19" s="1677"/>
      <c r="P19" s="1677"/>
      <c r="Q19" s="2015">
        <v>600</v>
      </c>
    </row>
    <row r="20" spans="1:17" s="721" customFormat="1" ht="15">
      <c r="A20" s="724">
        <v>6</v>
      </c>
      <c r="B20" s="1127"/>
      <c r="C20" s="1677"/>
      <c r="D20" s="1677"/>
      <c r="E20" s="2015">
        <v>2134</v>
      </c>
      <c r="F20" s="1647"/>
      <c r="G20" s="1677"/>
      <c r="H20" s="1677"/>
      <c r="I20" s="2015">
        <v>3091</v>
      </c>
      <c r="J20" s="1647"/>
      <c r="K20" s="1677"/>
      <c r="L20" s="1677"/>
      <c r="M20" s="2015">
        <v>341</v>
      </c>
      <c r="N20" s="1647"/>
      <c r="O20" s="1677"/>
      <c r="P20" s="1677"/>
      <c r="Q20" s="2015">
        <v>609</v>
      </c>
    </row>
    <row r="21" spans="1:17" s="721" customFormat="1" ht="15">
      <c r="A21" s="724">
        <v>7</v>
      </c>
      <c r="B21" s="1127"/>
      <c r="C21" s="1677"/>
      <c r="D21" s="1677"/>
      <c r="E21" s="2015">
        <v>2556</v>
      </c>
      <c r="F21" s="1647"/>
      <c r="G21" s="1677"/>
      <c r="H21" s="1677"/>
      <c r="I21" s="2015">
        <v>3597</v>
      </c>
      <c r="J21" s="1647"/>
      <c r="K21" s="1677"/>
      <c r="L21" s="1677"/>
      <c r="M21" s="2015">
        <v>356</v>
      </c>
      <c r="N21" s="1647"/>
      <c r="O21" s="1677"/>
      <c r="P21" s="1677"/>
      <c r="Q21" s="2015">
        <v>651</v>
      </c>
    </row>
    <row r="22" spans="1:17" s="721" customFormat="1" ht="15">
      <c r="A22" s="724">
        <v>8</v>
      </c>
      <c r="B22" s="1127"/>
      <c r="C22" s="1677"/>
      <c r="D22" s="1677"/>
      <c r="E22" s="2015">
        <v>2814</v>
      </c>
      <c r="F22" s="1647"/>
      <c r="G22" s="1677"/>
      <c r="H22" s="1677"/>
      <c r="I22" s="2015">
        <v>4050</v>
      </c>
      <c r="J22" s="1647"/>
      <c r="K22" s="1677"/>
      <c r="L22" s="1677"/>
      <c r="M22" s="2015">
        <v>413</v>
      </c>
      <c r="N22" s="1647"/>
      <c r="O22" s="1677"/>
      <c r="P22" s="1677"/>
      <c r="Q22" s="2015">
        <v>822</v>
      </c>
    </row>
    <row r="23" spans="1:17" s="721" customFormat="1" ht="15">
      <c r="A23" s="724">
        <v>9</v>
      </c>
      <c r="B23" s="1127"/>
      <c r="C23" s="1677"/>
      <c r="D23" s="1677"/>
      <c r="E23" s="2015">
        <v>3076</v>
      </c>
      <c r="F23" s="1647"/>
      <c r="G23" s="1677"/>
      <c r="H23" s="1677"/>
      <c r="I23" s="2015">
        <v>4401</v>
      </c>
      <c r="J23" s="1647"/>
      <c r="K23" s="1677"/>
      <c r="L23" s="1677"/>
      <c r="M23" s="2015">
        <v>406</v>
      </c>
      <c r="N23" s="1647"/>
      <c r="O23" s="1677"/>
      <c r="P23" s="1677"/>
      <c r="Q23" s="2015">
        <v>963</v>
      </c>
    </row>
    <row r="24" spans="1:17" s="721" customFormat="1" ht="15">
      <c r="A24" s="724">
        <v>10</v>
      </c>
      <c r="B24" s="1127"/>
      <c r="C24" s="1677"/>
      <c r="D24" s="1677"/>
      <c r="E24" s="2015">
        <v>3246</v>
      </c>
      <c r="F24" s="1647"/>
      <c r="G24" s="1677"/>
      <c r="H24" s="1677"/>
      <c r="I24" s="2015">
        <v>4410</v>
      </c>
      <c r="J24" s="1647"/>
      <c r="K24" s="1677"/>
      <c r="L24" s="1677"/>
      <c r="M24" s="2015">
        <v>403</v>
      </c>
      <c r="N24" s="1647"/>
      <c r="O24" s="1677"/>
      <c r="P24" s="1677"/>
      <c r="Q24" s="2015">
        <v>948</v>
      </c>
    </row>
    <row r="25" spans="1:17" s="721" customFormat="1" ht="15">
      <c r="A25" s="724">
        <v>11</v>
      </c>
      <c r="B25" s="1127"/>
      <c r="C25" s="1677"/>
      <c r="D25" s="1677"/>
      <c r="E25" s="2015">
        <v>3276</v>
      </c>
      <c r="F25" s="1647"/>
      <c r="G25" s="1677"/>
      <c r="H25" s="1677"/>
      <c r="I25" s="2015">
        <v>4547</v>
      </c>
      <c r="J25" s="1647"/>
      <c r="K25" s="1677"/>
      <c r="L25" s="1677"/>
      <c r="M25" s="2015">
        <v>431</v>
      </c>
      <c r="N25" s="1647"/>
      <c r="O25" s="1677"/>
      <c r="P25" s="1677"/>
      <c r="Q25" s="2015">
        <v>951</v>
      </c>
    </row>
    <row r="26" spans="1:17" s="721" customFormat="1" ht="15">
      <c r="A26" s="724">
        <v>12</v>
      </c>
      <c r="B26" s="1127"/>
      <c r="C26" s="1677"/>
      <c r="D26" s="1677"/>
      <c r="E26" s="2015">
        <v>3350</v>
      </c>
      <c r="F26" s="1647"/>
      <c r="G26" s="1677"/>
      <c r="H26" s="1677"/>
      <c r="I26" s="2015">
        <v>4456</v>
      </c>
      <c r="J26" s="1647"/>
      <c r="K26" s="1677"/>
      <c r="L26" s="1677"/>
      <c r="M26" s="2015">
        <v>445</v>
      </c>
      <c r="N26" s="1647"/>
      <c r="O26" s="1677"/>
      <c r="P26" s="1677"/>
      <c r="Q26" s="2015">
        <v>896</v>
      </c>
    </row>
    <row r="27" spans="1:17" s="721" customFormat="1" ht="15">
      <c r="A27" s="724">
        <v>13</v>
      </c>
      <c r="B27" s="1127"/>
      <c r="C27" s="1677"/>
      <c r="D27" s="1677"/>
      <c r="E27" s="2015">
        <v>3334</v>
      </c>
      <c r="F27" s="1647"/>
      <c r="G27" s="1677"/>
      <c r="H27" s="1677"/>
      <c r="I27" s="2015">
        <v>4503</v>
      </c>
      <c r="J27" s="1647"/>
      <c r="K27" s="1677"/>
      <c r="L27" s="1677"/>
      <c r="M27" s="2015">
        <v>442</v>
      </c>
      <c r="N27" s="1647"/>
      <c r="O27" s="1677"/>
      <c r="P27" s="1677"/>
      <c r="Q27" s="2015">
        <v>946</v>
      </c>
    </row>
    <row r="28" spans="1:17" s="721" customFormat="1" ht="15">
      <c r="A28" s="724">
        <v>14</v>
      </c>
      <c r="B28" s="1127"/>
      <c r="C28" s="1677"/>
      <c r="D28" s="1677"/>
      <c r="E28" s="2015">
        <v>3279</v>
      </c>
      <c r="F28" s="1647"/>
      <c r="G28" s="1677"/>
      <c r="H28" s="1677"/>
      <c r="I28" s="2015">
        <v>4664</v>
      </c>
      <c r="J28" s="1647"/>
      <c r="K28" s="1677"/>
      <c r="L28" s="1677"/>
      <c r="M28" s="2015">
        <v>426</v>
      </c>
      <c r="N28" s="1647"/>
      <c r="O28" s="1677"/>
      <c r="P28" s="1677"/>
      <c r="Q28" s="2015">
        <v>922</v>
      </c>
    </row>
    <row r="29" spans="1:17" s="721" customFormat="1" ht="15">
      <c r="A29" s="724">
        <v>15</v>
      </c>
      <c r="B29" s="1127"/>
      <c r="C29" s="1677"/>
      <c r="D29" s="1677"/>
      <c r="E29" s="2015">
        <v>3281</v>
      </c>
      <c r="F29" s="1647"/>
      <c r="G29" s="1677"/>
      <c r="H29" s="1677"/>
      <c r="I29" s="2015">
        <v>4659</v>
      </c>
      <c r="J29" s="1647"/>
      <c r="K29" s="1677"/>
      <c r="L29" s="1677"/>
      <c r="M29" s="2015">
        <v>422</v>
      </c>
      <c r="N29" s="1647"/>
      <c r="O29" s="1677"/>
      <c r="P29" s="1677"/>
      <c r="Q29" s="2015">
        <v>874</v>
      </c>
    </row>
    <row r="30" spans="1:17" s="721" customFormat="1" ht="15">
      <c r="A30" s="724">
        <v>16</v>
      </c>
      <c r="B30" s="1127"/>
      <c r="C30" s="1677"/>
      <c r="D30" s="1677"/>
      <c r="E30" s="2015">
        <v>3352</v>
      </c>
      <c r="F30" s="1647"/>
      <c r="G30" s="1677"/>
      <c r="H30" s="1677"/>
      <c r="I30" s="2015">
        <v>4723</v>
      </c>
      <c r="J30" s="1647"/>
      <c r="K30" s="1677"/>
      <c r="L30" s="1677"/>
      <c r="M30" s="2015">
        <v>425</v>
      </c>
      <c r="N30" s="1647"/>
      <c r="O30" s="1677"/>
      <c r="P30" s="1677"/>
      <c r="Q30" s="2015">
        <v>878</v>
      </c>
    </row>
    <row r="31" spans="1:17" s="725" customFormat="1" ht="15">
      <c r="A31" s="724">
        <v>17</v>
      </c>
      <c r="B31" s="1127"/>
      <c r="C31" s="1677"/>
      <c r="D31" s="1677"/>
      <c r="E31" s="2015">
        <v>3452</v>
      </c>
      <c r="F31" s="1647"/>
      <c r="G31" s="1677"/>
      <c r="H31" s="1677"/>
      <c r="I31" s="2015">
        <v>4841</v>
      </c>
      <c r="J31" s="1647"/>
      <c r="K31" s="1677"/>
      <c r="L31" s="1677"/>
      <c r="M31" s="2015">
        <v>432</v>
      </c>
      <c r="N31" s="1647"/>
      <c r="O31" s="1677"/>
      <c r="P31" s="1677"/>
      <c r="Q31" s="2015">
        <v>820</v>
      </c>
    </row>
    <row r="32" spans="1:17" s="725" customFormat="1" ht="15">
      <c r="A32" s="724">
        <v>18</v>
      </c>
      <c r="B32" s="1127"/>
      <c r="C32" s="1677"/>
      <c r="D32" s="1677"/>
      <c r="E32" s="2015">
        <v>3530</v>
      </c>
      <c r="F32" s="1647"/>
      <c r="G32" s="1677"/>
      <c r="H32" s="1677"/>
      <c r="I32" s="2015">
        <v>4822</v>
      </c>
      <c r="J32" s="1647"/>
      <c r="K32" s="1677"/>
      <c r="L32" s="1677"/>
      <c r="M32" s="2015">
        <v>438</v>
      </c>
      <c r="N32" s="1647"/>
      <c r="O32" s="1677"/>
      <c r="P32" s="1677"/>
      <c r="Q32" s="2015">
        <v>771</v>
      </c>
    </row>
    <row r="33" spans="1:33" s="725" customFormat="1" ht="15">
      <c r="A33" s="724">
        <v>19</v>
      </c>
      <c r="B33" s="1127"/>
      <c r="C33" s="1677"/>
      <c r="D33" s="1677"/>
      <c r="E33" s="2015">
        <v>3653</v>
      </c>
      <c r="F33" s="1647"/>
      <c r="G33" s="1677"/>
      <c r="H33" s="1677"/>
      <c r="I33" s="2015">
        <v>4920</v>
      </c>
      <c r="J33" s="1647"/>
      <c r="K33" s="1677"/>
      <c r="L33" s="1677"/>
      <c r="M33" s="2015">
        <v>421</v>
      </c>
      <c r="N33" s="1647"/>
      <c r="O33" s="1677"/>
      <c r="P33" s="1677"/>
      <c r="Q33" s="2015">
        <v>751</v>
      </c>
    </row>
    <row r="34" spans="1:33" s="725" customFormat="1" ht="15">
      <c r="A34" s="724">
        <v>20</v>
      </c>
      <c r="B34" s="1127"/>
      <c r="C34" s="1677"/>
      <c r="D34" s="1677"/>
      <c r="E34" s="2015">
        <v>3641</v>
      </c>
      <c r="F34" s="1647"/>
      <c r="G34" s="1677"/>
      <c r="H34" s="1677"/>
      <c r="I34" s="2015">
        <v>4847</v>
      </c>
      <c r="J34" s="1647"/>
      <c r="K34" s="1677"/>
      <c r="L34" s="1677"/>
      <c r="M34" s="2015">
        <v>415</v>
      </c>
      <c r="N34" s="1647"/>
      <c r="O34" s="1677"/>
      <c r="P34" s="1677"/>
      <c r="Q34" s="2015">
        <v>699</v>
      </c>
    </row>
    <row r="35" spans="1:33" s="725" customFormat="1" ht="15">
      <c r="A35" s="724">
        <v>21</v>
      </c>
      <c r="B35" s="1127"/>
      <c r="C35" s="1677"/>
      <c r="D35" s="1677"/>
      <c r="E35" s="2015">
        <v>3528</v>
      </c>
      <c r="F35" s="1647"/>
      <c r="G35" s="1677"/>
      <c r="H35" s="1677"/>
      <c r="I35" s="2015">
        <v>4548</v>
      </c>
      <c r="J35" s="1647"/>
      <c r="K35" s="1677"/>
      <c r="L35" s="1677"/>
      <c r="M35" s="2015">
        <v>403</v>
      </c>
      <c r="N35" s="1647"/>
      <c r="O35" s="1677"/>
      <c r="P35" s="1677"/>
      <c r="Q35" s="2015">
        <v>689</v>
      </c>
    </row>
    <row r="36" spans="1:33" s="725" customFormat="1" ht="15">
      <c r="A36" s="724">
        <v>22</v>
      </c>
      <c r="B36" s="1127"/>
      <c r="C36" s="1677"/>
      <c r="D36" s="1677"/>
      <c r="E36" s="2015">
        <v>3298</v>
      </c>
      <c r="F36" s="1647"/>
      <c r="G36" s="1677"/>
      <c r="H36" s="1677"/>
      <c r="I36" s="2015">
        <v>4257</v>
      </c>
      <c r="J36" s="1647"/>
      <c r="K36" s="1677"/>
      <c r="L36" s="1677"/>
      <c r="M36" s="2015">
        <v>406</v>
      </c>
      <c r="N36" s="1647"/>
      <c r="O36" s="1677"/>
      <c r="P36" s="1677"/>
      <c r="Q36" s="2015">
        <v>673</v>
      </c>
    </row>
    <row r="37" spans="1:33" s="725" customFormat="1" ht="15">
      <c r="A37" s="724">
        <v>23</v>
      </c>
      <c r="B37" s="1127"/>
      <c r="C37" s="1677"/>
      <c r="D37" s="1677"/>
      <c r="E37" s="2015">
        <v>2880</v>
      </c>
      <c r="F37" s="1647"/>
      <c r="G37" s="1677"/>
      <c r="H37" s="1677"/>
      <c r="I37" s="2015">
        <v>3842</v>
      </c>
      <c r="J37" s="1647"/>
      <c r="K37" s="1677"/>
      <c r="L37" s="1677"/>
      <c r="M37" s="2015">
        <v>328</v>
      </c>
      <c r="N37" s="1647"/>
      <c r="O37" s="1677"/>
      <c r="P37" s="1677"/>
      <c r="Q37" s="2015">
        <v>596</v>
      </c>
    </row>
    <row r="38" spans="1:33" s="725" customFormat="1" ht="15">
      <c r="A38" s="724">
        <v>24</v>
      </c>
      <c r="B38" s="1127"/>
      <c r="C38" s="1677"/>
      <c r="D38" s="1677"/>
      <c r="E38" s="2015">
        <v>2406</v>
      </c>
      <c r="F38" s="1647"/>
      <c r="G38" s="1677"/>
      <c r="H38" s="1677"/>
      <c r="I38" s="2015">
        <v>3331</v>
      </c>
      <c r="J38" s="1647"/>
      <c r="K38" s="1677"/>
      <c r="L38" s="1677"/>
      <c r="M38" s="2015">
        <v>276</v>
      </c>
      <c r="N38" s="1647"/>
      <c r="O38" s="1677"/>
      <c r="P38" s="1677"/>
      <c r="Q38" s="2015">
        <v>504</v>
      </c>
    </row>
    <row r="39" spans="1:33" s="725" customFormat="1" ht="15">
      <c r="A39" s="724" t="s">
        <v>19</v>
      </c>
      <c r="B39" s="1162"/>
      <c r="C39" s="1678"/>
      <c r="D39" s="1678"/>
      <c r="E39" s="1679">
        <f>SUM(E15:E38)</f>
        <v>69979</v>
      </c>
      <c r="F39" s="1678"/>
      <c r="G39" s="1678"/>
      <c r="H39" s="1678"/>
      <c r="I39" s="1679">
        <f>SUM(I15:I38)</f>
        <v>96644</v>
      </c>
      <c r="J39" s="1678"/>
      <c r="K39" s="1678"/>
      <c r="L39" s="1678"/>
      <c r="M39" s="1679">
        <f>SUM(M15:M38)</f>
        <v>9369</v>
      </c>
      <c r="N39" s="1678"/>
      <c r="O39" s="1678"/>
      <c r="P39" s="1678"/>
      <c r="Q39" s="1679">
        <f>SUM(Q15:Q38)</f>
        <v>18062</v>
      </c>
    </row>
    <row r="40" spans="1:33" s="714" customFormat="1" ht="12.75" customHeight="1">
      <c r="A40" s="714" t="s">
        <v>20</v>
      </c>
      <c r="R40" s="977"/>
      <c r="S40" s="977"/>
      <c r="T40" s="977"/>
      <c r="U40" s="977"/>
      <c r="V40" s="977"/>
      <c r="W40" s="977"/>
      <c r="X40" s="977"/>
      <c r="Y40" s="977"/>
      <c r="Z40" s="977"/>
      <c r="AA40" s="977"/>
      <c r="AB40" s="977"/>
      <c r="AC40" s="977"/>
      <c r="AD40" s="977"/>
      <c r="AE40" s="977"/>
      <c r="AF40" s="977"/>
      <c r="AG40" s="977"/>
    </row>
    <row r="41" spans="1:33" s="714" customFormat="1" ht="12.75" customHeight="1">
      <c r="A41" s="714" t="s">
        <v>21</v>
      </c>
      <c r="R41" s="977"/>
      <c r="S41" s="977"/>
      <c r="T41" s="977"/>
      <c r="U41" s="977"/>
      <c r="V41" s="977"/>
      <c r="W41" s="977"/>
      <c r="X41" s="977"/>
      <c r="Y41" s="977"/>
      <c r="Z41" s="977"/>
      <c r="AA41" s="977"/>
      <c r="AB41" s="977"/>
      <c r="AC41" s="977"/>
      <c r="AD41" s="977"/>
      <c r="AE41" s="977"/>
      <c r="AF41" s="977"/>
      <c r="AG41" s="977"/>
    </row>
    <row r="42" spans="1:33">
      <c r="A42" s="714" t="s">
        <v>571</v>
      </c>
      <c r="K42" s="714"/>
      <c r="L42" s="714"/>
      <c r="M42" s="714"/>
      <c r="N42" s="714"/>
      <c r="O42" s="714"/>
      <c r="P42" s="714"/>
      <c r="Q42" s="714"/>
      <c r="R42" s="978"/>
      <c r="S42" s="978"/>
      <c r="T42" s="978"/>
      <c r="U42" s="978"/>
      <c r="V42" s="978"/>
      <c r="W42" s="978"/>
      <c r="X42" s="978"/>
      <c r="Y42" s="978"/>
      <c r="Z42" s="978"/>
      <c r="AA42" s="978"/>
      <c r="AB42" s="978"/>
      <c r="AC42" s="978"/>
      <c r="AD42" s="978"/>
      <c r="AE42" s="978"/>
      <c r="AF42" s="978"/>
      <c r="AG42" s="978"/>
    </row>
    <row r="43" spans="1:33">
      <c r="A43" s="714" t="s">
        <v>23</v>
      </c>
      <c r="R43" s="978"/>
      <c r="S43" s="978"/>
      <c r="T43" s="978"/>
      <c r="U43" s="978"/>
      <c r="V43" s="978"/>
      <c r="W43" s="978"/>
      <c r="X43" s="978"/>
      <c r="Y43" s="978"/>
      <c r="Z43" s="978"/>
      <c r="AA43" s="978"/>
      <c r="AB43" s="978"/>
      <c r="AC43" s="978"/>
      <c r="AD43" s="978"/>
      <c r="AE43" s="978"/>
      <c r="AF43" s="978"/>
      <c r="AG43" s="978"/>
    </row>
    <row r="44" spans="1:33">
      <c r="R44" s="978"/>
      <c r="S44" s="978"/>
      <c r="T44" s="978"/>
      <c r="U44" s="978"/>
      <c r="V44" s="978"/>
      <c r="W44" s="978"/>
      <c r="X44" s="978"/>
      <c r="Y44" s="978"/>
      <c r="Z44" s="978"/>
      <c r="AA44" s="978"/>
      <c r="AB44" s="978"/>
      <c r="AC44" s="978"/>
      <c r="AD44" s="978"/>
      <c r="AE44" s="978"/>
      <c r="AF44" s="978"/>
      <c r="AG44" s="978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9">
    <tabColor rgb="FF92D050"/>
  </sheetPr>
  <dimension ref="A1:AG44"/>
  <sheetViews>
    <sheetView zoomScale="85" zoomScaleNormal="85" workbookViewId="0">
      <selection activeCell="Q32" sqref="Q32"/>
    </sheetView>
  </sheetViews>
  <sheetFormatPr defaultRowHeight="12.75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>
      <c r="B1" s="2673" t="s">
        <v>408</v>
      </c>
      <c r="C1" s="2066"/>
      <c r="D1" s="2066"/>
      <c r="E1" s="2066"/>
      <c r="F1" s="2066"/>
      <c r="J1" s="730" t="s">
        <v>171</v>
      </c>
      <c r="N1" s="2669" t="s">
        <v>145</v>
      </c>
      <c r="O1" s="2669"/>
      <c r="P1" s="2669"/>
      <c r="Q1" s="2669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  <c r="AF1" s="977"/>
      <c r="AG1" s="977"/>
    </row>
    <row r="2" spans="1:33" s="714" customFormat="1" ht="10.5" customHeight="1">
      <c r="B2" s="2663" t="s">
        <v>1</v>
      </c>
      <c r="C2" s="2052"/>
      <c r="D2" s="2052"/>
      <c r="E2" s="2052"/>
      <c r="F2" s="2052"/>
      <c r="I2" s="714" t="s">
        <v>28</v>
      </c>
      <c r="N2" s="2663" t="s">
        <v>2</v>
      </c>
      <c r="O2" s="2670"/>
      <c r="P2" s="2670"/>
      <c r="Q2" s="2670"/>
      <c r="R2" s="977"/>
      <c r="S2" s="977"/>
      <c r="T2" s="977"/>
      <c r="U2" s="977"/>
      <c r="V2" s="977"/>
      <c r="W2" s="977"/>
      <c r="X2" s="977"/>
      <c r="Y2" s="977"/>
      <c r="Z2" s="977"/>
      <c r="AA2" s="977"/>
      <c r="AB2" s="977"/>
      <c r="AC2" s="977"/>
      <c r="AD2" s="977"/>
      <c r="AE2" s="977"/>
      <c r="AF2" s="977"/>
      <c r="AG2" s="977"/>
    </row>
    <row r="3" spans="1:33" s="714" customFormat="1" ht="13.5" customHeight="1">
      <c r="N3" s="714" t="s">
        <v>3</v>
      </c>
      <c r="R3" s="977"/>
      <c r="S3" s="977"/>
      <c r="T3" s="977"/>
      <c r="U3" s="977"/>
      <c r="V3" s="977"/>
      <c r="W3" s="977"/>
      <c r="X3" s="977"/>
      <c r="Y3" s="977"/>
      <c r="Z3" s="977"/>
      <c r="AA3" s="977"/>
      <c r="AB3" s="977"/>
      <c r="AC3" s="977"/>
      <c r="AD3" s="977"/>
      <c r="AE3" s="977"/>
      <c r="AF3" s="977"/>
      <c r="AG3" s="977"/>
    </row>
    <row r="4" spans="1:33" s="714" customFormat="1" ht="15" customHeight="1">
      <c r="B4" s="2672" t="s">
        <v>4</v>
      </c>
      <c r="C4" s="2066"/>
      <c r="D4" s="716"/>
      <c r="E4" s="977"/>
      <c r="F4" s="977"/>
      <c r="G4" s="977"/>
      <c r="H4" s="977"/>
      <c r="I4" s="908" t="s">
        <v>5</v>
      </c>
      <c r="J4" s="715"/>
      <c r="K4" s="715"/>
      <c r="L4" s="715"/>
      <c r="O4" s="714" t="s">
        <v>578</v>
      </c>
      <c r="R4" s="977"/>
      <c r="S4" s="977"/>
      <c r="T4" s="977"/>
      <c r="U4" s="977"/>
      <c r="V4" s="977"/>
      <c r="W4" s="977"/>
      <c r="X4" s="977"/>
      <c r="Y4" s="977"/>
      <c r="Z4" s="977"/>
      <c r="AA4" s="977"/>
      <c r="AB4" s="977"/>
      <c r="AC4" s="977"/>
      <c r="AD4" s="977"/>
      <c r="AE4" s="977"/>
      <c r="AF4" s="977"/>
      <c r="AG4" s="977"/>
    </row>
    <row r="5" spans="1:33" s="714" customFormat="1" ht="9.75" customHeight="1">
      <c r="B5" s="2671" t="s">
        <v>7</v>
      </c>
      <c r="C5" s="2064"/>
      <c r="D5" s="715"/>
      <c r="E5" s="715"/>
      <c r="R5" s="977"/>
      <c r="S5" s="977"/>
      <c r="T5" s="977"/>
      <c r="U5" s="977"/>
      <c r="V5" s="977"/>
      <c r="W5" s="977"/>
      <c r="X5" s="977"/>
      <c r="Y5" s="977"/>
      <c r="Z5" s="977"/>
      <c r="AA5" s="977"/>
      <c r="AB5" s="977"/>
      <c r="AC5" s="977"/>
      <c r="AD5" s="977"/>
      <c r="AE5" s="977"/>
      <c r="AF5" s="977"/>
      <c r="AG5" s="977"/>
    </row>
    <row r="6" spans="1:33" s="714" customFormat="1" ht="12" customHeight="1">
      <c r="A6" s="2664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77"/>
      <c r="S6" s="977"/>
      <c r="T6" s="977"/>
      <c r="U6" s="977"/>
      <c r="V6" s="977"/>
      <c r="W6" s="977"/>
      <c r="X6" s="977"/>
      <c r="Y6" s="977"/>
      <c r="Z6" s="977"/>
      <c r="AA6" s="977"/>
      <c r="AB6" s="977"/>
      <c r="AC6" s="977"/>
      <c r="AD6" s="977"/>
      <c r="AE6" s="977"/>
      <c r="AF6" s="977"/>
      <c r="AG6" s="977"/>
    </row>
    <row r="7" spans="1:33" s="714" customFormat="1" ht="15.75">
      <c r="A7" s="2664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77"/>
      <c r="S7" s="977"/>
      <c r="T7" s="977"/>
      <c r="U7" s="977"/>
      <c r="V7" s="977"/>
      <c r="W7" s="977"/>
      <c r="X7" s="977"/>
      <c r="Y7" s="977"/>
      <c r="Z7" s="977"/>
      <c r="AA7" s="977"/>
      <c r="AB7" s="977"/>
      <c r="AC7" s="977"/>
      <c r="AD7" s="977"/>
      <c r="AE7" s="977"/>
      <c r="AF7" s="977"/>
      <c r="AG7" s="977"/>
    </row>
    <row r="8" spans="1:33" s="714" customFormat="1" ht="9" customHeight="1">
      <c r="A8" s="1267">
        <v>1737</v>
      </c>
      <c r="B8" s="1267"/>
      <c r="R8" s="977"/>
      <c r="S8" s="977"/>
      <c r="T8" s="977"/>
      <c r="U8" s="977"/>
      <c r="V8" s="977"/>
      <c r="W8" s="977"/>
      <c r="X8" s="977"/>
      <c r="Y8" s="977"/>
      <c r="Z8" s="977"/>
      <c r="AA8" s="977"/>
      <c r="AB8" s="977"/>
      <c r="AC8" s="977"/>
      <c r="AD8" s="977"/>
      <c r="AE8" s="977"/>
      <c r="AF8" s="977"/>
      <c r="AG8" s="977"/>
    </row>
    <row r="9" spans="1:33" s="714" customFormat="1">
      <c r="A9" s="2660" t="s">
        <v>9</v>
      </c>
      <c r="B9" s="2665" t="s">
        <v>10</v>
      </c>
      <c r="C9" s="2666"/>
      <c r="D9" s="2666"/>
      <c r="E9" s="2666"/>
      <c r="F9" s="2666"/>
      <c r="G9" s="2666"/>
      <c r="H9" s="2666"/>
      <c r="I9" s="2667"/>
      <c r="J9" s="2665" t="s">
        <v>11</v>
      </c>
      <c r="K9" s="2666"/>
      <c r="L9" s="2666"/>
      <c r="M9" s="2666"/>
      <c r="N9" s="2666"/>
      <c r="O9" s="2666"/>
      <c r="P9" s="2666"/>
      <c r="Q9" s="2667"/>
      <c r="R9" s="977"/>
      <c r="S9" s="977"/>
      <c r="T9" s="977"/>
      <c r="U9" s="977"/>
      <c r="V9" s="977"/>
      <c r="W9" s="977"/>
      <c r="X9" s="977"/>
      <c r="Y9" s="977"/>
      <c r="Z9" s="977"/>
      <c r="AA9" s="977"/>
      <c r="AB9" s="977"/>
      <c r="AC9" s="977"/>
      <c r="AD9" s="977"/>
      <c r="AE9" s="977"/>
      <c r="AF9" s="977"/>
      <c r="AG9" s="977"/>
    </row>
    <row r="10" spans="1:33" s="714" customFormat="1">
      <c r="A10" s="2661"/>
      <c r="B10" s="2658" t="s">
        <v>419</v>
      </c>
      <c r="C10" s="2659"/>
      <c r="D10" s="2659"/>
      <c r="E10" s="2668"/>
      <c r="F10" s="2658"/>
      <c r="G10" s="2059"/>
      <c r="H10" s="2059"/>
      <c r="I10" s="2060"/>
      <c r="J10" s="2658" t="s">
        <v>419</v>
      </c>
      <c r="K10" s="2659"/>
      <c r="L10" s="2659"/>
      <c r="M10" s="2668"/>
      <c r="N10" s="2658"/>
      <c r="O10" s="2659"/>
      <c r="P10" s="2659"/>
      <c r="Q10" s="2668"/>
      <c r="R10" s="977"/>
      <c r="S10" s="977"/>
      <c r="T10" s="977"/>
      <c r="U10" s="977"/>
      <c r="V10" s="977"/>
      <c r="W10" s="977"/>
      <c r="X10" s="977"/>
      <c r="Y10" s="977"/>
      <c r="Z10" s="977"/>
      <c r="AA10" s="977"/>
      <c r="AB10" s="977"/>
      <c r="AC10" s="977"/>
      <c r="AD10" s="977"/>
      <c r="AE10" s="977"/>
      <c r="AF10" s="977"/>
      <c r="AG10" s="977"/>
    </row>
    <row r="11" spans="1:33" s="714" customFormat="1">
      <c r="A11" s="2661"/>
      <c r="B11" s="2658" t="s">
        <v>14</v>
      </c>
      <c r="C11" s="2659"/>
      <c r="E11" s="719"/>
      <c r="F11" s="2658" t="s">
        <v>14</v>
      </c>
      <c r="G11" s="2659"/>
      <c r="H11" s="718"/>
      <c r="I11" s="719"/>
      <c r="J11" s="2658" t="s">
        <v>14</v>
      </c>
      <c r="K11" s="2659"/>
      <c r="L11" s="718"/>
      <c r="M11" s="719"/>
      <c r="N11" s="2658" t="s">
        <v>14</v>
      </c>
      <c r="O11" s="2659"/>
      <c r="P11" s="718"/>
      <c r="Q11" s="719"/>
      <c r="R11" s="977"/>
      <c r="S11" s="977"/>
      <c r="T11" s="977"/>
      <c r="U11" s="977"/>
      <c r="V11" s="977"/>
      <c r="W11" s="977"/>
      <c r="X11" s="977"/>
      <c r="Y11" s="977"/>
      <c r="Z11" s="977"/>
      <c r="AA11" s="977"/>
      <c r="AB11" s="977"/>
      <c r="AC11" s="977"/>
      <c r="AD11" s="977"/>
      <c r="AE11" s="977"/>
      <c r="AF11" s="977"/>
      <c r="AG11" s="977"/>
    </row>
    <row r="12" spans="1:33" s="721" customFormat="1" ht="35.25" customHeight="1">
      <c r="A12" s="2662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>
      <c r="A14" s="724">
        <v>0</v>
      </c>
      <c r="B14" s="1127"/>
      <c r="C14" s="1677"/>
      <c r="D14" s="1677"/>
      <c r="E14" s="1677"/>
      <c r="F14" s="1647"/>
      <c r="G14" s="1677"/>
      <c r="H14" s="1677"/>
      <c r="I14" s="1677"/>
      <c r="J14" s="1647"/>
      <c r="K14" s="1677"/>
      <c r="L14" s="1677"/>
      <c r="M14" s="1677"/>
      <c r="N14" s="1303"/>
      <c r="O14" s="1129"/>
      <c r="P14" s="1129"/>
      <c r="Q14" s="1327"/>
    </row>
    <row r="15" spans="1:33" s="1410" customFormat="1" ht="15">
      <c r="A15" s="1407">
        <v>1</v>
      </c>
      <c r="B15" s="1127"/>
      <c r="C15" s="1677"/>
      <c r="D15" s="1677"/>
      <c r="E15" s="1848">
        <v>385</v>
      </c>
      <c r="F15" s="1909"/>
      <c r="G15" s="1910"/>
      <c r="H15" s="1910"/>
      <c r="I15" s="1568"/>
      <c r="J15" s="1909"/>
      <c r="K15" s="1910"/>
      <c r="L15" s="1910"/>
      <c r="M15" s="1848">
        <v>64</v>
      </c>
      <c r="N15" s="1399"/>
      <c r="O15" s="1408"/>
      <c r="P15" s="1409"/>
      <c r="Q15" s="1331"/>
    </row>
    <row r="16" spans="1:33" s="721" customFormat="1" ht="15">
      <c r="A16" s="724">
        <v>2</v>
      </c>
      <c r="B16" s="1127"/>
      <c r="C16" s="1677"/>
      <c r="D16" s="1677"/>
      <c r="E16" s="1848">
        <v>340</v>
      </c>
      <c r="F16" s="1909"/>
      <c r="G16" s="1910"/>
      <c r="H16" s="1910"/>
      <c r="I16" s="1568"/>
      <c r="J16" s="1909"/>
      <c r="K16" s="1910"/>
      <c r="L16" s="1910"/>
      <c r="M16" s="1848">
        <v>67</v>
      </c>
      <c r="N16" s="1303"/>
      <c r="O16" s="1129"/>
      <c r="P16" s="1326"/>
      <c r="Q16" s="1331"/>
    </row>
    <row r="17" spans="1:17" s="721" customFormat="1" ht="15">
      <c r="A17" s="724">
        <v>3</v>
      </c>
      <c r="B17" s="1127"/>
      <c r="C17" s="1677"/>
      <c r="D17" s="1677"/>
      <c r="E17" s="1848">
        <v>317</v>
      </c>
      <c r="F17" s="1909"/>
      <c r="G17" s="1910"/>
      <c r="H17" s="1910"/>
      <c r="I17" s="1568"/>
      <c r="J17" s="1909"/>
      <c r="K17" s="1910"/>
      <c r="L17" s="1910"/>
      <c r="M17" s="1848">
        <v>65</v>
      </c>
      <c r="N17" s="1303"/>
      <c r="O17" s="1129"/>
      <c r="P17" s="1326"/>
      <c r="Q17" s="1331"/>
    </row>
    <row r="18" spans="1:17" s="721" customFormat="1" ht="15">
      <c r="A18" s="724">
        <v>4</v>
      </c>
      <c r="B18" s="1127"/>
      <c r="C18" s="1677"/>
      <c r="D18" s="1677"/>
      <c r="E18" s="1848">
        <v>310</v>
      </c>
      <c r="F18" s="1909"/>
      <c r="G18" s="1910"/>
      <c r="H18" s="1910"/>
      <c r="I18" s="1568"/>
      <c r="J18" s="1909"/>
      <c r="K18" s="1910"/>
      <c r="L18" s="1910"/>
      <c r="M18" s="1848">
        <v>63</v>
      </c>
      <c r="N18" s="1303"/>
      <c r="O18" s="1129"/>
      <c r="P18" s="1326"/>
      <c r="Q18" s="1331"/>
    </row>
    <row r="19" spans="1:17" s="721" customFormat="1" ht="15">
      <c r="A19" s="724">
        <v>5</v>
      </c>
      <c r="B19" s="1127"/>
      <c r="C19" s="1677"/>
      <c r="D19" s="1677"/>
      <c r="E19" s="1848">
        <v>305</v>
      </c>
      <c r="F19" s="1909"/>
      <c r="G19" s="1910"/>
      <c r="H19" s="1910"/>
      <c r="I19" s="1568"/>
      <c r="J19" s="1909"/>
      <c r="K19" s="1910"/>
      <c r="L19" s="1910"/>
      <c r="M19" s="1848">
        <v>61</v>
      </c>
      <c r="N19" s="1303"/>
      <c r="O19" s="1129"/>
      <c r="P19" s="1326"/>
      <c r="Q19" s="1331"/>
    </row>
    <row r="20" spans="1:17" s="721" customFormat="1" ht="15">
      <c r="A20" s="724">
        <v>6</v>
      </c>
      <c r="B20" s="1127"/>
      <c r="C20" s="1677"/>
      <c r="D20" s="1677"/>
      <c r="E20" s="1848">
        <v>345</v>
      </c>
      <c r="F20" s="1909"/>
      <c r="G20" s="1910"/>
      <c r="H20" s="1910"/>
      <c r="I20" s="1568"/>
      <c r="J20" s="1909"/>
      <c r="K20" s="1910"/>
      <c r="L20" s="1910"/>
      <c r="M20" s="1848">
        <v>62</v>
      </c>
      <c r="N20" s="1303"/>
      <c r="O20" s="1129"/>
      <c r="P20" s="1326"/>
      <c r="Q20" s="1331"/>
    </row>
    <row r="21" spans="1:17" s="721" customFormat="1" ht="15">
      <c r="A21" s="724">
        <v>7</v>
      </c>
      <c r="B21" s="1127"/>
      <c r="C21" s="1677"/>
      <c r="D21" s="1677"/>
      <c r="E21" s="1848">
        <v>497</v>
      </c>
      <c r="F21" s="1909"/>
      <c r="G21" s="1910"/>
      <c r="H21" s="1910"/>
      <c r="I21" s="1568"/>
      <c r="J21" s="1909"/>
      <c r="K21" s="1910"/>
      <c r="L21" s="1910"/>
      <c r="M21" s="1848">
        <v>66</v>
      </c>
      <c r="N21" s="1303"/>
      <c r="O21" s="1129"/>
      <c r="P21" s="1326"/>
      <c r="Q21" s="1331"/>
    </row>
    <row r="22" spans="1:17" s="721" customFormat="1" ht="15">
      <c r="A22" s="724">
        <v>8</v>
      </c>
      <c r="B22" s="1127"/>
      <c r="C22" s="1677"/>
      <c r="D22" s="1677"/>
      <c r="E22" s="1848">
        <v>525</v>
      </c>
      <c r="F22" s="1909"/>
      <c r="G22" s="1910"/>
      <c r="H22" s="1910"/>
      <c r="I22" s="1568"/>
      <c r="J22" s="1909"/>
      <c r="K22" s="1910"/>
      <c r="L22" s="1910"/>
      <c r="M22" s="1848">
        <v>78</v>
      </c>
      <c r="N22" s="1303"/>
      <c r="O22" s="1129"/>
      <c r="P22" s="1326"/>
      <c r="Q22" s="1331"/>
    </row>
    <row r="23" spans="1:17" s="721" customFormat="1" ht="15">
      <c r="A23" s="724">
        <v>9</v>
      </c>
      <c r="B23" s="1127"/>
      <c r="C23" s="1677"/>
      <c r="D23" s="1677"/>
      <c r="E23" s="1848">
        <v>498</v>
      </c>
      <c r="F23" s="1909"/>
      <c r="G23" s="1910"/>
      <c r="H23" s="1910"/>
      <c r="I23" s="1568"/>
      <c r="J23" s="1909"/>
      <c r="K23" s="1910"/>
      <c r="L23" s="1910"/>
      <c r="M23" s="1848">
        <v>62</v>
      </c>
      <c r="N23" s="1303"/>
      <c r="O23" s="1129"/>
      <c r="P23" s="1326"/>
      <c r="Q23" s="1331"/>
    </row>
    <row r="24" spans="1:17" s="721" customFormat="1" ht="15">
      <c r="A24" s="724">
        <v>10</v>
      </c>
      <c r="B24" s="1127"/>
      <c r="C24" s="1677"/>
      <c r="D24" s="1677"/>
      <c r="E24" s="1848">
        <v>507</v>
      </c>
      <c r="F24" s="1909"/>
      <c r="G24" s="1910"/>
      <c r="H24" s="1910"/>
      <c r="I24" s="1568"/>
      <c r="J24" s="1909"/>
      <c r="K24" s="1910"/>
      <c r="L24" s="1910"/>
      <c r="M24" s="1848">
        <v>61</v>
      </c>
      <c r="N24" s="1303"/>
      <c r="O24" s="1129"/>
      <c r="P24" s="1326"/>
      <c r="Q24" s="1331"/>
    </row>
    <row r="25" spans="1:17" s="721" customFormat="1" ht="15">
      <c r="A25" s="724">
        <v>11</v>
      </c>
      <c r="B25" s="1127"/>
      <c r="C25" s="1677"/>
      <c r="D25" s="1677"/>
      <c r="E25" s="1848">
        <v>509</v>
      </c>
      <c r="F25" s="1909"/>
      <c r="G25" s="1910"/>
      <c r="H25" s="1910"/>
      <c r="I25" s="1568"/>
      <c r="J25" s="1909"/>
      <c r="K25" s="1910"/>
      <c r="L25" s="1910"/>
      <c r="M25" s="1848">
        <v>60</v>
      </c>
      <c r="N25" s="1303"/>
      <c r="O25" s="1129"/>
      <c r="P25" s="1326"/>
      <c r="Q25" s="1331"/>
    </row>
    <row r="26" spans="1:17" s="721" customFormat="1" ht="15">
      <c r="A26" s="724">
        <v>12</v>
      </c>
      <c r="B26" s="1127"/>
      <c r="C26" s="1677"/>
      <c r="D26" s="1677"/>
      <c r="E26" s="1848">
        <v>527</v>
      </c>
      <c r="F26" s="1909"/>
      <c r="G26" s="1910"/>
      <c r="H26" s="1910"/>
      <c r="I26" s="1568"/>
      <c r="J26" s="1909"/>
      <c r="K26" s="1910"/>
      <c r="L26" s="1910"/>
      <c r="M26" s="1848">
        <v>65</v>
      </c>
      <c r="N26" s="1303"/>
      <c r="O26" s="1129"/>
      <c r="P26" s="1326"/>
      <c r="Q26" s="1331"/>
    </row>
    <row r="27" spans="1:17" s="721" customFormat="1" ht="15">
      <c r="A27" s="724">
        <v>13</v>
      </c>
      <c r="B27" s="1127"/>
      <c r="C27" s="1677"/>
      <c r="D27" s="1677"/>
      <c r="E27" s="1848">
        <v>539</v>
      </c>
      <c r="F27" s="1909"/>
      <c r="G27" s="1910"/>
      <c r="H27" s="1910"/>
      <c r="I27" s="1568"/>
      <c r="J27" s="1909"/>
      <c r="K27" s="1910"/>
      <c r="L27" s="1910"/>
      <c r="M27" s="1848">
        <v>72</v>
      </c>
      <c r="N27" s="1303"/>
      <c r="O27" s="1129"/>
      <c r="P27" s="1326"/>
      <c r="Q27" s="1331"/>
    </row>
    <row r="28" spans="1:17" s="721" customFormat="1" ht="15">
      <c r="A28" s="724">
        <v>14</v>
      </c>
      <c r="B28" s="1127"/>
      <c r="C28" s="1677"/>
      <c r="D28" s="1677"/>
      <c r="E28" s="1848">
        <v>520</v>
      </c>
      <c r="F28" s="1909"/>
      <c r="G28" s="1910"/>
      <c r="H28" s="1910"/>
      <c r="I28" s="1568"/>
      <c r="J28" s="1909"/>
      <c r="K28" s="1910"/>
      <c r="L28" s="1910"/>
      <c r="M28" s="1848">
        <v>63</v>
      </c>
      <c r="N28" s="1303"/>
      <c r="O28" s="1129"/>
      <c r="P28" s="1326"/>
      <c r="Q28" s="1331"/>
    </row>
    <row r="29" spans="1:17" s="721" customFormat="1" ht="15">
      <c r="A29" s="724">
        <v>15</v>
      </c>
      <c r="B29" s="1127"/>
      <c r="C29" s="1677"/>
      <c r="D29" s="1677"/>
      <c r="E29" s="1848">
        <v>529</v>
      </c>
      <c r="F29" s="1909"/>
      <c r="G29" s="1910"/>
      <c r="H29" s="1910"/>
      <c r="I29" s="1568"/>
      <c r="J29" s="1909"/>
      <c r="K29" s="1910"/>
      <c r="L29" s="1910"/>
      <c r="M29" s="1848">
        <v>64</v>
      </c>
      <c r="N29" s="1303"/>
      <c r="O29" s="1129"/>
      <c r="P29" s="1326"/>
      <c r="Q29" s="1331"/>
    </row>
    <row r="30" spans="1:17" s="721" customFormat="1" ht="15">
      <c r="A30" s="724">
        <v>16</v>
      </c>
      <c r="B30" s="1127"/>
      <c r="C30" s="1677"/>
      <c r="D30" s="1677"/>
      <c r="E30" s="1848">
        <v>566</v>
      </c>
      <c r="F30" s="1909"/>
      <c r="G30" s="1910"/>
      <c r="H30" s="1910"/>
      <c r="I30" s="1568"/>
      <c r="J30" s="1909"/>
      <c r="K30" s="1910"/>
      <c r="L30" s="1910"/>
      <c r="M30" s="1848">
        <v>62</v>
      </c>
      <c r="N30" s="1303"/>
      <c r="O30" s="1129"/>
      <c r="P30" s="1326"/>
      <c r="Q30" s="1331"/>
    </row>
    <row r="31" spans="1:17" s="725" customFormat="1" ht="15">
      <c r="A31" s="724">
        <v>17</v>
      </c>
      <c r="B31" s="1127"/>
      <c r="C31" s="1677"/>
      <c r="D31" s="1677"/>
      <c r="E31" s="1848">
        <v>625</v>
      </c>
      <c r="F31" s="1909"/>
      <c r="G31" s="1910"/>
      <c r="H31" s="1910"/>
      <c r="I31" s="1568"/>
      <c r="J31" s="1909"/>
      <c r="K31" s="1910"/>
      <c r="L31" s="1910"/>
      <c r="M31" s="1848">
        <v>63</v>
      </c>
      <c r="N31" s="1303"/>
      <c r="O31" s="1129"/>
      <c r="P31" s="1326"/>
      <c r="Q31" s="1331"/>
    </row>
    <row r="32" spans="1:17" s="725" customFormat="1" ht="15">
      <c r="A32" s="724">
        <v>18</v>
      </c>
      <c r="B32" s="1127"/>
      <c r="C32" s="1677"/>
      <c r="D32" s="1677"/>
      <c r="E32" s="1848">
        <v>706</v>
      </c>
      <c r="F32" s="1909"/>
      <c r="G32" s="1910"/>
      <c r="H32" s="1910"/>
      <c r="I32" s="1568"/>
      <c r="J32" s="1909"/>
      <c r="K32" s="1910"/>
      <c r="L32" s="1910"/>
      <c r="M32" s="1848">
        <v>72</v>
      </c>
      <c r="N32" s="1303"/>
      <c r="O32" s="1129"/>
      <c r="P32" s="1326"/>
      <c r="Q32" s="1331"/>
    </row>
    <row r="33" spans="1:33" s="725" customFormat="1" ht="15">
      <c r="A33" s="724">
        <v>19</v>
      </c>
      <c r="B33" s="1127"/>
      <c r="C33" s="1677"/>
      <c r="D33" s="1677"/>
      <c r="E33" s="1848">
        <v>809</v>
      </c>
      <c r="F33" s="1909"/>
      <c r="G33" s="1910"/>
      <c r="H33" s="1910"/>
      <c r="I33" s="1568"/>
      <c r="J33" s="1909"/>
      <c r="K33" s="1910"/>
      <c r="L33" s="1910"/>
      <c r="M33" s="1848">
        <v>80</v>
      </c>
      <c r="N33" s="1303"/>
      <c r="O33" s="1129"/>
      <c r="P33" s="1326"/>
      <c r="Q33" s="1331"/>
    </row>
    <row r="34" spans="1:33" s="725" customFormat="1" ht="15">
      <c r="A34" s="724">
        <v>20</v>
      </c>
      <c r="B34" s="1127"/>
      <c r="C34" s="1677"/>
      <c r="D34" s="1677"/>
      <c r="E34" s="1848">
        <v>812</v>
      </c>
      <c r="F34" s="1909"/>
      <c r="G34" s="1910"/>
      <c r="H34" s="1910"/>
      <c r="I34" s="1568"/>
      <c r="J34" s="1909"/>
      <c r="K34" s="1910"/>
      <c r="L34" s="1910"/>
      <c r="M34" s="1848">
        <v>76</v>
      </c>
      <c r="N34" s="1303"/>
      <c r="O34" s="1129"/>
      <c r="P34" s="1326"/>
      <c r="Q34" s="1331"/>
    </row>
    <row r="35" spans="1:33" s="725" customFormat="1" ht="15">
      <c r="A35" s="724">
        <v>21</v>
      </c>
      <c r="B35" s="1127"/>
      <c r="C35" s="1677"/>
      <c r="D35" s="1677"/>
      <c r="E35" s="1848">
        <v>788</v>
      </c>
      <c r="F35" s="1909"/>
      <c r="G35" s="1910"/>
      <c r="H35" s="1910"/>
      <c r="I35" s="1568"/>
      <c r="J35" s="1909"/>
      <c r="K35" s="1910"/>
      <c r="L35" s="1910"/>
      <c r="M35" s="1848">
        <v>72</v>
      </c>
      <c r="N35" s="1303"/>
      <c r="O35" s="1129"/>
      <c r="P35" s="1326"/>
      <c r="Q35" s="1331"/>
    </row>
    <row r="36" spans="1:33" s="725" customFormat="1" ht="15">
      <c r="A36" s="724">
        <v>22</v>
      </c>
      <c r="B36" s="1127"/>
      <c r="C36" s="1677"/>
      <c r="D36" s="1677"/>
      <c r="E36" s="1848">
        <v>725</v>
      </c>
      <c r="F36" s="1909"/>
      <c r="G36" s="1910"/>
      <c r="H36" s="1910"/>
      <c r="I36" s="1568"/>
      <c r="J36" s="1909"/>
      <c r="K36" s="1910"/>
      <c r="L36" s="1910"/>
      <c r="M36" s="1848">
        <v>69</v>
      </c>
      <c r="N36" s="1303"/>
      <c r="O36" s="1129"/>
      <c r="P36" s="1326"/>
      <c r="Q36" s="1331"/>
    </row>
    <row r="37" spans="1:33" s="725" customFormat="1" ht="15">
      <c r="A37" s="724">
        <v>23</v>
      </c>
      <c r="B37" s="1127"/>
      <c r="C37" s="1677"/>
      <c r="D37" s="1677"/>
      <c r="E37" s="1848">
        <v>592</v>
      </c>
      <c r="F37" s="1909"/>
      <c r="G37" s="1910"/>
      <c r="H37" s="1910"/>
      <c r="I37" s="1568"/>
      <c r="J37" s="1909"/>
      <c r="K37" s="1910"/>
      <c r="L37" s="1910"/>
      <c r="M37" s="1848">
        <v>54</v>
      </c>
      <c r="N37" s="1303"/>
      <c r="O37" s="1129"/>
      <c r="P37" s="1326"/>
      <c r="Q37" s="1331"/>
    </row>
    <row r="38" spans="1:33" s="725" customFormat="1" ht="15">
      <c r="A38" s="724">
        <v>24</v>
      </c>
      <c r="B38" s="1127"/>
      <c r="C38" s="1677"/>
      <c r="D38" s="1677"/>
      <c r="E38" s="1848">
        <v>453</v>
      </c>
      <c r="F38" s="1909"/>
      <c r="G38" s="1910"/>
      <c r="H38" s="1910"/>
      <c r="I38" s="1568"/>
      <c r="J38" s="1909"/>
      <c r="K38" s="1910"/>
      <c r="L38" s="1910"/>
      <c r="M38" s="1848">
        <v>46</v>
      </c>
      <c r="N38" s="1303"/>
      <c r="O38" s="1129"/>
      <c r="P38" s="1326"/>
      <c r="Q38" s="1331"/>
    </row>
    <row r="39" spans="1:33" s="725" customFormat="1" ht="15">
      <c r="A39" s="724" t="s">
        <v>19</v>
      </c>
      <c r="B39" s="1162"/>
      <c r="C39" s="1678"/>
      <c r="D39" s="1678"/>
      <c r="E39" s="1679">
        <f>SUM(E15:E38)</f>
        <v>12729</v>
      </c>
      <c r="F39" s="1678"/>
      <c r="G39" s="1678"/>
      <c r="H39" s="1678"/>
      <c r="I39" s="1679"/>
      <c r="J39" s="1678"/>
      <c r="K39" s="1678"/>
      <c r="L39" s="1678"/>
      <c r="M39" s="1679">
        <f>SUM(M15:M38)</f>
        <v>1567</v>
      </c>
      <c r="N39" s="1680"/>
      <c r="O39" s="1162"/>
      <c r="P39" s="1162"/>
      <c r="Q39" s="1328"/>
    </row>
    <row r="40" spans="1:33" s="714" customFormat="1" ht="12.75" customHeight="1">
      <c r="A40" s="714" t="s">
        <v>20</v>
      </c>
      <c r="R40" s="977"/>
      <c r="S40" s="977"/>
      <c r="T40" s="977"/>
      <c r="U40" s="977"/>
      <c r="V40" s="977"/>
      <c r="W40" s="977"/>
      <c r="X40" s="977"/>
      <c r="Y40" s="977"/>
      <c r="Z40" s="977"/>
      <c r="AA40" s="977"/>
      <c r="AB40" s="977"/>
      <c r="AC40" s="977"/>
      <c r="AD40" s="977"/>
      <c r="AE40" s="977"/>
      <c r="AF40" s="977"/>
      <c r="AG40" s="977"/>
    </row>
    <row r="41" spans="1:33" s="714" customFormat="1" ht="12.75" customHeight="1">
      <c r="A41" s="714" t="s">
        <v>21</v>
      </c>
      <c r="R41" s="977"/>
      <c r="S41" s="977"/>
      <c r="T41" s="977"/>
      <c r="U41" s="977"/>
      <c r="V41" s="977"/>
      <c r="W41" s="977"/>
      <c r="X41" s="977"/>
      <c r="Y41" s="977"/>
      <c r="Z41" s="977"/>
      <c r="AA41" s="977"/>
      <c r="AB41" s="977"/>
      <c r="AC41" s="977"/>
      <c r="AD41" s="977"/>
      <c r="AE41" s="977"/>
      <c r="AF41" s="977"/>
      <c r="AG41" s="977"/>
    </row>
    <row r="42" spans="1:33">
      <c r="A42" s="714" t="s">
        <v>571</v>
      </c>
      <c r="K42" s="714"/>
      <c r="L42" s="714"/>
      <c r="M42" s="714"/>
      <c r="N42" s="714"/>
      <c r="O42" s="714"/>
      <c r="P42" s="714"/>
      <c r="Q42" s="714"/>
      <c r="R42" s="978"/>
      <c r="S42" s="978"/>
      <c r="T42" s="978"/>
      <c r="U42" s="978"/>
      <c r="V42" s="978"/>
      <c r="W42" s="978"/>
      <c r="X42" s="978"/>
      <c r="Y42" s="978"/>
      <c r="Z42" s="978"/>
      <c r="AA42" s="978"/>
      <c r="AB42" s="978"/>
      <c r="AC42" s="978"/>
      <c r="AD42" s="978"/>
      <c r="AE42" s="978"/>
      <c r="AF42" s="978"/>
      <c r="AG42" s="978"/>
    </row>
    <row r="43" spans="1:33">
      <c r="A43" s="714" t="s">
        <v>23</v>
      </c>
      <c r="R43" s="978"/>
      <c r="S43" s="978"/>
      <c r="T43" s="978"/>
      <c r="U43" s="978"/>
      <c r="V43" s="978"/>
      <c r="W43" s="978"/>
      <c r="X43" s="978"/>
      <c r="Y43" s="978"/>
      <c r="Z43" s="978"/>
      <c r="AA43" s="978"/>
      <c r="AB43" s="978"/>
      <c r="AC43" s="978"/>
      <c r="AD43" s="978"/>
      <c r="AE43" s="978"/>
      <c r="AF43" s="978"/>
      <c r="AG43" s="978"/>
    </row>
    <row r="44" spans="1:33">
      <c r="R44" s="978"/>
      <c r="S44" s="978"/>
      <c r="T44" s="978"/>
      <c r="U44" s="978"/>
      <c r="V44" s="978"/>
      <c r="W44" s="978"/>
      <c r="X44" s="978"/>
      <c r="Y44" s="978"/>
      <c r="Z44" s="978"/>
      <c r="AA44" s="978"/>
      <c r="AB44" s="978"/>
      <c r="AC44" s="978"/>
      <c r="AD44" s="978"/>
      <c r="AE44" s="978"/>
      <c r="AF44" s="978"/>
      <c r="AG44" s="978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445" customWidth="1"/>
    <col min="2" max="3" width="11.28515625" style="445" customWidth="1"/>
    <col min="4" max="4" width="11.28515625" style="445" hidden="1" customWidth="1"/>
    <col min="5" max="7" width="11.28515625" style="445" customWidth="1"/>
    <col min="8" max="8" width="11.28515625" style="445" hidden="1" customWidth="1"/>
    <col min="9" max="11" width="11.28515625" style="445" customWidth="1"/>
    <col min="12" max="12" width="11.28515625" style="445" hidden="1" customWidth="1"/>
    <col min="13" max="15" width="11.28515625" style="445" customWidth="1"/>
    <col min="16" max="16" width="11.28515625" style="445" hidden="1" customWidth="1"/>
    <col min="17" max="17" width="11.28515625" style="445" customWidth="1"/>
    <col min="18" max="16384" width="9.140625" style="445"/>
  </cols>
  <sheetData>
    <row r="1" spans="1:33" s="433" customFormat="1" ht="18.75" customHeight="1">
      <c r="B1" s="2690" t="s">
        <v>408</v>
      </c>
      <c r="C1" s="2066"/>
      <c r="D1" s="2066"/>
      <c r="E1" s="2066"/>
      <c r="F1" s="2066"/>
      <c r="J1" s="730" t="s">
        <v>171</v>
      </c>
      <c r="N1" s="2679" t="s">
        <v>99</v>
      </c>
      <c r="O1" s="2679"/>
      <c r="P1" s="2679"/>
      <c r="Q1" s="2679"/>
      <c r="R1" s="975"/>
      <c r="S1" s="975"/>
      <c r="T1" s="975"/>
      <c r="U1" s="975"/>
      <c r="V1" s="975"/>
      <c r="W1" s="975"/>
      <c r="X1" s="975"/>
      <c r="Y1" s="975"/>
      <c r="Z1" s="975"/>
      <c r="AA1" s="975"/>
      <c r="AB1" s="975"/>
      <c r="AC1" s="975"/>
      <c r="AD1" s="975"/>
      <c r="AE1" s="975"/>
      <c r="AF1" s="975"/>
      <c r="AG1" s="975"/>
    </row>
    <row r="2" spans="1:33" s="433" customFormat="1" ht="10.5" customHeight="1">
      <c r="B2" s="2680" t="s">
        <v>1</v>
      </c>
      <c r="C2" s="2052"/>
      <c r="D2" s="2052"/>
      <c r="E2" s="2052"/>
      <c r="F2" s="2052"/>
      <c r="N2" s="2680" t="s">
        <v>2</v>
      </c>
      <c r="O2" s="2681"/>
      <c r="P2" s="2681"/>
      <c r="Q2" s="2681"/>
      <c r="R2" s="975"/>
      <c r="S2" s="975"/>
      <c r="T2" s="975"/>
      <c r="U2" s="975"/>
      <c r="V2" s="975"/>
      <c r="W2" s="975"/>
      <c r="X2" s="975"/>
      <c r="Y2" s="975"/>
      <c r="Z2" s="975"/>
      <c r="AA2" s="975"/>
      <c r="AB2" s="975"/>
      <c r="AC2" s="975"/>
      <c r="AD2" s="975"/>
      <c r="AE2" s="975"/>
      <c r="AF2" s="975"/>
      <c r="AG2" s="975"/>
    </row>
    <row r="3" spans="1:33" s="433" customFormat="1" ht="13.5" customHeight="1">
      <c r="N3" s="433" t="s">
        <v>3</v>
      </c>
      <c r="R3" s="975"/>
      <c r="S3" s="975"/>
      <c r="T3" s="975"/>
      <c r="U3" s="975"/>
      <c r="V3" s="975"/>
      <c r="W3" s="975"/>
      <c r="X3" s="975"/>
      <c r="Y3" s="975"/>
      <c r="Z3" s="975"/>
      <c r="AA3" s="975"/>
      <c r="AB3" s="975"/>
      <c r="AC3" s="975"/>
      <c r="AD3" s="975"/>
      <c r="AE3" s="975"/>
      <c r="AF3" s="975"/>
      <c r="AG3" s="975"/>
    </row>
    <row r="4" spans="1:33" s="433" customFormat="1" ht="15" customHeight="1">
      <c r="B4" s="2689" t="s">
        <v>4</v>
      </c>
      <c r="C4" s="2066"/>
      <c r="D4" s="435"/>
      <c r="E4" s="975"/>
      <c r="F4" s="975"/>
      <c r="G4" s="975"/>
      <c r="H4" s="975"/>
      <c r="I4" s="909" t="s">
        <v>5</v>
      </c>
      <c r="J4" s="434"/>
      <c r="K4" s="434"/>
      <c r="L4" s="434"/>
      <c r="O4" s="436" t="s">
        <v>100</v>
      </c>
      <c r="R4" s="975"/>
      <c r="S4" s="975"/>
      <c r="T4" s="975"/>
      <c r="U4" s="975"/>
      <c r="V4" s="975"/>
      <c r="W4" s="975"/>
      <c r="X4" s="975"/>
      <c r="Y4" s="975"/>
      <c r="Z4" s="975"/>
      <c r="AA4" s="975"/>
      <c r="AB4" s="975"/>
      <c r="AC4" s="975"/>
      <c r="AD4" s="975"/>
      <c r="AE4" s="975"/>
      <c r="AF4" s="975"/>
      <c r="AG4" s="975"/>
    </row>
    <row r="5" spans="1:33" s="433" customFormat="1" ht="9.75" customHeight="1">
      <c r="B5" s="2676" t="s">
        <v>7</v>
      </c>
      <c r="C5" s="2064"/>
      <c r="D5" s="434"/>
      <c r="E5" s="434"/>
      <c r="R5" s="975"/>
      <c r="S5" s="975"/>
      <c r="T5" s="975"/>
      <c r="U5" s="975"/>
      <c r="V5" s="975"/>
      <c r="W5" s="975"/>
      <c r="X5" s="975"/>
      <c r="Y5" s="975"/>
      <c r="Z5" s="975"/>
      <c r="AA5" s="975"/>
      <c r="AB5" s="975"/>
      <c r="AC5" s="975"/>
      <c r="AD5" s="975"/>
      <c r="AE5" s="975"/>
      <c r="AF5" s="975"/>
      <c r="AG5" s="975"/>
    </row>
    <row r="6" spans="1:33" s="433" customFormat="1" ht="12" customHeight="1">
      <c r="A6" s="267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75"/>
      <c r="S6" s="975"/>
      <c r="T6" s="975"/>
      <c r="U6" s="975"/>
      <c r="V6" s="975"/>
      <c r="W6" s="975"/>
      <c r="X6" s="975"/>
      <c r="Y6" s="975"/>
      <c r="Z6" s="975"/>
      <c r="AA6" s="975"/>
      <c r="AB6" s="975"/>
      <c r="AC6" s="975"/>
      <c r="AD6" s="975"/>
      <c r="AE6" s="975"/>
      <c r="AF6" s="975"/>
      <c r="AG6" s="975"/>
    </row>
    <row r="7" spans="1:33" s="433" customFormat="1" ht="15.75">
      <c r="A7" s="267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75"/>
      <c r="S7" s="975"/>
      <c r="T7" s="975"/>
      <c r="U7" s="975"/>
      <c r="V7" s="975"/>
      <c r="W7" s="975"/>
      <c r="X7" s="975"/>
      <c r="Y7" s="975"/>
      <c r="Z7" s="975"/>
      <c r="AA7" s="975"/>
      <c r="AB7" s="975"/>
      <c r="AC7" s="975"/>
      <c r="AD7" s="975"/>
      <c r="AE7" s="975"/>
      <c r="AF7" s="975"/>
      <c r="AG7" s="975"/>
    </row>
    <row r="8" spans="1:33" s="433" customFormat="1" ht="9" customHeight="1">
      <c r="A8" s="1267">
        <v>1516</v>
      </c>
      <c r="B8" s="1267">
        <v>1514</v>
      </c>
      <c r="R8" s="975"/>
      <c r="S8" s="975"/>
      <c r="T8" s="975"/>
      <c r="U8" s="975"/>
      <c r="V8" s="975"/>
      <c r="W8" s="975"/>
      <c r="X8" s="975"/>
      <c r="Y8" s="975"/>
      <c r="Z8" s="975"/>
      <c r="AA8" s="975"/>
      <c r="AB8" s="975"/>
      <c r="AC8" s="975"/>
      <c r="AD8" s="975"/>
      <c r="AE8" s="975"/>
      <c r="AF8" s="975"/>
      <c r="AG8" s="975"/>
    </row>
    <row r="9" spans="1:33" s="433" customFormat="1">
      <c r="A9" s="2682" t="s">
        <v>9</v>
      </c>
      <c r="B9" s="2685" t="s">
        <v>10</v>
      </c>
      <c r="C9" s="2686"/>
      <c r="D9" s="2686"/>
      <c r="E9" s="2686"/>
      <c r="F9" s="2686"/>
      <c r="G9" s="2686"/>
      <c r="H9" s="2686"/>
      <c r="I9" s="2687"/>
      <c r="J9" s="2685" t="s">
        <v>11</v>
      </c>
      <c r="K9" s="2686"/>
      <c r="L9" s="2686"/>
      <c r="M9" s="2686"/>
      <c r="N9" s="2686"/>
      <c r="O9" s="2686"/>
      <c r="P9" s="2686"/>
      <c r="Q9" s="2687"/>
      <c r="R9" s="975"/>
      <c r="S9" s="975"/>
      <c r="T9" s="975"/>
      <c r="U9" s="975"/>
      <c r="V9" s="975"/>
      <c r="W9" s="975"/>
      <c r="X9" s="975"/>
      <c r="Y9" s="975"/>
      <c r="Z9" s="975"/>
      <c r="AA9" s="975"/>
      <c r="AB9" s="975"/>
      <c r="AC9" s="975"/>
      <c r="AD9" s="975"/>
      <c r="AE9" s="975"/>
      <c r="AF9" s="975"/>
      <c r="AG9" s="975"/>
    </row>
    <row r="10" spans="1:33" s="433" customFormat="1">
      <c r="A10" s="2683"/>
      <c r="B10" s="2674" t="s">
        <v>101</v>
      </c>
      <c r="C10" s="2675"/>
      <c r="D10" s="2675"/>
      <c r="E10" s="2688"/>
      <c r="F10" s="2674" t="s">
        <v>102</v>
      </c>
      <c r="G10" s="2059"/>
      <c r="H10" s="2059"/>
      <c r="I10" s="2060"/>
      <c r="J10" s="2674" t="s">
        <v>101</v>
      </c>
      <c r="K10" s="2675"/>
      <c r="L10" s="2675"/>
      <c r="M10" s="2688"/>
      <c r="N10" s="2674" t="s">
        <v>102</v>
      </c>
      <c r="O10" s="2675"/>
      <c r="P10" s="2675"/>
      <c r="Q10" s="2688"/>
      <c r="R10" s="975"/>
      <c r="S10" s="975"/>
      <c r="T10" s="975"/>
      <c r="U10" s="975"/>
      <c r="V10" s="975"/>
      <c r="W10" s="975"/>
      <c r="X10" s="975"/>
      <c r="Y10" s="975"/>
      <c r="Z10" s="975"/>
      <c r="AA10" s="975"/>
      <c r="AB10" s="975"/>
      <c r="AC10" s="975"/>
      <c r="AD10" s="975"/>
      <c r="AE10" s="975"/>
      <c r="AF10" s="975"/>
      <c r="AG10" s="975"/>
    </row>
    <row r="11" spans="1:33" s="433" customFormat="1">
      <c r="A11" s="2683"/>
      <c r="B11" s="2674" t="s">
        <v>14</v>
      </c>
      <c r="C11" s="2675"/>
      <c r="E11" s="438">
        <v>12000</v>
      </c>
      <c r="F11" s="2674" t="s">
        <v>14</v>
      </c>
      <c r="G11" s="2675"/>
      <c r="H11" s="437"/>
      <c r="I11" s="438">
        <v>12000</v>
      </c>
      <c r="J11" s="2674" t="s">
        <v>14</v>
      </c>
      <c r="K11" s="2675"/>
      <c r="L11" s="437"/>
      <c r="M11" s="438">
        <f>E11</f>
        <v>12000</v>
      </c>
      <c r="N11" s="2674" t="s">
        <v>14</v>
      </c>
      <c r="O11" s="2675"/>
      <c r="P11" s="437"/>
      <c r="Q11" s="438">
        <f>I11</f>
        <v>12000</v>
      </c>
      <c r="R11" s="975"/>
      <c r="S11" s="975"/>
      <c r="T11" s="975"/>
      <c r="U11" s="975"/>
      <c r="V11" s="975"/>
      <c r="W11" s="975"/>
      <c r="X11" s="975"/>
      <c r="Y11" s="975"/>
      <c r="Z11" s="975"/>
      <c r="AA11" s="975"/>
      <c r="AB11" s="975"/>
      <c r="AC11" s="975"/>
      <c r="AD11" s="975"/>
      <c r="AE11" s="975"/>
      <c r="AF11" s="975"/>
      <c r="AG11" s="975"/>
    </row>
    <row r="12" spans="1:33" s="440" customFormat="1" ht="35.25" customHeight="1">
      <c r="A12" s="2684"/>
      <c r="B12" s="439" t="s">
        <v>16</v>
      </c>
      <c r="C12" s="439" t="s">
        <v>17</v>
      </c>
      <c r="D12" s="439"/>
      <c r="E12" s="439" t="s">
        <v>18</v>
      </c>
      <c r="F12" s="439" t="s">
        <v>16</v>
      </c>
      <c r="G12" s="439" t="s">
        <v>17</v>
      </c>
      <c r="H12" s="439"/>
      <c r="I12" s="439" t="s">
        <v>18</v>
      </c>
      <c r="J12" s="439" t="s">
        <v>16</v>
      </c>
      <c r="K12" s="439" t="s">
        <v>17</v>
      </c>
      <c r="L12" s="439"/>
      <c r="M12" s="439" t="s">
        <v>18</v>
      </c>
      <c r="N12" s="439" t="s">
        <v>16</v>
      </c>
      <c r="O12" s="439" t="s">
        <v>17</v>
      </c>
      <c r="P12" s="439"/>
      <c r="Q12" s="439" t="s">
        <v>18</v>
      </c>
    </row>
    <row r="13" spans="1:33" s="442" customFormat="1" ht="11.25">
      <c r="A13" s="441">
        <v>1</v>
      </c>
      <c r="B13" s="441">
        <v>2</v>
      </c>
      <c r="C13" s="441">
        <v>3</v>
      </c>
      <c r="D13" s="441"/>
      <c r="E13" s="441">
        <v>4</v>
      </c>
      <c r="F13" s="441">
        <v>5</v>
      </c>
      <c r="G13" s="441">
        <v>6</v>
      </c>
      <c r="H13" s="441"/>
      <c r="I13" s="441">
        <v>7</v>
      </c>
      <c r="J13" s="441">
        <v>8</v>
      </c>
      <c r="K13" s="441">
        <v>9</v>
      </c>
      <c r="L13" s="441"/>
      <c r="M13" s="441">
        <v>10</v>
      </c>
      <c r="N13" s="441">
        <v>11</v>
      </c>
      <c r="O13" s="441">
        <v>12</v>
      </c>
      <c r="P13" s="441"/>
      <c r="Q13" s="441">
        <v>13</v>
      </c>
    </row>
    <row r="14" spans="1:33" s="440" customFormat="1" ht="15">
      <c r="A14" s="443">
        <v>0</v>
      </c>
      <c r="B14" s="1127"/>
      <c r="C14" s="1681"/>
      <c r="D14" s="1681"/>
      <c r="E14" s="1681"/>
      <c r="F14" s="1647"/>
      <c r="G14" s="1681"/>
      <c r="H14" s="1681"/>
      <c r="I14" s="1681"/>
      <c r="J14" s="1647"/>
      <c r="K14" s="1681"/>
      <c r="L14" s="1681"/>
      <c r="M14" s="1681"/>
      <c r="N14" s="1647"/>
      <c r="O14" s="1681"/>
      <c r="P14" s="1681"/>
      <c r="Q14" s="1681"/>
    </row>
    <row r="15" spans="1:33" s="1406" customFormat="1" ht="15">
      <c r="A15" s="1405">
        <v>1</v>
      </c>
      <c r="B15" s="1127"/>
      <c r="C15" s="1681"/>
      <c r="D15" s="1681"/>
      <c r="E15" s="2015">
        <v>2118</v>
      </c>
      <c r="F15" s="1647"/>
      <c r="G15" s="1681"/>
      <c r="H15" s="1681"/>
      <c r="I15" s="2015">
        <v>2196</v>
      </c>
      <c r="J15" s="1647"/>
      <c r="K15" s="1681"/>
      <c r="L15" s="1681"/>
      <c r="M15" s="2015">
        <v>321</v>
      </c>
      <c r="N15" s="1647"/>
      <c r="O15" s="1681"/>
      <c r="P15" s="1681"/>
      <c r="Q15" s="2015">
        <v>152</v>
      </c>
    </row>
    <row r="16" spans="1:33" s="440" customFormat="1" ht="15">
      <c r="A16" s="443">
        <v>2</v>
      </c>
      <c r="B16" s="1127"/>
      <c r="C16" s="1681"/>
      <c r="D16" s="1681"/>
      <c r="E16" s="2015">
        <v>1941</v>
      </c>
      <c r="F16" s="1647"/>
      <c r="G16" s="1681"/>
      <c r="H16" s="1681"/>
      <c r="I16" s="2015">
        <v>2020</v>
      </c>
      <c r="J16" s="1647"/>
      <c r="K16" s="1681"/>
      <c r="L16" s="1681"/>
      <c r="M16" s="2015">
        <v>310</v>
      </c>
      <c r="N16" s="1647"/>
      <c r="O16" s="1681"/>
      <c r="P16" s="1681"/>
      <c r="Q16" s="2015">
        <v>141</v>
      </c>
    </row>
    <row r="17" spans="1:17" s="440" customFormat="1" ht="15">
      <c r="A17" s="443">
        <v>3</v>
      </c>
      <c r="B17" s="1127"/>
      <c r="C17" s="1681"/>
      <c r="D17" s="1681"/>
      <c r="E17" s="2015">
        <v>1850</v>
      </c>
      <c r="F17" s="1647"/>
      <c r="G17" s="1681"/>
      <c r="H17" s="1681"/>
      <c r="I17" s="2015">
        <v>1948</v>
      </c>
      <c r="J17" s="1647"/>
      <c r="K17" s="1681"/>
      <c r="L17" s="1681"/>
      <c r="M17" s="2015">
        <v>294</v>
      </c>
      <c r="N17" s="1647"/>
      <c r="O17" s="1681"/>
      <c r="P17" s="1681"/>
      <c r="Q17" s="2015">
        <v>138</v>
      </c>
    </row>
    <row r="18" spans="1:17" s="440" customFormat="1" ht="15">
      <c r="A18" s="443">
        <v>4</v>
      </c>
      <c r="B18" s="1127"/>
      <c r="C18" s="1681"/>
      <c r="D18" s="1681"/>
      <c r="E18" s="2015">
        <v>1800</v>
      </c>
      <c r="F18" s="1647"/>
      <c r="G18" s="1681"/>
      <c r="H18" s="1681"/>
      <c r="I18" s="2015">
        <v>1946</v>
      </c>
      <c r="J18" s="1647"/>
      <c r="K18" s="1681"/>
      <c r="L18" s="1681"/>
      <c r="M18" s="2015">
        <v>295</v>
      </c>
      <c r="N18" s="1647"/>
      <c r="O18" s="1681"/>
      <c r="P18" s="1681"/>
      <c r="Q18" s="2015">
        <v>132</v>
      </c>
    </row>
    <row r="19" spans="1:17" s="440" customFormat="1" ht="15">
      <c r="A19" s="443">
        <v>5</v>
      </c>
      <c r="B19" s="1127"/>
      <c r="C19" s="1681"/>
      <c r="D19" s="1681"/>
      <c r="E19" s="2015">
        <v>1831</v>
      </c>
      <c r="F19" s="1647"/>
      <c r="G19" s="1681"/>
      <c r="H19" s="1681"/>
      <c r="I19" s="2015">
        <v>1970</v>
      </c>
      <c r="J19" s="1647"/>
      <c r="K19" s="1681"/>
      <c r="L19" s="1681"/>
      <c r="M19" s="2015">
        <v>271</v>
      </c>
      <c r="N19" s="1647"/>
      <c r="O19" s="1681"/>
      <c r="P19" s="1681"/>
      <c r="Q19" s="2015">
        <v>124</v>
      </c>
    </row>
    <row r="20" spans="1:17" s="440" customFormat="1" ht="15">
      <c r="A20" s="443">
        <v>6</v>
      </c>
      <c r="B20" s="1127"/>
      <c r="C20" s="1681"/>
      <c r="D20" s="1681"/>
      <c r="E20" s="2015">
        <v>2068</v>
      </c>
      <c r="F20" s="1647"/>
      <c r="G20" s="1681"/>
      <c r="H20" s="1681"/>
      <c r="I20" s="2015">
        <v>2281</v>
      </c>
      <c r="J20" s="1647"/>
      <c r="K20" s="1681"/>
      <c r="L20" s="1681"/>
      <c r="M20" s="2015">
        <v>280</v>
      </c>
      <c r="N20" s="1647"/>
      <c r="O20" s="1681"/>
      <c r="P20" s="1681"/>
      <c r="Q20" s="2015">
        <v>135</v>
      </c>
    </row>
    <row r="21" spans="1:17" s="440" customFormat="1" ht="15">
      <c r="A21" s="443">
        <v>7</v>
      </c>
      <c r="B21" s="1127"/>
      <c r="C21" s="1681"/>
      <c r="D21" s="1681"/>
      <c r="E21" s="2015">
        <v>2454</v>
      </c>
      <c r="F21" s="1647"/>
      <c r="G21" s="1681"/>
      <c r="H21" s="1681"/>
      <c r="I21" s="2015">
        <v>2628</v>
      </c>
      <c r="J21" s="1647"/>
      <c r="K21" s="1681"/>
      <c r="L21" s="1681"/>
      <c r="M21" s="2015">
        <v>294</v>
      </c>
      <c r="N21" s="1647"/>
      <c r="O21" s="1681"/>
      <c r="P21" s="1681"/>
      <c r="Q21" s="2015">
        <v>155</v>
      </c>
    </row>
    <row r="22" spans="1:17" s="440" customFormat="1" ht="15">
      <c r="A22" s="443">
        <v>8</v>
      </c>
      <c r="B22" s="1127"/>
      <c r="C22" s="1681"/>
      <c r="D22" s="1681"/>
      <c r="E22" s="2015">
        <v>2750</v>
      </c>
      <c r="F22" s="1647"/>
      <c r="G22" s="1681"/>
      <c r="H22" s="1681"/>
      <c r="I22" s="2015">
        <v>2797</v>
      </c>
      <c r="J22" s="1647"/>
      <c r="K22" s="1681"/>
      <c r="L22" s="1681"/>
      <c r="M22" s="2015">
        <v>334</v>
      </c>
      <c r="N22" s="1647"/>
      <c r="O22" s="1681"/>
      <c r="P22" s="1681"/>
      <c r="Q22" s="2015">
        <v>156</v>
      </c>
    </row>
    <row r="23" spans="1:17" s="440" customFormat="1" ht="15">
      <c r="A23" s="443">
        <v>9</v>
      </c>
      <c r="B23" s="1127"/>
      <c r="C23" s="1681"/>
      <c r="D23" s="1681"/>
      <c r="E23" s="2015">
        <v>3047</v>
      </c>
      <c r="F23" s="1647"/>
      <c r="G23" s="1681"/>
      <c r="H23" s="1681"/>
      <c r="I23" s="2015">
        <v>3052</v>
      </c>
      <c r="J23" s="1647"/>
      <c r="K23" s="1681"/>
      <c r="L23" s="1681"/>
      <c r="M23" s="2015">
        <v>451</v>
      </c>
      <c r="N23" s="1647"/>
      <c r="O23" s="1681"/>
      <c r="P23" s="1681"/>
      <c r="Q23" s="2015">
        <v>200</v>
      </c>
    </row>
    <row r="24" spans="1:17" s="440" customFormat="1" ht="15">
      <c r="A24" s="443">
        <v>10</v>
      </c>
      <c r="B24" s="1127"/>
      <c r="C24" s="1681"/>
      <c r="D24" s="1681"/>
      <c r="E24" s="2015">
        <v>3145</v>
      </c>
      <c r="F24" s="1647"/>
      <c r="G24" s="1681"/>
      <c r="H24" s="1681"/>
      <c r="I24" s="2015">
        <v>3108</v>
      </c>
      <c r="J24" s="1647"/>
      <c r="K24" s="1681"/>
      <c r="L24" s="1681"/>
      <c r="M24" s="2015">
        <v>486</v>
      </c>
      <c r="N24" s="1647"/>
      <c r="O24" s="1681"/>
      <c r="P24" s="1681"/>
      <c r="Q24" s="2015">
        <v>191</v>
      </c>
    </row>
    <row r="25" spans="1:17" s="440" customFormat="1" ht="15">
      <c r="A25" s="443">
        <v>11</v>
      </c>
      <c r="B25" s="1127"/>
      <c r="C25" s="1681"/>
      <c r="D25" s="1681"/>
      <c r="E25" s="2015">
        <v>3296</v>
      </c>
      <c r="F25" s="1647"/>
      <c r="G25" s="1681"/>
      <c r="H25" s="1681"/>
      <c r="I25" s="2015">
        <v>3097</v>
      </c>
      <c r="J25" s="1647"/>
      <c r="K25" s="1681"/>
      <c r="L25" s="1681"/>
      <c r="M25" s="2015">
        <v>486</v>
      </c>
      <c r="N25" s="1647"/>
      <c r="O25" s="1681"/>
      <c r="P25" s="1681"/>
      <c r="Q25" s="2015">
        <v>192</v>
      </c>
    </row>
    <row r="26" spans="1:17" s="440" customFormat="1" ht="15">
      <c r="A26" s="443">
        <v>12</v>
      </c>
      <c r="B26" s="1127"/>
      <c r="C26" s="1681"/>
      <c r="D26" s="1681"/>
      <c r="E26" s="2015">
        <v>3205</v>
      </c>
      <c r="F26" s="1647"/>
      <c r="G26" s="1681"/>
      <c r="H26" s="1681"/>
      <c r="I26" s="2015">
        <v>3070</v>
      </c>
      <c r="J26" s="1647"/>
      <c r="K26" s="1681"/>
      <c r="L26" s="1681"/>
      <c r="M26" s="2015">
        <v>451</v>
      </c>
      <c r="N26" s="1647"/>
      <c r="O26" s="1681"/>
      <c r="P26" s="1681"/>
      <c r="Q26" s="2015">
        <v>217</v>
      </c>
    </row>
    <row r="27" spans="1:17" s="440" customFormat="1" ht="15">
      <c r="A27" s="443">
        <v>13</v>
      </c>
      <c r="B27" s="1127"/>
      <c r="C27" s="1681"/>
      <c r="D27" s="1681"/>
      <c r="E27" s="2015">
        <v>3123</v>
      </c>
      <c r="F27" s="1647"/>
      <c r="G27" s="1681"/>
      <c r="H27" s="1681"/>
      <c r="I27" s="2015">
        <v>3090</v>
      </c>
      <c r="J27" s="1647"/>
      <c r="K27" s="1681"/>
      <c r="L27" s="1681"/>
      <c r="M27" s="2015">
        <v>384</v>
      </c>
      <c r="N27" s="1647"/>
      <c r="O27" s="1681"/>
      <c r="P27" s="1681"/>
      <c r="Q27" s="2015">
        <v>208</v>
      </c>
    </row>
    <row r="28" spans="1:17" s="440" customFormat="1" ht="15">
      <c r="A28" s="443">
        <v>14</v>
      </c>
      <c r="B28" s="1127"/>
      <c r="C28" s="1681"/>
      <c r="D28" s="1681"/>
      <c r="E28" s="2015">
        <v>3213</v>
      </c>
      <c r="F28" s="1647"/>
      <c r="G28" s="1681"/>
      <c r="H28" s="1681"/>
      <c r="I28" s="2015">
        <v>3051</v>
      </c>
      <c r="J28" s="1647"/>
      <c r="K28" s="1681"/>
      <c r="L28" s="1681"/>
      <c r="M28" s="2015">
        <v>491</v>
      </c>
      <c r="N28" s="1647"/>
      <c r="O28" s="1681"/>
      <c r="P28" s="1681"/>
      <c r="Q28" s="2015">
        <v>188</v>
      </c>
    </row>
    <row r="29" spans="1:17" s="440" customFormat="1" ht="15">
      <c r="A29" s="443">
        <v>15</v>
      </c>
      <c r="B29" s="1127"/>
      <c r="C29" s="1681"/>
      <c r="D29" s="1681"/>
      <c r="E29" s="2015">
        <v>3234</v>
      </c>
      <c r="F29" s="1647"/>
      <c r="G29" s="1681"/>
      <c r="H29" s="1681"/>
      <c r="I29" s="2015">
        <v>3065</v>
      </c>
      <c r="J29" s="1647"/>
      <c r="K29" s="1681"/>
      <c r="L29" s="1681"/>
      <c r="M29" s="2015">
        <v>492</v>
      </c>
      <c r="N29" s="1647"/>
      <c r="O29" s="1681"/>
      <c r="P29" s="1681"/>
      <c r="Q29" s="2015">
        <v>182</v>
      </c>
    </row>
    <row r="30" spans="1:17" s="440" customFormat="1" ht="15">
      <c r="A30" s="443">
        <v>16</v>
      </c>
      <c r="B30" s="1127"/>
      <c r="C30" s="1681"/>
      <c r="D30" s="1681"/>
      <c r="E30" s="2015">
        <v>3373</v>
      </c>
      <c r="F30" s="1647"/>
      <c r="G30" s="1681"/>
      <c r="H30" s="1681"/>
      <c r="I30" s="2015">
        <v>3250</v>
      </c>
      <c r="J30" s="1647"/>
      <c r="K30" s="1681"/>
      <c r="L30" s="1681"/>
      <c r="M30" s="2015">
        <v>486</v>
      </c>
      <c r="N30" s="1647"/>
      <c r="O30" s="1681"/>
      <c r="P30" s="1681"/>
      <c r="Q30" s="2015">
        <v>210</v>
      </c>
    </row>
    <row r="31" spans="1:17" s="444" customFormat="1" ht="15">
      <c r="A31" s="443">
        <v>17</v>
      </c>
      <c r="B31" s="1127"/>
      <c r="C31" s="1681"/>
      <c r="D31" s="1681"/>
      <c r="E31" s="2015">
        <v>3582</v>
      </c>
      <c r="F31" s="1647"/>
      <c r="G31" s="1681"/>
      <c r="H31" s="1681"/>
      <c r="I31" s="2015">
        <v>3449</v>
      </c>
      <c r="J31" s="1647"/>
      <c r="K31" s="1681"/>
      <c r="L31" s="1681"/>
      <c r="M31" s="2015">
        <v>434</v>
      </c>
      <c r="N31" s="1647"/>
      <c r="O31" s="1681"/>
      <c r="P31" s="1681"/>
      <c r="Q31" s="2015">
        <v>216</v>
      </c>
    </row>
    <row r="32" spans="1:17" s="444" customFormat="1" ht="15">
      <c r="A32" s="443">
        <v>18</v>
      </c>
      <c r="B32" s="1127"/>
      <c r="C32" s="1681"/>
      <c r="D32" s="1681"/>
      <c r="E32" s="2015">
        <v>3690</v>
      </c>
      <c r="F32" s="1647"/>
      <c r="G32" s="1681"/>
      <c r="H32" s="1681"/>
      <c r="I32" s="2015">
        <v>3506</v>
      </c>
      <c r="J32" s="1647"/>
      <c r="K32" s="1681"/>
      <c r="L32" s="1681"/>
      <c r="M32" s="2015">
        <v>413</v>
      </c>
      <c r="N32" s="1647"/>
      <c r="O32" s="1681"/>
      <c r="P32" s="1681"/>
      <c r="Q32" s="2015">
        <v>210</v>
      </c>
    </row>
    <row r="33" spans="1:33" s="444" customFormat="1" ht="15">
      <c r="A33" s="443">
        <v>19</v>
      </c>
      <c r="B33" s="1127"/>
      <c r="C33" s="1681"/>
      <c r="D33" s="1681"/>
      <c r="E33" s="2015">
        <v>3731</v>
      </c>
      <c r="F33" s="1647"/>
      <c r="G33" s="1681"/>
      <c r="H33" s="1681"/>
      <c r="I33" s="2015">
        <v>3630</v>
      </c>
      <c r="J33" s="1647"/>
      <c r="K33" s="1681"/>
      <c r="L33" s="1681"/>
      <c r="M33" s="2015">
        <v>383</v>
      </c>
      <c r="N33" s="1647"/>
      <c r="O33" s="1681"/>
      <c r="P33" s="1681"/>
      <c r="Q33" s="2015">
        <v>212</v>
      </c>
    </row>
    <row r="34" spans="1:33" s="444" customFormat="1" ht="15">
      <c r="A34" s="443">
        <v>20</v>
      </c>
      <c r="B34" s="1127"/>
      <c r="C34" s="1681"/>
      <c r="D34" s="1681"/>
      <c r="E34" s="2015">
        <v>3667</v>
      </c>
      <c r="F34" s="1647"/>
      <c r="G34" s="1681"/>
      <c r="H34" s="1681"/>
      <c r="I34" s="2015">
        <v>3661</v>
      </c>
      <c r="J34" s="1647"/>
      <c r="K34" s="1681"/>
      <c r="L34" s="1681"/>
      <c r="M34" s="2015">
        <v>366</v>
      </c>
      <c r="N34" s="1647"/>
      <c r="O34" s="1681"/>
      <c r="P34" s="1681"/>
      <c r="Q34" s="2015">
        <v>205</v>
      </c>
    </row>
    <row r="35" spans="1:33" s="444" customFormat="1" ht="15">
      <c r="A35" s="443">
        <v>21</v>
      </c>
      <c r="B35" s="1127"/>
      <c r="C35" s="1681"/>
      <c r="D35" s="1681"/>
      <c r="E35" s="2015">
        <v>3552</v>
      </c>
      <c r="F35" s="1647"/>
      <c r="G35" s="1681"/>
      <c r="H35" s="1681"/>
      <c r="I35" s="2015">
        <v>3598</v>
      </c>
      <c r="J35" s="1647"/>
      <c r="K35" s="1681"/>
      <c r="L35" s="1681"/>
      <c r="M35" s="2015">
        <v>362</v>
      </c>
      <c r="N35" s="1647"/>
      <c r="O35" s="1681"/>
      <c r="P35" s="1681"/>
      <c r="Q35" s="2015">
        <v>192</v>
      </c>
    </row>
    <row r="36" spans="1:33" s="444" customFormat="1" ht="15">
      <c r="A36" s="443">
        <v>22</v>
      </c>
      <c r="B36" s="1127"/>
      <c r="C36" s="1681"/>
      <c r="D36" s="1681"/>
      <c r="E36" s="2015">
        <v>3343</v>
      </c>
      <c r="F36" s="1647"/>
      <c r="G36" s="1681"/>
      <c r="H36" s="1681"/>
      <c r="I36" s="2015">
        <v>3350</v>
      </c>
      <c r="J36" s="1647"/>
      <c r="K36" s="1681"/>
      <c r="L36" s="1681"/>
      <c r="M36" s="2015">
        <v>357</v>
      </c>
      <c r="N36" s="1647"/>
      <c r="O36" s="1681"/>
      <c r="P36" s="1681"/>
      <c r="Q36" s="2015">
        <v>175</v>
      </c>
    </row>
    <row r="37" spans="1:33" s="444" customFormat="1" ht="15">
      <c r="A37" s="443">
        <v>23</v>
      </c>
      <c r="B37" s="1127"/>
      <c r="C37" s="1681"/>
      <c r="D37" s="1681"/>
      <c r="E37" s="2015">
        <v>2925</v>
      </c>
      <c r="F37" s="1647"/>
      <c r="G37" s="1681"/>
      <c r="H37" s="1681"/>
      <c r="I37" s="2015">
        <v>2865</v>
      </c>
      <c r="J37" s="1647"/>
      <c r="K37" s="1681"/>
      <c r="L37" s="1681"/>
      <c r="M37" s="2015">
        <v>297</v>
      </c>
      <c r="N37" s="1647"/>
      <c r="O37" s="1681"/>
      <c r="P37" s="1681"/>
      <c r="Q37" s="2015">
        <v>106</v>
      </c>
    </row>
    <row r="38" spans="1:33" s="444" customFormat="1" ht="15">
      <c r="A38" s="443">
        <v>24</v>
      </c>
      <c r="B38" s="1127"/>
      <c r="C38" s="1681"/>
      <c r="D38" s="1681"/>
      <c r="E38" s="2015">
        <v>2366</v>
      </c>
      <c r="F38" s="1647"/>
      <c r="G38" s="1681"/>
      <c r="H38" s="1681"/>
      <c r="I38" s="2015">
        <v>2451</v>
      </c>
      <c r="J38" s="1647"/>
      <c r="K38" s="1681"/>
      <c r="L38" s="1681"/>
      <c r="M38" s="2015">
        <v>255</v>
      </c>
      <c r="N38" s="1647"/>
      <c r="O38" s="1681"/>
      <c r="P38" s="1681"/>
      <c r="Q38" s="2015">
        <v>22</v>
      </c>
    </row>
    <row r="39" spans="1:33" s="444" customFormat="1" ht="15">
      <c r="A39" s="443" t="s">
        <v>19</v>
      </c>
      <c r="B39" s="1161"/>
      <c r="C39" s="1682"/>
      <c r="D39" s="1682"/>
      <c r="E39" s="1683">
        <f>SUM(E15:E38)</f>
        <v>69304</v>
      </c>
      <c r="F39" s="1682"/>
      <c r="G39" s="1682"/>
      <c r="H39" s="1682"/>
      <c r="I39" s="1683">
        <f>SUM(I15:I38)</f>
        <v>69079</v>
      </c>
      <c r="J39" s="1682"/>
      <c r="K39" s="1682"/>
      <c r="L39" s="1682"/>
      <c r="M39" s="1683">
        <f>SUM(M15:M38)</f>
        <v>8993</v>
      </c>
      <c r="N39" s="1682"/>
      <c r="O39" s="1682"/>
      <c r="P39" s="1682"/>
      <c r="Q39" s="1683">
        <f>SUM(Q15:Q38)</f>
        <v>4059</v>
      </c>
    </row>
    <row r="40" spans="1:33" s="433" customFormat="1" ht="12.75" customHeight="1">
      <c r="A40" s="433" t="s">
        <v>20</v>
      </c>
      <c r="R40" s="975"/>
      <c r="S40" s="975"/>
      <c r="T40" s="975"/>
      <c r="U40" s="975"/>
      <c r="V40" s="975"/>
      <c r="W40" s="975"/>
      <c r="X40" s="975"/>
      <c r="Y40" s="975"/>
      <c r="Z40" s="975"/>
      <c r="AA40" s="975"/>
      <c r="AB40" s="975"/>
      <c r="AC40" s="975"/>
      <c r="AD40" s="975"/>
      <c r="AE40" s="975"/>
      <c r="AF40" s="975"/>
      <c r="AG40" s="975"/>
    </row>
    <row r="41" spans="1:33" s="433" customFormat="1" ht="12.75" customHeight="1">
      <c r="A41" s="433" t="s">
        <v>21</v>
      </c>
      <c r="R41" s="975"/>
      <c r="S41" s="975"/>
      <c r="T41" s="975"/>
      <c r="U41" s="975"/>
      <c r="V41" s="975"/>
      <c r="W41" s="975"/>
      <c r="X41" s="975"/>
      <c r="Y41" s="975"/>
      <c r="Z41" s="975"/>
      <c r="AA41" s="975"/>
      <c r="AB41" s="975"/>
      <c r="AC41" s="975"/>
      <c r="AD41" s="975"/>
      <c r="AE41" s="975"/>
      <c r="AF41" s="975"/>
      <c r="AG41" s="975"/>
    </row>
    <row r="42" spans="1:33">
      <c r="A42" s="433" t="s">
        <v>571</v>
      </c>
      <c r="K42" s="433"/>
      <c r="L42" s="433"/>
      <c r="M42" s="433"/>
      <c r="N42" s="433"/>
      <c r="O42" s="433"/>
      <c r="P42" s="433"/>
      <c r="Q42" s="433"/>
      <c r="R42" s="976"/>
      <c r="S42" s="976"/>
      <c r="T42" s="976"/>
      <c r="U42" s="976"/>
      <c r="V42" s="976"/>
      <c r="W42" s="976"/>
      <c r="X42" s="976"/>
      <c r="Y42" s="976"/>
      <c r="Z42" s="976"/>
      <c r="AA42" s="976"/>
      <c r="AB42" s="976"/>
      <c r="AC42" s="976"/>
      <c r="AD42" s="976"/>
      <c r="AE42" s="976"/>
      <c r="AF42" s="976"/>
      <c r="AG42" s="976"/>
    </row>
    <row r="43" spans="1:33">
      <c r="A43" s="433" t="s">
        <v>23</v>
      </c>
      <c r="R43" s="976"/>
      <c r="S43" s="976"/>
      <c r="T43" s="976"/>
      <c r="U43" s="976"/>
      <c r="V43" s="976"/>
      <c r="W43" s="976"/>
      <c r="X43" s="976"/>
      <c r="Y43" s="976"/>
      <c r="Z43" s="976"/>
      <c r="AA43" s="976"/>
      <c r="AB43" s="976"/>
      <c r="AC43" s="976"/>
      <c r="AD43" s="976"/>
      <c r="AE43" s="976"/>
      <c r="AF43" s="976"/>
      <c r="AG43" s="976"/>
    </row>
    <row r="44" spans="1:33">
      <c r="R44" s="976"/>
      <c r="S44" s="976"/>
      <c r="T44" s="976"/>
      <c r="U44" s="976"/>
      <c r="V44" s="976"/>
      <c r="W44" s="976"/>
      <c r="X44" s="976"/>
      <c r="Y44" s="976"/>
      <c r="Z44" s="976"/>
      <c r="AA44" s="976"/>
      <c r="AB44" s="976"/>
      <c r="AC44" s="976"/>
      <c r="AD44" s="976"/>
      <c r="AE44" s="976"/>
      <c r="AF44" s="976"/>
      <c r="AG44" s="976"/>
    </row>
  </sheetData>
  <mergeCells count="19">
    <mergeCell ref="B4:C4"/>
    <mergeCell ref="B1:F1"/>
    <mergeCell ref="B2:F2"/>
    <mergeCell ref="N11:O11"/>
    <mergeCell ref="B5:C5"/>
    <mergeCell ref="A6:Q6"/>
    <mergeCell ref="A7:Q7"/>
    <mergeCell ref="N1:Q1"/>
    <mergeCell ref="N2:Q2"/>
    <mergeCell ref="A9:A12"/>
    <mergeCell ref="B11:C11"/>
    <mergeCell ref="F11:G11"/>
    <mergeCell ref="J11:K11"/>
    <mergeCell ref="F10:I10"/>
    <mergeCell ref="B9:I9"/>
    <mergeCell ref="J9:Q9"/>
    <mergeCell ref="N10:Q10"/>
    <mergeCell ref="B10:E10"/>
    <mergeCell ref="J10:M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4"/>
  <sheetViews>
    <sheetView topLeftCell="A4" zoomScale="85" zoomScaleNormal="85" workbookViewId="0">
      <selection activeCell="O46" sqref="O46"/>
    </sheetView>
  </sheetViews>
  <sheetFormatPr defaultRowHeight="12.75"/>
  <cols>
    <col min="1" max="1" width="5.42578125" style="445" customWidth="1"/>
    <col min="2" max="3" width="11.28515625" style="445" customWidth="1"/>
    <col min="4" max="4" width="11.28515625" style="445" hidden="1" customWidth="1"/>
    <col min="5" max="7" width="11.28515625" style="445" customWidth="1"/>
    <col min="8" max="8" width="11.28515625" style="445" hidden="1" customWidth="1"/>
    <col min="9" max="11" width="11.28515625" style="445" customWidth="1"/>
    <col min="12" max="12" width="11.28515625" style="445" hidden="1" customWidth="1"/>
    <col min="13" max="15" width="11.28515625" style="445" customWidth="1"/>
    <col min="16" max="16" width="11.28515625" style="445" hidden="1" customWidth="1"/>
    <col min="17" max="17" width="11.28515625" style="445" customWidth="1"/>
    <col min="18" max="16384" width="9.140625" style="445"/>
  </cols>
  <sheetData>
    <row r="1" spans="1:33" s="433" customFormat="1" ht="18.75" customHeight="1">
      <c r="B1" s="2690" t="s">
        <v>408</v>
      </c>
      <c r="C1" s="2066"/>
      <c r="D1" s="2066"/>
      <c r="E1" s="2066"/>
      <c r="F1" s="2066"/>
      <c r="J1" s="730" t="s">
        <v>171</v>
      </c>
      <c r="N1" s="2679" t="s">
        <v>99</v>
      </c>
      <c r="O1" s="2679"/>
      <c r="P1" s="2679"/>
      <c r="Q1" s="2679"/>
      <c r="R1" s="975"/>
      <c r="S1" s="975"/>
      <c r="T1" s="975"/>
      <c r="U1" s="975"/>
      <c r="V1" s="975"/>
      <c r="W1" s="975"/>
      <c r="X1" s="975"/>
      <c r="Y1" s="975"/>
      <c r="Z1" s="975"/>
      <c r="AA1" s="975"/>
      <c r="AB1" s="975"/>
      <c r="AC1" s="975"/>
      <c r="AD1" s="975"/>
      <c r="AE1" s="975"/>
      <c r="AF1" s="975"/>
      <c r="AG1" s="975"/>
    </row>
    <row r="2" spans="1:33" s="433" customFormat="1" ht="10.5" customHeight="1">
      <c r="B2" s="2680" t="s">
        <v>1</v>
      </c>
      <c r="C2" s="2052"/>
      <c r="D2" s="2052"/>
      <c r="E2" s="2052"/>
      <c r="F2" s="2052"/>
      <c r="N2" s="2680" t="s">
        <v>2</v>
      </c>
      <c r="O2" s="2681"/>
      <c r="P2" s="2681"/>
      <c r="Q2" s="2681"/>
      <c r="R2" s="975"/>
      <c r="S2" s="975"/>
      <c r="T2" s="975"/>
      <c r="U2" s="975"/>
      <c r="V2" s="975"/>
      <c r="W2" s="975"/>
      <c r="X2" s="975"/>
      <c r="Y2" s="975"/>
      <c r="Z2" s="975"/>
      <c r="AA2" s="975"/>
      <c r="AB2" s="975"/>
      <c r="AC2" s="975"/>
      <c r="AD2" s="975"/>
      <c r="AE2" s="975"/>
      <c r="AF2" s="975"/>
      <c r="AG2" s="975"/>
    </row>
    <row r="3" spans="1:33" s="433" customFormat="1" ht="13.5" customHeight="1">
      <c r="N3" s="433" t="s">
        <v>3</v>
      </c>
      <c r="R3" s="975"/>
      <c r="S3" s="975"/>
      <c r="T3" s="975"/>
      <c r="U3" s="975"/>
      <c r="V3" s="975"/>
      <c r="W3" s="975"/>
      <c r="X3" s="975"/>
      <c r="Y3" s="975"/>
      <c r="Z3" s="975"/>
      <c r="AA3" s="975"/>
      <c r="AB3" s="975"/>
      <c r="AC3" s="975"/>
      <c r="AD3" s="975"/>
      <c r="AE3" s="975"/>
      <c r="AF3" s="975"/>
      <c r="AG3" s="975"/>
    </row>
    <row r="4" spans="1:33" s="433" customFormat="1" ht="15" customHeight="1">
      <c r="B4" s="2689" t="s">
        <v>4</v>
      </c>
      <c r="C4" s="2066"/>
      <c r="D4" s="435"/>
      <c r="E4" s="975"/>
      <c r="F4" s="975"/>
      <c r="G4" s="975"/>
      <c r="H4" s="975"/>
      <c r="I4" s="909" t="s">
        <v>5</v>
      </c>
      <c r="J4" s="1925"/>
      <c r="K4" s="1925"/>
      <c r="L4" s="1925"/>
      <c r="O4" s="436" t="s">
        <v>624</v>
      </c>
      <c r="R4" s="975"/>
      <c r="S4" s="975"/>
      <c r="T4" s="975"/>
      <c r="U4" s="975"/>
      <c r="V4" s="975"/>
      <c r="W4" s="975"/>
      <c r="X4" s="975"/>
      <c r="Y4" s="975"/>
      <c r="Z4" s="975"/>
      <c r="AA4" s="975"/>
      <c r="AB4" s="975"/>
      <c r="AC4" s="975"/>
      <c r="AD4" s="975"/>
      <c r="AE4" s="975"/>
      <c r="AF4" s="975"/>
      <c r="AG4" s="975"/>
    </row>
    <row r="5" spans="1:33" s="433" customFormat="1" ht="9.75" customHeight="1">
      <c r="B5" s="2676" t="s">
        <v>7</v>
      </c>
      <c r="C5" s="2064"/>
      <c r="D5" s="1925"/>
      <c r="E5" s="1925"/>
      <c r="R5" s="975"/>
      <c r="S5" s="975"/>
      <c r="T5" s="975"/>
      <c r="U5" s="975"/>
      <c r="V5" s="975"/>
      <c r="W5" s="975"/>
      <c r="X5" s="975"/>
      <c r="Y5" s="975"/>
      <c r="Z5" s="975"/>
      <c r="AA5" s="975"/>
      <c r="AB5" s="975"/>
      <c r="AC5" s="975"/>
      <c r="AD5" s="975"/>
      <c r="AE5" s="975"/>
      <c r="AF5" s="975"/>
      <c r="AG5" s="975"/>
    </row>
    <row r="6" spans="1:33" s="433" customFormat="1" ht="12" customHeight="1">
      <c r="A6" s="267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75"/>
      <c r="S6" s="975"/>
      <c r="T6" s="975"/>
      <c r="U6" s="975"/>
      <c r="V6" s="975"/>
      <c r="W6" s="975"/>
      <c r="X6" s="975"/>
      <c r="Y6" s="975"/>
      <c r="Z6" s="975"/>
      <c r="AA6" s="975"/>
      <c r="AB6" s="975"/>
      <c r="AC6" s="975"/>
      <c r="AD6" s="975"/>
      <c r="AE6" s="975"/>
      <c r="AF6" s="975"/>
      <c r="AG6" s="975"/>
    </row>
    <row r="7" spans="1:33" s="433" customFormat="1" ht="15.75">
      <c r="A7" s="267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75"/>
      <c r="S7" s="975"/>
      <c r="T7" s="975"/>
      <c r="U7" s="975"/>
      <c r="V7" s="975"/>
      <c r="W7" s="975"/>
      <c r="X7" s="975"/>
      <c r="Y7" s="975"/>
      <c r="Z7" s="975"/>
      <c r="AA7" s="975"/>
      <c r="AB7" s="975"/>
      <c r="AC7" s="975"/>
      <c r="AD7" s="975"/>
      <c r="AE7" s="975"/>
      <c r="AF7" s="975"/>
      <c r="AG7" s="975"/>
    </row>
    <row r="8" spans="1:33" s="433" customFormat="1" ht="9" customHeight="1">
      <c r="A8" s="1267">
        <v>1516</v>
      </c>
      <c r="B8" s="1267">
        <v>1514</v>
      </c>
      <c r="R8" s="975"/>
      <c r="S8" s="975"/>
      <c r="T8" s="975"/>
      <c r="U8" s="975"/>
      <c r="V8" s="975"/>
      <c r="W8" s="975"/>
      <c r="X8" s="975"/>
      <c r="Y8" s="975"/>
      <c r="Z8" s="975"/>
      <c r="AA8" s="975"/>
      <c r="AB8" s="975"/>
      <c r="AC8" s="975"/>
      <c r="AD8" s="975"/>
      <c r="AE8" s="975"/>
      <c r="AF8" s="975"/>
      <c r="AG8" s="975"/>
    </row>
    <row r="9" spans="1:33" s="433" customFormat="1">
      <c r="A9" s="2682" t="s">
        <v>9</v>
      </c>
      <c r="B9" s="2685" t="s">
        <v>10</v>
      </c>
      <c r="C9" s="2686"/>
      <c r="D9" s="2686"/>
      <c r="E9" s="2686"/>
      <c r="F9" s="2686"/>
      <c r="G9" s="2686"/>
      <c r="H9" s="2686"/>
      <c r="I9" s="2687"/>
      <c r="J9" s="2685" t="s">
        <v>11</v>
      </c>
      <c r="K9" s="2686"/>
      <c r="L9" s="2686"/>
      <c r="M9" s="2686"/>
      <c r="N9" s="2686"/>
      <c r="O9" s="2686"/>
      <c r="P9" s="2686"/>
      <c r="Q9" s="2687"/>
      <c r="R9" s="975"/>
      <c r="S9" s="975"/>
      <c r="T9" s="975"/>
      <c r="U9" s="975"/>
      <c r="V9" s="975"/>
      <c r="W9" s="975"/>
      <c r="X9" s="975"/>
      <c r="Y9" s="975"/>
      <c r="Z9" s="975"/>
      <c r="AA9" s="975"/>
      <c r="AB9" s="975"/>
      <c r="AC9" s="975"/>
      <c r="AD9" s="975"/>
      <c r="AE9" s="975"/>
      <c r="AF9" s="975"/>
      <c r="AG9" s="975"/>
    </row>
    <row r="10" spans="1:33" s="433" customFormat="1">
      <c r="A10" s="2683"/>
      <c r="B10" s="2674" t="s">
        <v>625</v>
      </c>
      <c r="C10" s="2675"/>
      <c r="D10" s="2675"/>
      <c r="E10" s="2688"/>
      <c r="F10" s="2674" t="s">
        <v>626</v>
      </c>
      <c r="G10" s="2059"/>
      <c r="H10" s="2059"/>
      <c r="I10" s="2060"/>
      <c r="J10" s="2674" t="s">
        <v>625</v>
      </c>
      <c r="K10" s="2675"/>
      <c r="L10" s="2675"/>
      <c r="M10" s="2688"/>
      <c r="N10" s="2674" t="s">
        <v>626</v>
      </c>
      <c r="O10" s="2059"/>
      <c r="P10" s="2059"/>
      <c r="Q10" s="2060"/>
      <c r="R10" s="975"/>
      <c r="S10" s="975"/>
      <c r="T10" s="975"/>
      <c r="U10" s="975"/>
      <c r="V10" s="975"/>
      <c r="W10" s="975"/>
      <c r="X10" s="975"/>
      <c r="Y10" s="975"/>
      <c r="Z10" s="975"/>
      <c r="AA10" s="975"/>
      <c r="AB10" s="975"/>
      <c r="AC10" s="975"/>
      <c r="AD10" s="975"/>
      <c r="AE10" s="975"/>
      <c r="AF10" s="975"/>
      <c r="AG10" s="975"/>
    </row>
    <row r="11" spans="1:33" s="433" customFormat="1">
      <c r="A11" s="2683"/>
      <c r="B11" s="2674" t="s">
        <v>14</v>
      </c>
      <c r="C11" s="2675"/>
      <c r="E11" s="1927">
        <v>12000</v>
      </c>
      <c r="F11" s="2674" t="s">
        <v>14</v>
      </c>
      <c r="G11" s="2675"/>
      <c r="H11" s="1926"/>
      <c r="I11" s="1927">
        <v>12000</v>
      </c>
      <c r="J11" s="2674" t="s">
        <v>14</v>
      </c>
      <c r="K11" s="2675"/>
      <c r="L11" s="1926"/>
      <c r="M11" s="1927">
        <f>E11</f>
        <v>12000</v>
      </c>
      <c r="N11" s="2674" t="s">
        <v>14</v>
      </c>
      <c r="O11" s="2675"/>
      <c r="P11" s="1926"/>
      <c r="Q11" s="1927">
        <f>I11</f>
        <v>12000</v>
      </c>
      <c r="R11" s="975"/>
      <c r="S11" s="975"/>
      <c r="T11" s="975"/>
      <c r="U11" s="975"/>
      <c r="V11" s="975"/>
      <c r="W11" s="975"/>
      <c r="X11" s="975"/>
      <c r="Y11" s="975"/>
      <c r="Z11" s="975"/>
      <c r="AA11" s="975"/>
      <c r="AB11" s="975"/>
      <c r="AC11" s="975"/>
      <c r="AD11" s="975"/>
      <c r="AE11" s="975"/>
      <c r="AF11" s="975"/>
      <c r="AG11" s="975"/>
    </row>
    <row r="12" spans="1:33" s="440" customFormat="1" ht="35.25" customHeight="1">
      <c r="A12" s="2684"/>
      <c r="B12" s="439" t="s">
        <v>16</v>
      </c>
      <c r="C12" s="439" t="s">
        <v>17</v>
      </c>
      <c r="D12" s="439"/>
      <c r="E12" s="439" t="s">
        <v>18</v>
      </c>
      <c r="F12" s="439" t="s">
        <v>16</v>
      </c>
      <c r="G12" s="439" t="s">
        <v>17</v>
      </c>
      <c r="H12" s="439"/>
      <c r="I12" s="439" t="s">
        <v>18</v>
      </c>
      <c r="J12" s="439" t="s">
        <v>16</v>
      </c>
      <c r="K12" s="439" t="s">
        <v>17</v>
      </c>
      <c r="L12" s="439"/>
      <c r="M12" s="439" t="s">
        <v>18</v>
      </c>
      <c r="N12" s="439" t="s">
        <v>16</v>
      </c>
      <c r="O12" s="439" t="s">
        <v>17</v>
      </c>
      <c r="P12" s="439"/>
      <c r="Q12" s="439" t="s">
        <v>18</v>
      </c>
    </row>
    <row r="13" spans="1:33" s="442" customFormat="1" ht="11.25">
      <c r="A13" s="441">
        <v>1</v>
      </c>
      <c r="B13" s="441">
        <v>2</v>
      </c>
      <c r="C13" s="441">
        <v>3</v>
      </c>
      <c r="D13" s="441"/>
      <c r="E13" s="441">
        <v>4</v>
      </c>
      <c r="F13" s="441">
        <v>5</v>
      </c>
      <c r="G13" s="441">
        <v>6</v>
      </c>
      <c r="H13" s="441"/>
      <c r="I13" s="441">
        <v>7</v>
      </c>
      <c r="J13" s="441">
        <v>8</v>
      </c>
      <c r="K13" s="441">
        <v>9</v>
      </c>
      <c r="L13" s="441"/>
      <c r="M13" s="441">
        <v>10</v>
      </c>
      <c r="N13" s="441">
        <v>11</v>
      </c>
      <c r="O13" s="441">
        <v>12</v>
      </c>
      <c r="P13" s="441"/>
      <c r="Q13" s="441">
        <v>13</v>
      </c>
    </row>
    <row r="14" spans="1:33" s="440" customFormat="1" ht="15">
      <c r="A14" s="443">
        <v>0</v>
      </c>
      <c r="B14" s="1127"/>
      <c r="C14" s="1681"/>
      <c r="D14" s="1681"/>
      <c r="E14" s="1681"/>
      <c r="F14" s="1647"/>
      <c r="G14" s="1681"/>
      <c r="H14" s="1681"/>
      <c r="I14" s="1681"/>
      <c r="J14" s="1647"/>
      <c r="K14" s="1681"/>
      <c r="L14" s="1681"/>
      <c r="M14" s="1681"/>
      <c r="N14" s="1647"/>
      <c r="O14" s="1681"/>
      <c r="P14" s="1681"/>
      <c r="Q14" s="1681"/>
    </row>
    <row r="15" spans="1:33" s="1406" customFormat="1" ht="15">
      <c r="A15" s="1405">
        <v>1</v>
      </c>
      <c r="B15" s="1127"/>
      <c r="C15" s="1681"/>
      <c r="D15" s="1681"/>
      <c r="E15" s="1848">
        <v>0</v>
      </c>
      <c r="F15" s="1647"/>
      <c r="G15" s="1681"/>
      <c r="H15" s="1681"/>
      <c r="I15" s="1848">
        <v>59</v>
      </c>
      <c r="J15" s="1647"/>
      <c r="K15" s="1681"/>
      <c r="L15" s="1681"/>
      <c r="M15" s="1848">
        <v>0</v>
      </c>
      <c r="N15" s="1647"/>
      <c r="O15" s="1681"/>
      <c r="P15" s="1681"/>
      <c r="Q15" s="1848">
        <v>1</v>
      </c>
    </row>
    <row r="16" spans="1:33" s="440" customFormat="1" ht="15">
      <c r="A16" s="443">
        <v>2</v>
      </c>
      <c r="B16" s="1127"/>
      <c r="C16" s="1681"/>
      <c r="D16" s="1681"/>
      <c r="E16" s="1848">
        <v>0</v>
      </c>
      <c r="F16" s="1647"/>
      <c r="G16" s="1681"/>
      <c r="H16" s="1681"/>
      <c r="I16" s="1848">
        <v>53</v>
      </c>
      <c r="J16" s="1647"/>
      <c r="K16" s="1681"/>
      <c r="L16" s="1681"/>
      <c r="M16" s="1848">
        <v>0</v>
      </c>
      <c r="N16" s="1647"/>
      <c r="O16" s="1681"/>
      <c r="P16" s="1681"/>
      <c r="Q16" s="1848">
        <v>0</v>
      </c>
    </row>
    <row r="17" spans="1:17" s="440" customFormat="1" ht="15">
      <c r="A17" s="443">
        <v>3</v>
      </c>
      <c r="B17" s="1127"/>
      <c r="C17" s="1681"/>
      <c r="D17" s="1681"/>
      <c r="E17" s="1848">
        <v>0</v>
      </c>
      <c r="F17" s="1647"/>
      <c r="G17" s="1681"/>
      <c r="H17" s="1681"/>
      <c r="I17" s="1848">
        <v>52</v>
      </c>
      <c r="J17" s="1647"/>
      <c r="K17" s="1681"/>
      <c r="L17" s="1681"/>
      <c r="M17" s="1848">
        <v>0</v>
      </c>
      <c r="N17" s="1647"/>
      <c r="O17" s="1681"/>
      <c r="P17" s="1681"/>
      <c r="Q17" s="1848">
        <v>0</v>
      </c>
    </row>
    <row r="18" spans="1:17" s="440" customFormat="1" ht="15">
      <c r="A18" s="443">
        <v>4</v>
      </c>
      <c r="B18" s="1127"/>
      <c r="C18" s="1681"/>
      <c r="D18" s="1681"/>
      <c r="E18" s="1848">
        <v>0</v>
      </c>
      <c r="F18" s="1647"/>
      <c r="G18" s="1681"/>
      <c r="H18" s="1681"/>
      <c r="I18" s="1848">
        <v>50</v>
      </c>
      <c r="J18" s="1647"/>
      <c r="K18" s="1681"/>
      <c r="L18" s="1681"/>
      <c r="M18" s="1848">
        <v>0</v>
      </c>
      <c r="N18" s="1647"/>
      <c r="O18" s="1681"/>
      <c r="P18" s="1681"/>
      <c r="Q18" s="1848">
        <v>0</v>
      </c>
    </row>
    <row r="19" spans="1:17" s="440" customFormat="1" ht="15">
      <c r="A19" s="443">
        <v>5</v>
      </c>
      <c r="B19" s="1127"/>
      <c r="C19" s="1681"/>
      <c r="D19" s="1681"/>
      <c r="E19" s="1848">
        <v>0</v>
      </c>
      <c r="F19" s="1647"/>
      <c r="G19" s="1681"/>
      <c r="H19" s="1681"/>
      <c r="I19" s="1848">
        <v>47</v>
      </c>
      <c r="J19" s="1647"/>
      <c r="K19" s="1681"/>
      <c r="L19" s="1681"/>
      <c r="M19" s="1848">
        <v>0</v>
      </c>
      <c r="N19" s="1647"/>
      <c r="O19" s="1681"/>
      <c r="P19" s="1681"/>
      <c r="Q19" s="1848">
        <v>0</v>
      </c>
    </row>
    <row r="20" spans="1:17" s="440" customFormat="1" ht="15">
      <c r="A20" s="443">
        <v>6</v>
      </c>
      <c r="B20" s="1127"/>
      <c r="C20" s="1681"/>
      <c r="D20" s="1681"/>
      <c r="E20" s="1848">
        <v>0</v>
      </c>
      <c r="F20" s="1647"/>
      <c r="G20" s="1681"/>
      <c r="H20" s="1681"/>
      <c r="I20" s="1848">
        <v>49</v>
      </c>
      <c r="J20" s="1647"/>
      <c r="K20" s="1681"/>
      <c r="L20" s="1681"/>
      <c r="M20" s="1848">
        <v>0</v>
      </c>
      <c r="N20" s="1647"/>
      <c r="O20" s="1681"/>
      <c r="P20" s="1681"/>
      <c r="Q20" s="1848">
        <v>0</v>
      </c>
    </row>
    <row r="21" spans="1:17" s="440" customFormat="1" ht="15">
      <c r="A21" s="443">
        <v>7</v>
      </c>
      <c r="B21" s="1127"/>
      <c r="C21" s="1681"/>
      <c r="D21" s="1681"/>
      <c r="E21" s="1848">
        <v>0</v>
      </c>
      <c r="F21" s="1647"/>
      <c r="G21" s="1681"/>
      <c r="H21" s="1681"/>
      <c r="I21" s="1848">
        <v>59</v>
      </c>
      <c r="J21" s="1647"/>
      <c r="K21" s="1681"/>
      <c r="L21" s="1681"/>
      <c r="M21" s="1848">
        <v>0</v>
      </c>
      <c r="N21" s="1647"/>
      <c r="O21" s="1681"/>
      <c r="P21" s="1681"/>
      <c r="Q21" s="1848">
        <v>0</v>
      </c>
    </row>
    <row r="22" spans="1:17" s="440" customFormat="1" ht="15">
      <c r="A22" s="443">
        <v>8</v>
      </c>
      <c r="B22" s="1127"/>
      <c r="C22" s="1681"/>
      <c r="D22" s="1681"/>
      <c r="E22" s="1848">
        <v>0</v>
      </c>
      <c r="F22" s="1647"/>
      <c r="G22" s="1681"/>
      <c r="H22" s="1681"/>
      <c r="I22" s="1848">
        <v>62</v>
      </c>
      <c r="J22" s="1647"/>
      <c r="K22" s="1681"/>
      <c r="L22" s="1681"/>
      <c r="M22" s="1848">
        <v>0</v>
      </c>
      <c r="N22" s="1647"/>
      <c r="O22" s="1681"/>
      <c r="P22" s="1681"/>
      <c r="Q22" s="1848">
        <v>1</v>
      </c>
    </row>
    <row r="23" spans="1:17" s="440" customFormat="1" ht="15">
      <c r="A23" s="443">
        <v>9</v>
      </c>
      <c r="B23" s="1127"/>
      <c r="C23" s="1681"/>
      <c r="D23" s="1681"/>
      <c r="E23" s="1848">
        <v>0</v>
      </c>
      <c r="F23" s="1647"/>
      <c r="G23" s="1681"/>
      <c r="H23" s="1681"/>
      <c r="I23" s="1848">
        <v>64</v>
      </c>
      <c r="J23" s="1647"/>
      <c r="K23" s="1681"/>
      <c r="L23" s="1681"/>
      <c r="M23" s="1848">
        <v>0</v>
      </c>
      <c r="N23" s="1647"/>
      <c r="O23" s="1681"/>
      <c r="P23" s="1681"/>
      <c r="Q23" s="1848">
        <v>0</v>
      </c>
    </row>
    <row r="24" spans="1:17" s="440" customFormat="1" ht="15">
      <c r="A24" s="443">
        <v>10</v>
      </c>
      <c r="B24" s="1127"/>
      <c r="C24" s="1681"/>
      <c r="D24" s="1681"/>
      <c r="E24" s="1848">
        <v>0</v>
      </c>
      <c r="F24" s="1647"/>
      <c r="G24" s="1681"/>
      <c r="H24" s="1681"/>
      <c r="I24" s="1848">
        <v>63</v>
      </c>
      <c r="J24" s="1647"/>
      <c r="K24" s="1681"/>
      <c r="L24" s="1681"/>
      <c r="M24" s="1848">
        <v>0</v>
      </c>
      <c r="N24" s="1647"/>
      <c r="O24" s="1681"/>
      <c r="P24" s="1681"/>
      <c r="Q24" s="1848">
        <v>0</v>
      </c>
    </row>
    <row r="25" spans="1:17" s="440" customFormat="1" ht="15">
      <c r="A25" s="443">
        <v>11</v>
      </c>
      <c r="B25" s="1127"/>
      <c r="C25" s="1681"/>
      <c r="D25" s="1681"/>
      <c r="E25" s="1848">
        <v>0</v>
      </c>
      <c r="F25" s="1647"/>
      <c r="G25" s="1681"/>
      <c r="H25" s="1681"/>
      <c r="I25" s="1848">
        <v>64</v>
      </c>
      <c r="J25" s="1647"/>
      <c r="K25" s="1681"/>
      <c r="L25" s="1681"/>
      <c r="M25" s="1848">
        <v>0</v>
      </c>
      <c r="N25" s="1647"/>
      <c r="O25" s="1681"/>
      <c r="P25" s="1681"/>
      <c r="Q25" s="1848">
        <v>0</v>
      </c>
    </row>
    <row r="26" spans="1:17" s="440" customFormat="1" ht="15">
      <c r="A26" s="443">
        <v>12</v>
      </c>
      <c r="B26" s="1127"/>
      <c r="C26" s="1681"/>
      <c r="D26" s="1681"/>
      <c r="E26" s="1848">
        <v>0</v>
      </c>
      <c r="F26" s="1647"/>
      <c r="G26" s="1681"/>
      <c r="H26" s="1681"/>
      <c r="I26" s="1848">
        <v>62</v>
      </c>
      <c r="J26" s="1647"/>
      <c r="K26" s="1681"/>
      <c r="L26" s="1681"/>
      <c r="M26" s="1848">
        <v>0</v>
      </c>
      <c r="N26" s="1647"/>
      <c r="O26" s="1681"/>
      <c r="P26" s="1681"/>
      <c r="Q26" s="1848">
        <v>0</v>
      </c>
    </row>
    <row r="27" spans="1:17" s="440" customFormat="1" ht="15">
      <c r="A27" s="443">
        <v>13</v>
      </c>
      <c r="B27" s="1127"/>
      <c r="C27" s="1681"/>
      <c r="D27" s="1681"/>
      <c r="E27" s="1848">
        <v>0</v>
      </c>
      <c r="F27" s="1647"/>
      <c r="G27" s="1681"/>
      <c r="H27" s="1681"/>
      <c r="I27" s="1848">
        <v>63</v>
      </c>
      <c r="J27" s="1647"/>
      <c r="K27" s="1681"/>
      <c r="L27" s="1681"/>
      <c r="M27" s="1848">
        <v>0</v>
      </c>
      <c r="N27" s="1647"/>
      <c r="O27" s="1681"/>
      <c r="P27" s="1681"/>
      <c r="Q27" s="1848">
        <v>0</v>
      </c>
    </row>
    <row r="28" spans="1:17" s="440" customFormat="1" ht="15">
      <c r="A28" s="443">
        <v>14</v>
      </c>
      <c r="B28" s="1127"/>
      <c r="C28" s="1681"/>
      <c r="D28" s="1681"/>
      <c r="E28" s="1848">
        <v>0</v>
      </c>
      <c r="F28" s="1647"/>
      <c r="G28" s="1681"/>
      <c r="H28" s="1681"/>
      <c r="I28" s="1848">
        <v>60</v>
      </c>
      <c r="J28" s="1647"/>
      <c r="K28" s="1681"/>
      <c r="L28" s="1681"/>
      <c r="M28" s="1848">
        <v>0</v>
      </c>
      <c r="N28" s="1647"/>
      <c r="O28" s="1681"/>
      <c r="P28" s="1681"/>
      <c r="Q28" s="1848">
        <v>1</v>
      </c>
    </row>
    <row r="29" spans="1:17" s="440" customFormat="1" ht="15">
      <c r="A29" s="443">
        <v>15</v>
      </c>
      <c r="B29" s="1127"/>
      <c r="C29" s="1681"/>
      <c r="D29" s="1681"/>
      <c r="E29" s="1848">
        <v>0</v>
      </c>
      <c r="F29" s="1647"/>
      <c r="G29" s="1681"/>
      <c r="H29" s="1681"/>
      <c r="I29" s="1848">
        <v>64</v>
      </c>
      <c r="J29" s="1647"/>
      <c r="K29" s="1681"/>
      <c r="L29" s="1681"/>
      <c r="M29" s="1848">
        <v>0</v>
      </c>
      <c r="N29" s="1647"/>
      <c r="O29" s="1681"/>
      <c r="P29" s="1681"/>
      <c r="Q29" s="1848">
        <v>0</v>
      </c>
    </row>
    <row r="30" spans="1:17" s="440" customFormat="1" ht="15">
      <c r="A30" s="443">
        <v>16</v>
      </c>
      <c r="B30" s="1127"/>
      <c r="C30" s="1681"/>
      <c r="D30" s="1681"/>
      <c r="E30" s="1848">
        <v>0</v>
      </c>
      <c r="F30" s="1647"/>
      <c r="G30" s="1681"/>
      <c r="H30" s="1681"/>
      <c r="I30" s="1848">
        <v>63</v>
      </c>
      <c r="J30" s="1647"/>
      <c r="K30" s="1681"/>
      <c r="L30" s="1681"/>
      <c r="M30" s="1848">
        <v>0</v>
      </c>
      <c r="N30" s="1647"/>
      <c r="O30" s="1681"/>
      <c r="P30" s="1681"/>
      <c r="Q30" s="1848">
        <v>0</v>
      </c>
    </row>
    <row r="31" spans="1:17" s="444" customFormat="1" ht="15">
      <c r="A31" s="443">
        <v>17</v>
      </c>
      <c r="B31" s="1127"/>
      <c r="C31" s="1681"/>
      <c r="D31" s="1681"/>
      <c r="E31" s="1848">
        <v>0</v>
      </c>
      <c r="F31" s="1647"/>
      <c r="G31" s="1681"/>
      <c r="H31" s="1681"/>
      <c r="I31" s="1848">
        <v>72</v>
      </c>
      <c r="J31" s="1647"/>
      <c r="K31" s="1681"/>
      <c r="L31" s="1681"/>
      <c r="M31" s="1848">
        <v>0</v>
      </c>
      <c r="N31" s="1647"/>
      <c r="O31" s="1681"/>
      <c r="P31" s="1681"/>
      <c r="Q31" s="1848">
        <v>0</v>
      </c>
    </row>
    <row r="32" spans="1:17" s="444" customFormat="1" ht="15">
      <c r="A32" s="443">
        <v>18</v>
      </c>
      <c r="B32" s="1127"/>
      <c r="C32" s="1681"/>
      <c r="D32" s="1681"/>
      <c r="E32" s="1848">
        <v>0</v>
      </c>
      <c r="F32" s="1647"/>
      <c r="G32" s="1681"/>
      <c r="H32" s="1681"/>
      <c r="I32" s="1848">
        <v>77</v>
      </c>
      <c r="J32" s="1647"/>
      <c r="K32" s="1681"/>
      <c r="L32" s="1681"/>
      <c r="M32" s="1848">
        <v>0</v>
      </c>
      <c r="N32" s="1647"/>
      <c r="O32" s="1681"/>
      <c r="P32" s="1681"/>
      <c r="Q32" s="1848">
        <v>0</v>
      </c>
    </row>
    <row r="33" spans="1:33" s="444" customFormat="1" ht="15">
      <c r="A33" s="443">
        <v>19</v>
      </c>
      <c r="B33" s="1127"/>
      <c r="C33" s="1681"/>
      <c r="D33" s="1681"/>
      <c r="E33" s="1848">
        <v>0</v>
      </c>
      <c r="F33" s="1647"/>
      <c r="G33" s="1681"/>
      <c r="H33" s="1681"/>
      <c r="I33" s="1848">
        <v>84</v>
      </c>
      <c r="J33" s="1647"/>
      <c r="K33" s="1681"/>
      <c r="L33" s="1681"/>
      <c r="M33" s="1848">
        <v>0</v>
      </c>
      <c r="N33" s="1647"/>
      <c r="O33" s="1681"/>
      <c r="P33" s="1681"/>
      <c r="Q33" s="1848">
        <v>0</v>
      </c>
    </row>
    <row r="34" spans="1:33" s="444" customFormat="1" ht="15">
      <c r="A34" s="443">
        <v>20</v>
      </c>
      <c r="B34" s="1127"/>
      <c r="C34" s="1681"/>
      <c r="D34" s="1681"/>
      <c r="E34" s="1848">
        <v>0</v>
      </c>
      <c r="F34" s="1647"/>
      <c r="G34" s="1681"/>
      <c r="H34" s="1681"/>
      <c r="I34" s="1848">
        <v>92</v>
      </c>
      <c r="J34" s="1647"/>
      <c r="K34" s="1681"/>
      <c r="L34" s="1681"/>
      <c r="M34" s="1848">
        <v>0</v>
      </c>
      <c r="N34" s="1647"/>
      <c r="O34" s="1681"/>
      <c r="P34" s="1681"/>
      <c r="Q34" s="1848">
        <v>0</v>
      </c>
    </row>
    <row r="35" spans="1:33" s="444" customFormat="1" ht="15">
      <c r="A35" s="443">
        <v>21</v>
      </c>
      <c r="B35" s="1127"/>
      <c r="C35" s="1681"/>
      <c r="D35" s="1681"/>
      <c r="E35" s="1848">
        <v>0</v>
      </c>
      <c r="F35" s="1647"/>
      <c r="G35" s="1681"/>
      <c r="H35" s="1681"/>
      <c r="I35" s="1848">
        <v>96</v>
      </c>
      <c r="J35" s="1647"/>
      <c r="K35" s="1681"/>
      <c r="L35" s="1681"/>
      <c r="M35" s="1848">
        <v>0</v>
      </c>
      <c r="N35" s="1647"/>
      <c r="O35" s="1681"/>
      <c r="P35" s="1681"/>
      <c r="Q35" s="1848">
        <v>1</v>
      </c>
    </row>
    <row r="36" spans="1:33" s="444" customFormat="1" ht="15">
      <c r="A36" s="443">
        <v>22</v>
      </c>
      <c r="B36" s="1127"/>
      <c r="C36" s="1681"/>
      <c r="D36" s="1681"/>
      <c r="E36" s="1848">
        <v>0</v>
      </c>
      <c r="F36" s="1647"/>
      <c r="G36" s="1681"/>
      <c r="H36" s="1681"/>
      <c r="I36" s="1848">
        <v>89</v>
      </c>
      <c r="J36" s="1647"/>
      <c r="K36" s="1681"/>
      <c r="L36" s="1681"/>
      <c r="M36" s="1848">
        <v>0</v>
      </c>
      <c r="N36" s="1647"/>
      <c r="O36" s="1681"/>
      <c r="P36" s="1681"/>
      <c r="Q36" s="1848">
        <v>0</v>
      </c>
    </row>
    <row r="37" spans="1:33" s="444" customFormat="1" ht="15">
      <c r="A37" s="443">
        <v>23</v>
      </c>
      <c r="B37" s="1127"/>
      <c r="C37" s="1681"/>
      <c r="D37" s="1681"/>
      <c r="E37" s="1848">
        <v>0</v>
      </c>
      <c r="F37" s="1647"/>
      <c r="G37" s="1681"/>
      <c r="H37" s="1681"/>
      <c r="I37" s="1848">
        <v>80</v>
      </c>
      <c r="J37" s="1647"/>
      <c r="K37" s="1681"/>
      <c r="L37" s="1681"/>
      <c r="M37" s="1848">
        <v>0</v>
      </c>
      <c r="N37" s="1647"/>
      <c r="O37" s="1681"/>
      <c r="P37" s="1681"/>
      <c r="Q37" s="1848">
        <v>0</v>
      </c>
    </row>
    <row r="38" spans="1:33" s="444" customFormat="1" ht="15">
      <c r="A38" s="443">
        <v>24</v>
      </c>
      <c r="B38" s="1127"/>
      <c r="C38" s="1681"/>
      <c r="D38" s="1681"/>
      <c r="E38" s="1848">
        <v>0</v>
      </c>
      <c r="F38" s="1647"/>
      <c r="G38" s="1681"/>
      <c r="H38" s="1681"/>
      <c r="I38" s="1848">
        <v>66</v>
      </c>
      <c r="J38" s="1647"/>
      <c r="K38" s="1681"/>
      <c r="L38" s="1681"/>
      <c r="M38" s="1848">
        <v>0</v>
      </c>
      <c r="N38" s="1647"/>
      <c r="O38" s="1681"/>
      <c r="P38" s="1681"/>
      <c r="Q38" s="1848">
        <v>0</v>
      </c>
    </row>
    <row r="39" spans="1:33" s="444" customFormat="1" ht="15">
      <c r="A39" s="443" t="s">
        <v>19</v>
      </c>
      <c r="B39" s="1161"/>
      <c r="C39" s="1682"/>
      <c r="D39" s="1682"/>
      <c r="E39" s="1683">
        <f>SUM(E15:E38)</f>
        <v>0</v>
      </c>
      <c r="F39" s="1682"/>
      <c r="G39" s="1682"/>
      <c r="H39" s="1682"/>
      <c r="I39" s="1683">
        <f>SUM(I15:I38)</f>
        <v>1590</v>
      </c>
      <c r="J39" s="1682"/>
      <c r="K39" s="1682"/>
      <c r="L39" s="1682"/>
      <c r="M39" s="1683">
        <f>SUM(M15:M38)</f>
        <v>0</v>
      </c>
      <c r="N39" s="1682"/>
      <c r="O39" s="1682"/>
      <c r="P39" s="1682"/>
      <c r="Q39" s="1683">
        <f>SUM(Q15:Q38)</f>
        <v>4</v>
      </c>
    </row>
    <row r="40" spans="1:33" s="433" customFormat="1" ht="12.75" customHeight="1">
      <c r="A40" s="433" t="s">
        <v>20</v>
      </c>
      <c r="R40" s="975"/>
      <c r="S40" s="975"/>
      <c r="T40" s="975"/>
      <c r="U40" s="975"/>
      <c r="V40" s="975"/>
      <c r="W40" s="975"/>
      <c r="X40" s="975"/>
      <c r="Y40" s="975"/>
      <c r="Z40" s="975"/>
      <c r="AA40" s="975"/>
      <c r="AB40" s="975"/>
      <c r="AC40" s="975"/>
      <c r="AD40" s="975"/>
      <c r="AE40" s="975"/>
      <c r="AF40" s="975"/>
      <c r="AG40" s="975"/>
    </row>
    <row r="41" spans="1:33" s="433" customFormat="1" ht="12.75" customHeight="1">
      <c r="A41" s="433" t="s">
        <v>21</v>
      </c>
      <c r="R41" s="975"/>
      <c r="S41" s="975"/>
      <c r="T41" s="975"/>
      <c r="U41" s="975"/>
      <c r="V41" s="975"/>
      <c r="W41" s="975"/>
      <c r="X41" s="975"/>
      <c r="Y41" s="975"/>
      <c r="Z41" s="975"/>
      <c r="AA41" s="975"/>
      <c r="AB41" s="975"/>
      <c r="AC41" s="975"/>
      <c r="AD41" s="975"/>
      <c r="AE41" s="975"/>
      <c r="AF41" s="975"/>
      <c r="AG41" s="975"/>
    </row>
    <row r="42" spans="1:33">
      <c r="A42" s="433" t="s">
        <v>571</v>
      </c>
      <c r="K42" s="433"/>
      <c r="L42" s="433"/>
      <c r="M42" s="433"/>
      <c r="N42" s="433"/>
      <c r="O42" s="433"/>
      <c r="P42" s="433"/>
      <c r="Q42" s="433"/>
      <c r="R42" s="976"/>
      <c r="S42" s="976"/>
      <c r="T42" s="976"/>
      <c r="U42" s="976"/>
      <c r="V42" s="976"/>
      <c r="W42" s="976"/>
      <c r="X42" s="976"/>
      <c r="Y42" s="976"/>
      <c r="Z42" s="976"/>
      <c r="AA42" s="976"/>
      <c r="AB42" s="976"/>
      <c r="AC42" s="976"/>
      <c r="AD42" s="976"/>
      <c r="AE42" s="976"/>
      <c r="AF42" s="976"/>
      <c r="AG42" s="976"/>
    </row>
    <row r="43" spans="1:33">
      <c r="A43" s="433" t="s">
        <v>23</v>
      </c>
      <c r="R43" s="976"/>
      <c r="S43" s="976"/>
      <c r="T43" s="976"/>
      <c r="U43" s="976"/>
      <c r="V43" s="976"/>
      <c r="W43" s="976"/>
      <c r="X43" s="976"/>
      <c r="Y43" s="976"/>
      <c r="Z43" s="976"/>
      <c r="AA43" s="976"/>
      <c r="AB43" s="976"/>
      <c r="AC43" s="976"/>
      <c r="AD43" s="976"/>
      <c r="AE43" s="976"/>
      <c r="AF43" s="976"/>
      <c r="AG43" s="976"/>
    </row>
    <row r="44" spans="1:33">
      <c r="R44" s="976"/>
      <c r="S44" s="976"/>
      <c r="T44" s="976"/>
      <c r="U44" s="976"/>
      <c r="V44" s="976"/>
      <c r="W44" s="976"/>
      <c r="X44" s="976"/>
      <c r="Y44" s="976"/>
      <c r="Z44" s="976"/>
      <c r="AA44" s="976"/>
      <c r="AB44" s="976"/>
      <c r="AC44" s="976"/>
      <c r="AD44" s="976"/>
      <c r="AE44" s="976"/>
      <c r="AF44" s="976"/>
      <c r="AG44" s="976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>
      <c r="B1" s="2707" t="s">
        <v>408</v>
      </c>
      <c r="C1" s="2066"/>
      <c r="D1" s="2066"/>
      <c r="E1" s="2066"/>
      <c r="F1" s="2066"/>
      <c r="J1" s="801" t="s">
        <v>171</v>
      </c>
      <c r="N1" s="2703" t="s">
        <v>99</v>
      </c>
      <c r="O1" s="2703"/>
      <c r="P1" s="2703"/>
      <c r="Q1" s="2703"/>
      <c r="R1" s="973"/>
      <c r="S1" s="973"/>
      <c r="T1" s="973"/>
      <c r="U1" s="973"/>
      <c r="V1" s="973"/>
      <c r="W1" s="973"/>
      <c r="X1" s="973"/>
      <c r="Y1" s="973"/>
      <c r="Z1" s="973"/>
      <c r="AA1" s="973"/>
      <c r="AB1" s="973"/>
      <c r="AC1" s="973"/>
      <c r="AD1" s="973"/>
      <c r="AE1" s="973"/>
      <c r="AF1" s="973"/>
      <c r="AG1" s="973"/>
    </row>
    <row r="2" spans="1:33" s="446" customFormat="1" ht="10.5" customHeight="1">
      <c r="B2" s="2696" t="s">
        <v>1</v>
      </c>
      <c r="C2" s="2052"/>
      <c r="D2" s="2052"/>
      <c r="E2" s="2052"/>
      <c r="F2" s="2052"/>
      <c r="N2" s="2696" t="s">
        <v>2</v>
      </c>
      <c r="O2" s="2704"/>
      <c r="P2" s="2704"/>
      <c r="Q2" s="2704"/>
      <c r="R2" s="973"/>
      <c r="S2" s="973"/>
      <c r="T2" s="973"/>
      <c r="U2" s="973"/>
      <c r="V2" s="973"/>
      <c r="W2" s="973"/>
      <c r="X2" s="973"/>
      <c r="Y2" s="973"/>
      <c r="Z2" s="973"/>
      <c r="AA2" s="973"/>
      <c r="AB2" s="973"/>
      <c r="AC2" s="973"/>
      <c r="AD2" s="973"/>
      <c r="AE2" s="973"/>
      <c r="AF2" s="973"/>
      <c r="AG2" s="973"/>
    </row>
    <row r="3" spans="1:33" s="446" customFormat="1" ht="13.5" customHeight="1">
      <c r="N3" s="446" t="s">
        <v>3</v>
      </c>
      <c r="R3" s="973"/>
      <c r="S3" s="973"/>
      <c r="T3" s="973"/>
      <c r="U3" s="973"/>
      <c r="V3" s="973"/>
      <c r="W3" s="973"/>
      <c r="X3" s="973"/>
      <c r="Y3" s="973"/>
      <c r="Z3" s="973"/>
      <c r="AA3" s="973"/>
      <c r="AB3" s="973"/>
      <c r="AC3" s="973"/>
      <c r="AD3" s="973"/>
      <c r="AE3" s="973"/>
      <c r="AF3" s="973"/>
      <c r="AG3" s="973"/>
    </row>
    <row r="4" spans="1:33" s="446" customFormat="1" ht="15" customHeight="1">
      <c r="B4" s="2706" t="s">
        <v>4</v>
      </c>
      <c r="C4" s="2066"/>
      <c r="D4" s="448"/>
      <c r="E4" s="973"/>
      <c r="F4" s="973"/>
      <c r="G4" s="973"/>
      <c r="H4" s="973"/>
      <c r="I4" s="910" t="s">
        <v>5</v>
      </c>
      <c r="J4" s="447"/>
      <c r="K4" s="447"/>
      <c r="L4" s="447"/>
      <c r="O4" s="449" t="s">
        <v>103</v>
      </c>
      <c r="R4" s="973"/>
      <c r="S4" s="973"/>
      <c r="T4" s="973"/>
      <c r="U4" s="973"/>
      <c r="V4" s="973"/>
      <c r="W4" s="973"/>
      <c r="X4" s="973"/>
      <c r="Y4" s="973"/>
      <c r="Z4" s="973"/>
      <c r="AA4" s="973"/>
      <c r="AB4" s="973"/>
      <c r="AC4" s="973"/>
      <c r="AD4" s="973"/>
      <c r="AE4" s="973"/>
      <c r="AF4" s="973"/>
      <c r="AG4" s="973"/>
    </row>
    <row r="5" spans="1:33" s="446" customFormat="1" ht="9.75" customHeight="1">
      <c r="B5" s="2705" t="s">
        <v>7</v>
      </c>
      <c r="C5" s="2064"/>
      <c r="D5" s="447"/>
      <c r="E5" s="447"/>
      <c r="R5" s="973"/>
      <c r="S5" s="973"/>
      <c r="T5" s="973"/>
      <c r="U5" s="973"/>
      <c r="V5" s="973"/>
      <c r="W5" s="973"/>
      <c r="X5" s="973"/>
      <c r="Y5" s="973"/>
      <c r="Z5" s="973"/>
      <c r="AA5" s="973"/>
      <c r="AB5" s="973"/>
      <c r="AC5" s="973"/>
      <c r="AD5" s="973"/>
      <c r="AE5" s="973"/>
      <c r="AF5" s="973"/>
      <c r="AG5" s="973"/>
    </row>
    <row r="6" spans="1:33" s="446" customFormat="1" ht="12" customHeight="1">
      <c r="A6" s="269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73"/>
      <c r="S6" s="973"/>
      <c r="T6" s="973"/>
      <c r="U6" s="973"/>
      <c r="V6" s="973"/>
      <c r="W6" s="973"/>
      <c r="X6" s="973"/>
      <c r="Y6" s="973"/>
      <c r="Z6" s="973"/>
      <c r="AA6" s="973"/>
      <c r="AB6" s="973"/>
      <c r="AC6" s="973"/>
      <c r="AD6" s="973"/>
      <c r="AE6" s="973"/>
      <c r="AF6" s="973"/>
      <c r="AG6" s="973"/>
    </row>
    <row r="7" spans="1:33" s="446" customFormat="1" ht="15.75">
      <c r="A7" s="269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73"/>
      <c r="S7" s="973"/>
      <c r="T7" s="973"/>
      <c r="U7" s="973"/>
      <c r="V7" s="973"/>
      <c r="W7" s="973"/>
      <c r="X7" s="973"/>
      <c r="Y7" s="973"/>
      <c r="Z7" s="973"/>
      <c r="AA7" s="973"/>
      <c r="AB7" s="973"/>
      <c r="AC7" s="973"/>
      <c r="AD7" s="973"/>
      <c r="AE7" s="973"/>
      <c r="AF7" s="973"/>
      <c r="AG7" s="973"/>
    </row>
    <row r="8" spans="1:33" s="446" customFormat="1" ht="9" customHeight="1">
      <c r="A8" s="1267">
        <v>1515</v>
      </c>
      <c r="B8" s="1267">
        <v>1517</v>
      </c>
      <c r="R8" s="973"/>
      <c r="S8" s="973"/>
      <c r="T8" s="973"/>
      <c r="U8" s="973"/>
      <c r="V8" s="973"/>
      <c r="W8" s="973"/>
      <c r="X8" s="973"/>
      <c r="Y8" s="973"/>
      <c r="Z8" s="973"/>
      <c r="AA8" s="973"/>
      <c r="AB8" s="973"/>
      <c r="AC8" s="973"/>
      <c r="AD8" s="973"/>
      <c r="AE8" s="973"/>
      <c r="AF8" s="973"/>
      <c r="AG8" s="973"/>
    </row>
    <row r="9" spans="1:33" s="446" customFormat="1">
      <c r="A9" s="2693" t="s">
        <v>9</v>
      </c>
      <c r="B9" s="2699" t="s">
        <v>10</v>
      </c>
      <c r="C9" s="2700"/>
      <c r="D9" s="2700"/>
      <c r="E9" s="2700"/>
      <c r="F9" s="2700"/>
      <c r="G9" s="2700"/>
      <c r="H9" s="2700"/>
      <c r="I9" s="2701"/>
      <c r="J9" s="2699" t="s">
        <v>11</v>
      </c>
      <c r="K9" s="2700"/>
      <c r="L9" s="2700"/>
      <c r="M9" s="2700"/>
      <c r="N9" s="2700"/>
      <c r="O9" s="2700"/>
      <c r="P9" s="2700"/>
      <c r="Q9" s="2701"/>
      <c r="R9" s="973"/>
      <c r="S9" s="973"/>
      <c r="T9" s="973"/>
      <c r="U9" s="973"/>
      <c r="V9" s="973"/>
      <c r="W9" s="973"/>
      <c r="X9" s="973"/>
      <c r="Y9" s="973"/>
      <c r="Z9" s="973"/>
      <c r="AA9" s="973"/>
      <c r="AB9" s="973"/>
      <c r="AC9" s="973"/>
      <c r="AD9" s="973"/>
      <c r="AE9" s="973"/>
      <c r="AF9" s="973"/>
      <c r="AG9" s="973"/>
    </row>
    <row r="10" spans="1:33" s="446" customFormat="1">
      <c r="A10" s="2694"/>
      <c r="B10" s="2691" t="s">
        <v>104</v>
      </c>
      <c r="C10" s="2692"/>
      <c r="D10" s="2692"/>
      <c r="E10" s="2702"/>
      <c r="F10" s="2691" t="s">
        <v>105</v>
      </c>
      <c r="G10" s="2059"/>
      <c r="H10" s="2059"/>
      <c r="I10" s="2060"/>
      <c r="J10" s="2691" t="s">
        <v>104</v>
      </c>
      <c r="K10" s="2692"/>
      <c r="L10" s="2692"/>
      <c r="M10" s="2702"/>
      <c r="N10" s="2691" t="s">
        <v>105</v>
      </c>
      <c r="O10" s="2692"/>
      <c r="P10" s="2692"/>
      <c r="Q10" s="2702"/>
      <c r="R10" s="973"/>
      <c r="S10" s="973"/>
      <c r="T10" s="973"/>
      <c r="U10" s="973"/>
      <c r="V10" s="973"/>
      <c r="W10" s="973"/>
      <c r="X10" s="973"/>
      <c r="Y10" s="973"/>
      <c r="Z10" s="973"/>
      <c r="AA10" s="973"/>
      <c r="AB10" s="973"/>
      <c r="AC10" s="973"/>
      <c r="AD10" s="973"/>
      <c r="AE10" s="973"/>
      <c r="AF10" s="973"/>
      <c r="AG10" s="973"/>
    </row>
    <row r="11" spans="1:33" s="446" customFormat="1">
      <c r="A11" s="2694"/>
      <c r="B11" s="2691" t="s">
        <v>14</v>
      </c>
      <c r="C11" s="2692"/>
      <c r="E11" s="451">
        <v>12000</v>
      </c>
      <c r="F11" s="2691" t="s">
        <v>14</v>
      </c>
      <c r="G11" s="2692"/>
      <c r="H11" s="450"/>
      <c r="I11" s="451">
        <v>12000</v>
      </c>
      <c r="J11" s="2691" t="s">
        <v>14</v>
      </c>
      <c r="K11" s="2692"/>
      <c r="L11" s="450"/>
      <c r="M11" s="451">
        <f>E11</f>
        <v>12000</v>
      </c>
      <c r="N11" s="2691" t="s">
        <v>14</v>
      </c>
      <c r="O11" s="2692"/>
      <c r="P11" s="450"/>
      <c r="Q11" s="451">
        <f>I11</f>
        <v>12000</v>
      </c>
      <c r="R11" s="973"/>
      <c r="S11" s="973"/>
      <c r="T11" s="973"/>
      <c r="U11" s="973"/>
      <c r="V11" s="973"/>
      <c r="W11" s="973"/>
      <c r="X11" s="973"/>
      <c r="Y11" s="973"/>
      <c r="Z11" s="973"/>
      <c r="AA11" s="973"/>
      <c r="AB11" s="973"/>
      <c r="AC11" s="973"/>
      <c r="AD11" s="973"/>
      <c r="AE11" s="973"/>
      <c r="AF11" s="973"/>
      <c r="AG11" s="973"/>
    </row>
    <row r="12" spans="1:33" s="453" customFormat="1" ht="35.25" customHeight="1">
      <c r="A12" s="2695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>
      <c r="A14" s="456">
        <v>0</v>
      </c>
      <c r="B14" s="1127"/>
      <c r="C14" s="1684"/>
      <c r="D14" s="1684"/>
      <c r="E14" s="1684"/>
      <c r="F14" s="1647"/>
      <c r="G14" s="1684"/>
      <c r="H14" s="1684"/>
      <c r="I14" s="1684"/>
      <c r="J14" s="1647"/>
      <c r="K14" s="1684"/>
      <c r="L14" s="1684"/>
      <c r="M14" s="1684"/>
      <c r="N14" s="1647"/>
      <c r="O14" s="1684"/>
      <c r="P14" s="1684"/>
      <c r="Q14" s="1684"/>
    </row>
    <row r="15" spans="1:33" s="1404" customFormat="1" ht="15">
      <c r="A15" s="1401">
        <v>1</v>
      </c>
      <c r="B15" s="1127"/>
      <c r="C15" s="1684"/>
      <c r="D15" s="1684"/>
      <c r="E15" s="2015">
        <v>897</v>
      </c>
      <c r="F15" s="1647"/>
      <c r="G15" s="1684"/>
      <c r="H15" s="1684"/>
      <c r="I15" s="2015">
        <v>1116</v>
      </c>
      <c r="J15" s="1647"/>
      <c r="K15" s="1684"/>
      <c r="L15" s="1684"/>
      <c r="M15" s="2015">
        <v>1</v>
      </c>
      <c r="N15" s="1647"/>
      <c r="O15" s="1684"/>
      <c r="P15" s="1684"/>
      <c r="Q15" s="2015">
        <v>134</v>
      </c>
    </row>
    <row r="16" spans="1:33" s="453" customFormat="1" ht="15">
      <c r="A16" s="456">
        <v>2</v>
      </c>
      <c r="B16" s="1127"/>
      <c r="C16" s="1684"/>
      <c r="D16" s="1684"/>
      <c r="E16" s="2015">
        <v>825</v>
      </c>
      <c r="F16" s="1647"/>
      <c r="G16" s="1684"/>
      <c r="H16" s="1684"/>
      <c r="I16" s="2015">
        <v>1018</v>
      </c>
      <c r="J16" s="1647"/>
      <c r="K16" s="1684"/>
      <c r="L16" s="1684"/>
      <c r="M16" s="2015">
        <v>0</v>
      </c>
      <c r="N16" s="1647"/>
      <c r="O16" s="1684"/>
      <c r="P16" s="1684"/>
      <c r="Q16" s="2015">
        <v>119</v>
      </c>
    </row>
    <row r="17" spans="1:17" s="453" customFormat="1" ht="15">
      <c r="A17" s="456">
        <v>3</v>
      </c>
      <c r="B17" s="1127"/>
      <c r="C17" s="1684"/>
      <c r="D17" s="1684"/>
      <c r="E17" s="2015">
        <v>795</v>
      </c>
      <c r="F17" s="1647"/>
      <c r="G17" s="1684"/>
      <c r="H17" s="1684"/>
      <c r="I17" s="2015">
        <v>992</v>
      </c>
      <c r="J17" s="1647"/>
      <c r="K17" s="1684"/>
      <c r="L17" s="1684"/>
      <c r="M17" s="2015">
        <v>0</v>
      </c>
      <c r="N17" s="1647"/>
      <c r="O17" s="1684"/>
      <c r="P17" s="1684"/>
      <c r="Q17" s="2015">
        <v>124</v>
      </c>
    </row>
    <row r="18" spans="1:17" s="453" customFormat="1" ht="15">
      <c r="A18" s="456">
        <v>4</v>
      </c>
      <c r="B18" s="1127"/>
      <c r="C18" s="1684"/>
      <c r="D18" s="1684"/>
      <c r="E18" s="2015">
        <v>776</v>
      </c>
      <c r="F18" s="1647"/>
      <c r="G18" s="1684"/>
      <c r="H18" s="1684"/>
      <c r="I18" s="2015">
        <v>968</v>
      </c>
      <c r="J18" s="1647"/>
      <c r="K18" s="1684"/>
      <c r="L18" s="1684"/>
      <c r="M18" s="2015">
        <v>1</v>
      </c>
      <c r="N18" s="1647"/>
      <c r="O18" s="1684"/>
      <c r="P18" s="1684"/>
      <c r="Q18" s="2015">
        <v>120</v>
      </c>
    </row>
    <row r="19" spans="1:17" s="453" customFormat="1" ht="15">
      <c r="A19" s="456">
        <v>5</v>
      </c>
      <c r="B19" s="1127"/>
      <c r="C19" s="1684"/>
      <c r="D19" s="1684"/>
      <c r="E19" s="2015">
        <v>792</v>
      </c>
      <c r="F19" s="1647"/>
      <c r="G19" s="1684"/>
      <c r="H19" s="1684"/>
      <c r="I19" s="2015">
        <v>959</v>
      </c>
      <c r="J19" s="1647"/>
      <c r="K19" s="1684"/>
      <c r="L19" s="1684"/>
      <c r="M19" s="2015">
        <v>0</v>
      </c>
      <c r="N19" s="1647"/>
      <c r="O19" s="1684"/>
      <c r="P19" s="1684"/>
      <c r="Q19" s="2015">
        <v>116</v>
      </c>
    </row>
    <row r="20" spans="1:17" s="453" customFormat="1" ht="15">
      <c r="A20" s="456">
        <v>6</v>
      </c>
      <c r="B20" s="1127"/>
      <c r="C20" s="1684"/>
      <c r="D20" s="1684"/>
      <c r="E20" s="2015">
        <v>877</v>
      </c>
      <c r="F20" s="1647"/>
      <c r="G20" s="1684"/>
      <c r="H20" s="1684"/>
      <c r="I20" s="2015">
        <v>1020</v>
      </c>
      <c r="J20" s="1647"/>
      <c r="K20" s="1684"/>
      <c r="L20" s="1684"/>
      <c r="M20" s="2015">
        <v>0</v>
      </c>
      <c r="N20" s="1647"/>
      <c r="O20" s="1684"/>
      <c r="P20" s="1684"/>
      <c r="Q20" s="2015">
        <v>125</v>
      </c>
    </row>
    <row r="21" spans="1:17" s="453" customFormat="1" ht="15">
      <c r="A21" s="456">
        <v>7</v>
      </c>
      <c r="B21" s="1127"/>
      <c r="C21" s="1684"/>
      <c r="D21" s="1684"/>
      <c r="E21" s="2015">
        <v>1005</v>
      </c>
      <c r="F21" s="1647"/>
      <c r="G21" s="1684"/>
      <c r="H21" s="1684"/>
      <c r="I21" s="2015">
        <v>1223</v>
      </c>
      <c r="J21" s="1647"/>
      <c r="K21" s="1684"/>
      <c r="L21" s="1684"/>
      <c r="M21" s="2015">
        <v>1</v>
      </c>
      <c r="N21" s="1647"/>
      <c r="O21" s="1684"/>
      <c r="P21" s="1684"/>
      <c r="Q21" s="2015">
        <v>131</v>
      </c>
    </row>
    <row r="22" spans="1:17" s="453" customFormat="1" ht="15">
      <c r="A22" s="456">
        <v>8</v>
      </c>
      <c r="B22" s="1127"/>
      <c r="C22" s="1684"/>
      <c r="D22" s="1684"/>
      <c r="E22" s="2015">
        <v>1156</v>
      </c>
      <c r="F22" s="1647"/>
      <c r="G22" s="1684"/>
      <c r="H22" s="1684"/>
      <c r="I22" s="2015">
        <v>1367</v>
      </c>
      <c r="J22" s="1647"/>
      <c r="K22" s="1684"/>
      <c r="L22" s="1684"/>
      <c r="M22" s="2015">
        <v>17</v>
      </c>
      <c r="N22" s="1647"/>
      <c r="O22" s="1684"/>
      <c r="P22" s="1684"/>
      <c r="Q22" s="2015">
        <v>129</v>
      </c>
    </row>
    <row r="23" spans="1:17" s="453" customFormat="1" ht="15">
      <c r="A23" s="456">
        <v>9</v>
      </c>
      <c r="B23" s="1127"/>
      <c r="C23" s="1684"/>
      <c r="D23" s="1684"/>
      <c r="E23" s="2015">
        <v>1306</v>
      </c>
      <c r="F23" s="1647"/>
      <c r="G23" s="1684"/>
      <c r="H23" s="1684"/>
      <c r="I23" s="2015">
        <v>1483</v>
      </c>
      <c r="J23" s="1647"/>
      <c r="K23" s="1684"/>
      <c r="L23" s="1684"/>
      <c r="M23" s="2015">
        <v>72</v>
      </c>
      <c r="N23" s="1647"/>
      <c r="O23" s="1684"/>
      <c r="P23" s="1684"/>
      <c r="Q23" s="2015">
        <v>123</v>
      </c>
    </row>
    <row r="24" spans="1:17" s="453" customFormat="1" ht="15">
      <c r="A24" s="456">
        <v>10</v>
      </c>
      <c r="B24" s="1127"/>
      <c r="C24" s="1684"/>
      <c r="D24" s="1684"/>
      <c r="E24" s="2015">
        <v>1400</v>
      </c>
      <c r="F24" s="1647"/>
      <c r="G24" s="1684"/>
      <c r="H24" s="1684"/>
      <c r="I24" s="2015">
        <v>1498</v>
      </c>
      <c r="J24" s="1647"/>
      <c r="K24" s="1684"/>
      <c r="L24" s="1684"/>
      <c r="M24" s="2015">
        <v>61</v>
      </c>
      <c r="N24" s="1647"/>
      <c r="O24" s="1684"/>
      <c r="P24" s="1684"/>
      <c r="Q24" s="2015">
        <v>113</v>
      </c>
    </row>
    <row r="25" spans="1:17" s="453" customFormat="1" ht="15">
      <c r="A25" s="456">
        <v>11</v>
      </c>
      <c r="B25" s="1127"/>
      <c r="C25" s="1684"/>
      <c r="D25" s="1684"/>
      <c r="E25" s="2015">
        <v>1424</v>
      </c>
      <c r="F25" s="1647"/>
      <c r="G25" s="1684"/>
      <c r="H25" s="1684"/>
      <c r="I25" s="2015">
        <v>1548</v>
      </c>
      <c r="J25" s="1647"/>
      <c r="K25" s="1684"/>
      <c r="L25" s="1684"/>
      <c r="M25" s="2015">
        <v>72</v>
      </c>
      <c r="N25" s="1647"/>
      <c r="O25" s="1684"/>
      <c r="P25" s="1684"/>
      <c r="Q25" s="2015">
        <v>122</v>
      </c>
    </row>
    <row r="26" spans="1:17" s="453" customFormat="1" ht="15">
      <c r="A26" s="456">
        <v>12</v>
      </c>
      <c r="B26" s="1127"/>
      <c r="C26" s="1684"/>
      <c r="D26" s="1684"/>
      <c r="E26" s="2015">
        <v>1431</v>
      </c>
      <c r="F26" s="1647"/>
      <c r="G26" s="1684"/>
      <c r="H26" s="1684"/>
      <c r="I26" s="2015">
        <v>1572</v>
      </c>
      <c r="J26" s="1647"/>
      <c r="K26" s="1684"/>
      <c r="L26" s="1684"/>
      <c r="M26" s="2015">
        <v>60</v>
      </c>
      <c r="N26" s="1647"/>
      <c r="O26" s="1684"/>
      <c r="P26" s="1684"/>
      <c r="Q26" s="2015">
        <v>130</v>
      </c>
    </row>
    <row r="27" spans="1:17" s="453" customFormat="1" ht="15">
      <c r="A27" s="456">
        <v>13</v>
      </c>
      <c r="B27" s="1127"/>
      <c r="C27" s="1684"/>
      <c r="D27" s="1684"/>
      <c r="E27" s="2015">
        <v>1439</v>
      </c>
      <c r="F27" s="1647"/>
      <c r="G27" s="1684"/>
      <c r="H27" s="1684"/>
      <c r="I27" s="2015">
        <v>1602</v>
      </c>
      <c r="J27" s="1647"/>
      <c r="K27" s="1684"/>
      <c r="L27" s="1684"/>
      <c r="M27" s="2015">
        <v>24</v>
      </c>
      <c r="N27" s="1647"/>
      <c r="O27" s="1684"/>
      <c r="P27" s="1684"/>
      <c r="Q27" s="2015">
        <v>135</v>
      </c>
    </row>
    <row r="28" spans="1:17" s="453" customFormat="1" ht="15">
      <c r="A28" s="456">
        <v>14</v>
      </c>
      <c r="B28" s="1127"/>
      <c r="C28" s="1684"/>
      <c r="D28" s="1684"/>
      <c r="E28" s="2015">
        <v>1440</v>
      </c>
      <c r="F28" s="1647"/>
      <c r="G28" s="1684"/>
      <c r="H28" s="1684"/>
      <c r="I28" s="2015">
        <v>1576</v>
      </c>
      <c r="J28" s="1647"/>
      <c r="K28" s="1684"/>
      <c r="L28" s="1684"/>
      <c r="M28" s="2015">
        <v>78</v>
      </c>
      <c r="N28" s="1647"/>
      <c r="O28" s="1684"/>
      <c r="P28" s="1684"/>
      <c r="Q28" s="2015">
        <v>125</v>
      </c>
    </row>
    <row r="29" spans="1:17" s="453" customFormat="1" ht="15">
      <c r="A29" s="456">
        <v>15</v>
      </c>
      <c r="B29" s="1127"/>
      <c r="C29" s="1684"/>
      <c r="D29" s="1684"/>
      <c r="E29" s="2015">
        <v>1454</v>
      </c>
      <c r="F29" s="1647"/>
      <c r="G29" s="1684"/>
      <c r="H29" s="1684"/>
      <c r="I29" s="2015">
        <v>1607</v>
      </c>
      <c r="J29" s="1647"/>
      <c r="K29" s="1684"/>
      <c r="L29" s="1684"/>
      <c r="M29" s="2015">
        <v>72</v>
      </c>
      <c r="N29" s="1647"/>
      <c r="O29" s="1684"/>
      <c r="P29" s="1684"/>
      <c r="Q29" s="2015">
        <v>118</v>
      </c>
    </row>
    <row r="30" spans="1:17" s="453" customFormat="1" ht="15">
      <c r="A30" s="456">
        <v>16</v>
      </c>
      <c r="B30" s="1127"/>
      <c r="C30" s="1684"/>
      <c r="D30" s="1684"/>
      <c r="E30" s="2015">
        <v>1514</v>
      </c>
      <c r="F30" s="1647"/>
      <c r="G30" s="1684"/>
      <c r="H30" s="1684"/>
      <c r="I30" s="2015">
        <v>1639</v>
      </c>
      <c r="J30" s="1647"/>
      <c r="K30" s="1684"/>
      <c r="L30" s="1684"/>
      <c r="M30" s="2015">
        <v>76</v>
      </c>
      <c r="N30" s="1647"/>
      <c r="O30" s="1684"/>
      <c r="P30" s="1684"/>
      <c r="Q30" s="2015">
        <v>122</v>
      </c>
    </row>
    <row r="31" spans="1:17" s="457" customFormat="1" ht="15">
      <c r="A31" s="456">
        <v>17</v>
      </c>
      <c r="B31" s="1127"/>
      <c r="C31" s="1684"/>
      <c r="D31" s="1684"/>
      <c r="E31" s="2015">
        <v>1574</v>
      </c>
      <c r="F31" s="1647"/>
      <c r="G31" s="1684"/>
      <c r="H31" s="1684"/>
      <c r="I31" s="2015">
        <v>1757</v>
      </c>
      <c r="J31" s="1647"/>
      <c r="K31" s="1684"/>
      <c r="L31" s="1684"/>
      <c r="M31" s="2015">
        <v>50</v>
      </c>
      <c r="N31" s="1647"/>
      <c r="O31" s="1684"/>
      <c r="P31" s="1684"/>
      <c r="Q31" s="2015">
        <v>127</v>
      </c>
    </row>
    <row r="32" spans="1:17" s="457" customFormat="1" ht="15">
      <c r="A32" s="456">
        <v>18</v>
      </c>
      <c r="B32" s="1127"/>
      <c r="C32" s="1684"/>
      <c r="D32" s="1684"/>
      <c r="E32" s="2015">
        <v>1582</v>
      </c>
      <c r="F32" s="1647"/>
      <c r="G32" s="1684"/>
      <c r="H32" s="1684"/>
      <c r="I32" s="2015">
        <v>1865</v>
      </c>
      <c r="J32" s="1647"/>
      <c r="K32" s="1684"/>
      <c r="L32" s="1684"/>
      <c r="M32" s="2015">
        <v>12</v>
      </c>
      <c r="N32" s="1647"/>
      <c r="O32" s="1684"/>
      <c r="P32" s="1684"/>
      <c r="Q32" s="2015">
        <v>159</v>
      </c>
    </row>
    <row r="33" spans="1:33" s="457" customFormat="1" ht="15">
      <c r="A33" s="456">
        <v>19</v>
      </c>
      <c r="B33" s="1127"/>
      <c r="C33" s="1684"/>
      <c r="D33" s="1684"/>
      <c r="E33" s="2015">
        <v>1597</v>
      </c>
      <c r="F33" s="1647"/>
      <c r="G33" s="1684"/>
      <c r="H33" s="1684"/>
      <c r="I33" s="2015">
        <v>1910</v>
      </c>
      <c r="J33" s="1647"/>
      <c r="K33" s="1684"/>
      <c r="L33" s="1684"/>
      <c r="M33" s="2015">
        <v>9</v>
      </c>
      <c r="N33" s="1647"/>
      <c r="O33" s="1684"/>
      <c r="P33" s="1684"/>
      <c r="Q33" s="2015">
        <v>166</v>
      </c>
    </row>
    <row r="34" spans="1:33" s="457" customFormat="1" ht="15">
      <c r="A34" s="456">
        <v>20</v>
      </c>
      <c r="B34" s="1127"/>
      <c r="C34" s="1684"/>
      <c r="D34" s="1684"/>
      <c r="E34" s="2015">
        <v>1539</v>
      </c>
      <c r="F34" s="1647"/>
      <c r="G34" s="1684"/>
      <c r="H34" s="1684"/>
      <c r="I34" s="2015">
        <v>1905</v>
      </c>
      <c r="J34" s="1647"/>
      <c r="K34" s="1684"/>
      <c r="L34" s="1684"/>
      <c r="M34" s="2015">
        <v>5</v>
      </c>
      <c r="N34" s="1647"/>
      <c r="O34" s="1684"/>
      <c r="P34" s="1684"/>
      <c r="Q34" s="2015">
        <v>172</v>
      </c>
    </row>
    <row r="35" spans="1:33" s="457" customFormat="1" ht="15">
      <c r="A35" s="456">
        <v>21</v>
      </c>
      <c r="B35" s="1127"/>
      <c r="C35" s="1684"/>
      <c r="D35" s="1684"/>
      <c r="E35" s="2015">
        <v>1484</v>
      </c>
      <c r="F35" s="1647"/>
      <c r="G35" s="1684"/>
      <c r="H35" s="1684"/>
      <c r="I35" s="2015">
        <v>1825</v>
      </c>
      <c r="J35" s="1647"/>
      <c r="K35" s="1684"/>
      <c r="L35" s="1684"/>
      <c r="M35" s="2015">
        <v>7</v>
      </c>
      <c r="N35" s="1647"/>
      <c r="O35" s="1684"/>
      <c r="P35" s="1684"/>
      <c r="Q35" s="2015">
        <v>162</v>
      </c>
    </row>
    <row r="36" spans="1:33" s="457" customFormat="1" ht="15">
      <c r="A36" s="456">
        <v>22</v>
      </c>
      <c r="B36" s="1127"/>
      <c r="C36" s="1684"/>
      <c r="D36" s="1684"/>
      <c r="E36" s="2015">
        <v>1392</v>
      </c>
      <c r="F36" s="1647"/>
      <c r="G36" s="1684"/>
      <c r="H36" s="1684"/>
      <c r="I36" s="2015">
        <v>1734</v>
      </c>
      <c r="J36" s="1647"/>
      <c r="K36" s="1684"/>
      <c r="L36" s="1684"/>
      <c r="M36" s="2015">
        <v>2</v>
      </c>
      <c r="N36" s="1647"/>
      <c r="O36" s="1684"/>
      <c r="P36" s="1684"/>
      <c r="Q36" s="2015">
        <v>149</v>
      </c>
    </row>
    <row r="37" spans="1:33" s="457" customFormat="1" ht="15">
      <c r="A37" s="456">
        <v>23</v>
      </c>
      <c r="B37" s="1127"/>
      <c r="C37" s="1684"/>
      <c r="D37" s="1684"/>
      <c r="E37" s="2015">
        <v>1206</v>
      </c>
      <c r="F37" s="1647"/>
      <c r="G37" s="1684"/>
      <c r="H37" s="1684"/>
      <c r="I37" s="2015">
        <v>1534</v>
      </c>
      <c r="J37" s="1647"/>
      <c r="K37" s="1684"/>
      <c r="L37" s="1684"/>
      <c r="M37" s="2015">
        <v>1</v>
      </c>
      <c r="N37" s="1647"/>
      <c r="O37" s="1684"/>
      <c r="P37" s="1684"/>
      <c r="Q37" s="2015">
        <v>126</v>
      </c>
    </row>
    <row r="38" spans="1:33" s="457" customFormat="1" ht="15">
      <c r="A38" s="456">
        <v>24</v>
      </c>
      <c r="B38" s="1127"/>
      <c r="C38" s="1684"/>
      <c r="D38" s="1684"/>
      <c r="E38" s="2015">
        <v>994</v>
      </c>
      <c r="F38" s="1647"/>
      <c r="G38" s="1684"/>
      <c r="H38" s="1684"/>
      <c r="I38" s="2015">
        <v>1242</v>
      </c>
      <c r="J38" s="1647"/>
      <c r="K38" s="1684"/>
      <c r="L38" s="1684"/>
      <c r="M38" s="2015">
        <v>0</v>
      </c>
      <c r="N38" s="1647"/>
      <c r="O38" s="1684"/>
      <c r="P38" s="1684"/>
      <c r="Q38" s="2015">
        <v>102</v>
      </c>
    </row>
    <row r="39" spans="1:33" s="457" customFormat="1" ht="15">
      <c r="A39" s="456" t="s">
        <v>19</v>
      </c>
      <c r="B39" s="1159"/>
      <c r="C39" s="1685"/>
      <c r="D39" s="1685"/>
      <c r="E39" s="1686">
        <f>SUM(E15:E38)</f>
        <v>29899</v>
      </c>
      <c r="F39" s="1685"/>
      <c r="G39" s="1685"/>
      <c r="H39" s="1685"/>
      <c r="I39" s="1686">
        <f>SUM(I15:I38)</f>
        <v>34960</v>
      </c>
      <c r="J39" s="1685"/>
      <c r="K39" s="1685"/>
      <c r="L39" s="1685"/>
      <c r="M39" s="1686">
        <f>SUM(M15:M38)</f>
        <v>621</v>
      </c>
      <c r="N39" s="1685"/>
      <c r="O39" s="1685"/>
      <c r="P39" s="1685"/>
      <c r="Q39" s="1686">
        <f>SUM(Q15:Q38)</f>
        <v>3149</v>
      </c>
    </row>
    <row r="40" spans="1:33" s="446" customFormat="1" ht="12.75" customHeight="1">
      <c r="A40" s="446" t="s">
        <v>20</v>
      </c>
      <c r="R40" s="973"/>
      <c r="S40" s="973"/>
      <c r="T40" s="973"/>
      <c r="U40" s="973"/>
      <c r="V40" s="973"/>
      <c r="W40" s="973"/>
      <c r="X40" s="973"/>
      <c r="Y40" s="973"/>
      <c r="Z40" s="973"/>
      <c r="AA40" s="973"/>
      <c r="AB40" s="973"/>
      <c r="AC40" s="973"/>
      <c r="AD40" s="973"/>
      <c r="AE40" s="973"/>
      <c r="AF40" s="973"/>
      <c r="AG40" s="973"/>
    </row>
    <row r="41" spans="1:33" s="446" customFormat="1" ht="12.75" customHeight="1">
      <c r="A41" s="446" t="s">
        <v>21</v>
      </c>
      <c r="R41" s="973"/>
      <c r="S41" s="973"/>
      <c r="T41" s="973"/>
      <c r="U41" s="973"/>
      <c r="V41" s="973"/>
      <c r="W41" s="973"/>
      <c r="X41" s="973"/>
      <c r="Y41" s="973"/>
      <c r="Z41" s="973"/>
      <c r="AA41" s="973"/>
      <c r="AB41" s="973"/>
      <c r="AC41" s="973"/>
      <c r="AD41" s="973"/>
      <c r="AE41" s="973"/>
      <c r="AF41" s="973"/>
      <c r="AG41" s="973"/>
    </row>
    <row r="42" spans="1:33">
      <c r="A42" s="446" t="s">
        <v>571</v>
      </c>
      <c r="K42" s="446"/>
      <c r="L42" s="446"/>
      <c r="M42" s="446"/>
      <c r="N42" s="446"/>
      <c r="O42" s="446"/>
      <c r="P42" s="446"/>
      <c r="Q42" s="446"/>
      <c r="R42" s="974"/>
      <c r="S42" s="974"/>
      <c r="T42" s="974"/>
      <c r="U42" s="974"/>
      <c r="V42" s="974"/>
      <c r="W42" s="974"/>
      <c r="X42" s="974"/>
      <c r="Y42" s="974"/>
      <c r="Z42" s="974"/>
      <c r="AA42" s="974"/>
      <c r="AB42" s="974"/>
      <c r="AC42" s="974"/>
      <c r="AD42" s="974"/>
      <c r="AE42" s="974"/>
      <c r="AF42" s="974"/>
      <c r="AG42" s="974"/>
    </row>
    <row r="43" spans="1:33">
      <c r="A43" s="446" t="s">
        <v>23</v>
      </c>
      <c r="R43" s="974"/>
      <c r="S43" s="974"/>
      <c r="T43" s="974"/>
      <c r="U43" s="974"/>
      <c r="V43" s="974"/>
      <c r="W43" s="974"/>
      <c r="X43" s="974"/>
      <c r="Y43" s="974"/>
      <c r="Z43" s="974"/>
      <c r="AA43" s="974"/>
      <c r="AB43" s="974"/>
      <c r="AC43" s="974"/>
      <c r="AD43" s="974"/>
      <c r="AE43" s="974"/>
      <c r="AF43" s="974"/>
      <c r="AG43" s="974"/>
    </row>
    <row r="44" spans="1:33">
      <c r="R44" s="974"/>
      <c r="S44" s="974"/>
      <c r="T44" s="974"/>
      <c r="U44" s="974"/>
      <c r="V44" s="974"/>
      <c r="W44" s="974"/>
      <c r="X44" s="974"/>
      <c r="Y44" s="974"/>
      <c r="Z44" s="974"/>
      <c r="AA44" s="974"/>
      <c r="AB44" s="974"/>
      <c r="AC44" s="974"/>
      <c r="AD44" s="974"/>
      <c r="AE44" s="974"/>
      <c r="AF44" s="974"/>
      <c r="AG44" s="974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>
      <c r="B1" s="2707" t="s">
        <v>408</v>
      </c>
      <c r="C1" s="2066"/>
      <c r="D1" s="2066"/>
      <c r="E1" s="2066"/>
      <c r="F1" s="2066"/>
      <c r="J1" s="801" t="s">
        <v>171</v>
      </c>
      <c r="N1" s="2703" t="s">
        <v>99</v>
      </c>
      <c r="O1" s="2703"/>
      <c r="P1" s="2703"/>
      <c r="Q1" s="2703"/>
      <c r="R1" s="973"/>
      <c r="S1" s="973"/>
      <c r="T1" s="973"/>
      <c r="U1" s="973"/>
      <c r="V1" s="973"/>
      <c r="W1" s="973"/>
      <c r="X1" s="973"/>
      <c r="Y1" s="973"/>
      <c r="Z1" s="973"/>
      <c r="AA1" s="973"/>
      <c r="AB1" s="973"/>
      <c r="AC1" s="973"/>
      <c r="AD1" s="973"/>
      <c r="AE1" s="973"/>
      <c r="AF1" s="973"/>
      <c r="AG1" s="973"/>
    </row>
    <row r="2" spans="1:33" s="446" customFormat="1" ht="10.5" customHeight="1">
      <c r="B2" s="2696" t="s">
        <v>1</v>
      </c>
      <c r="C2" s="2052"/>
      <c r="D2" s="2052"/>
      <c r="E2" s="2052"/>
      <c r="F2" s="2052"/>
      <c r="N2" s="2696" t="s">
        <v>2</v>
      </c>
      <c r="O2" s="2704"/>
      <c r="P2" s="2704"/>
      <c r="Q2" s="2704"/>
      <c r="R2" s="973"/>
      <c r="S2" s="973"/>
      <c r="T2" s="973"/>
      <c r="U2" s="973"/>
      <c r="V2" s="973"/>
      <c r="W2" s="973"/>
      <c r="X2" s="973"/>
      <c r="Y2" s="973"/>
      <c r="Z2" s="973"/>
      <c r="AA2" s="973"/>
      <c r="AB2" s="973"/>
      <c r="AC2" s="973"/>
      <c r="AD2" s="973"/>
      <c r="AE2" s="973"/>
      <c r="AF2" s="973"/>
      <c r="AG2" s="973"/>
    </row>
    <row r="3" spans="1:33" s="446" customFormat="1" ht="13.5" customHeight="1">
      <c r="N3" s="446" t="s">
        <v>3</v>
      </c>
      <c r="O3" s="446" t="s">
        <v>609</v>
      </c>
      <c r="R3" s="973"/>
      <c r="S3" s="973"/>
      <c r="T3" s="973"/>
      <c r="U3" s="973"/>
      <c r="V3" s="973"/>
      <c r="W3" s="973"/>
      <c r="X3" s="973"/>
      <c r="Y3" s="973"/>
      <c r="Z3" s="973"/>
      <c r="AA3" s="973"/>
      <c r="AB3" s="973"/>
      <c r="AC3" s="973"/>
      <c r="AD3" s="973"/>
      <c r="AE3" s="973"/>
      <c r="AF3" s="973"/>
      <c r="AG3" s="973"/>
    </row>
    <row r="4" spans="1:33" s="446" customFormat="1" ht="15" customHeight="1">
      <c r="B4" s="2706" t="s">
        <v>4</v>
      </c>
      <c r="C4" s="2066"/>
      <c r="D4" s="448"/>
      <c r="E4" s="973"/>
      <c r="F4" s="973"/>
      <c r="G4" s="973"/>
      <c r="H4" s="973"/>
      <c r="I4" s="910" t="s">
        <v>5</v>
      </c>
      <c r="J4" s="447"/>
      <c r="K4" s="447"/>
      <c r="L4" s="447"/>
      <c r="O4" s="449" t="s">
        <v>541</v>
      </c>
      <c r="R4" s="973"/>
      <c r="S4" s="973"/>
      <c r="T4" s="973"/>
      <c r="U4" s="973"/>
      <c r="V4" s="973"/>
      <c r="W4" s="973"/>
      <c r="X4" s="973"/>
      <c r="Y4" s="973"/>
      <c r="Z4" s="973"/>
      <c r="AA4" s="973"/>
      <c r="AB4" s="973"/>
      <c r="AC4" s="973"/>
      <c r="AD4" s="973"/>
      <c r="AE4" s="973"/>
      <c r="AF4" s="973"/>
      <c r="AG4" s="973"/>
    </row>
    <row r="5" spans="1:33" s="446" customFormat="1" ht="9.75" customHeight="1">
      <c r="B5" s="2705" t="s">
        <v>7</v>
      </c>
      <c r="C5" s="2064"/>
      <c r="D5" s="447"/>
      <c r="E5" s="447"/>
      <c r="R5" s="973"/>
      <c r="S5" s="973"/>
      <c r="T5" s="973"/>
      <c r="U5" s="973"/>
      <c r="V5" s="973"/>
      <c r="W5" s="973"/>
      <c r="X5" s="973"/>
      <c r="Y5" s="973"/>
      <c r="Z5" s="973"/>
      <c r="AA5" s="973"/>
      <c r="AB5" s="973"/>
      <c r="AC5" s="973"/>
      <c r="AD5" s="973"/>
      <c r="AE5" s="973"/>
      <c r="AF5" s="973"/>
      <c r="AG5" s="973"/>
    </row>
    <row r="6" spans="1:33" s="446" customFormat="1" ht="12" customHeight="1">
      <c r="A6" s="269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73"/>
      <c r="S6" s="973"/>
      <c r="T6" s="973"/>
      <c r="U6" s="973"/>
      <c r="V6" s="973"/>
      <c r="W6" s="973"/>
      <c r="X6" s="973"/>
      <c r="Y6" s="973"/>
      <c r="Z6" s="973"/>
      <c r="AA6" s="973"/>
      <c r="AB6" s="973"/>
      <c r="AC6" s="973"/>
      <c r="AD6" s="973"/>
      <c r="AE6" s="973"/>
      <c r="AF6" s="973"/>
      <c r="AG6" s="973"/>
    </row>
    <row r="7" spans="1:33" s="446" customFormat="1" ht="15.75">
      <c r="A7" s="269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73"/>
      <c r="S7" s="973"/>
      <c r="T7" s="973"/>
      <c r="U7" s="973"/>
      <c r="V7" s="973"/>
      <c r="W7" s="973"/>
      <c r="X7" s="973"/>
      <c r="Y7" s="973"/>
      <c r="Z7" s="973"/>
      <c r="AA7" s="973"/>
      <c r="AB7" s="973"/>
      <c r="AC7" s="973"/>
      <c r="AD7" s="973"/>
      <c r="AE7" s="973"/>
      <c r="AF7" s="973"/>
      <c r="AG7" s="973"/>
    </row>
    <row r="8" spans="1:33" s="446" customFormat="1" ht="9" customHeight="1">
      <c r="A8" s="1267">
        <v>336</v>
      </c>
      <c r="B8" s="1267"/>
      <c r="R8" s="973"/>
      <c r="S8" s="973"/>
      <c r="T8" s="973"/>
      <c r="U8" s="973"/>
      <c r="V8" s="973"/>
      <c r="W8" s="973"/>
      <c r="X8" s="973"/>
      <c r="Y8" s="973"/>
      <c r="Z8" s="973"/>
      <c r="AA8" s="973"/>
      <c r="AB8" s="973"/>
      <c r="AC8" s="973"/>
      <c r="AD8" s="973"/>
      <c r="AE8" s="973"/>
      <c r="AF8" s="973"/>
      <c r="AG8" s="973"/>
    </row>
    <row r="9" spans="1:33" s="446" customFormat="1">
      <c r="A9" s="2693" t="s">
        <v>9</v>
      </c>
      <c r="B9" s="2699" t="s">
        <v>10</v>
      </c>
      <c r="C9" s="2700"/>
      <c r="D9" s="2700"/>
      <c r="E9" s="2700"/>
      <c r="F9" s="2700"/>
      <c r="G9" s="2700"/>
      <c r="H9" s="2700"/>
      <c r="I9" s="2701"/>
      <c r="J9" s="2699" t="s">
        <v>11</v>
      </c>
      <c r="K9" s="2700"/>
      <c r="L9" s="2700"/>
      <c r="M9" s="2700"/>
      <c r="N9" s="2700"/>
      <c r="O9" s="2700"/>
      <c r="P9" s="2700"/>
      <c r="Q9" s="2701"/>
      <c r="R9" s="973"/>
      <c r="S9" s="973"/>
      <c r="T9" s="973"/>
      <c r="U9" s="973"/>
      <c r="V9" s="973"/>
      <c r="W9" s="973"/>
      <c r="X9" s="973"/>
      <c r="Y9" s="973"/>
      <c r="Z9" s="973"/>
      <c r="AA9" s="973"/>
      <c r="AB9" s="973"/>
      <c r="AC9" s="973"/>
      <c r="AD9" s="973"/>
      <c r="AE9" s="973"/>
      <c r="AF9" s="973"/>
      <c r="AG9" s="973"/>
    </row>
    <row r="10" spans="1:33" s="446" customFormat="1">
      <c r="A10" s="2694"/>
      <c r="B10" s="2691" t="s">
        <v>411</v>
      </c>
      <c r="C10" s="2692"/>
      <c r="D10" s="2692"/>
      <c r="E10" s="2702"/>
      <c r="F10" s="2691"/>
      <c r="G10" s="2059"/>
      <c r="H10" s="2059"/>
      <c r="I10" s="2060"/>
      <c r="J10" s="2691" t="s">
        <v>411</v>
      </c>
      <c r="K10" s="2692"/>
      <c r="L10" s="2692"/>
      <c r="M10" s="2702"/>
      <c r="N10" s="2691"/>
      <c r="O10" s="2692"/>
      <c r="P10" s="2692"/>
      <c r="Q10" s="2702"/>
      <c r="R10" s="973"/>
      <c r="S10" s="973"/>
      <c r="T10" s="973"/>
      <c r="U10" s="973"/>
      <c r="V10" s="973"/>
      <c r="W10" s="973"/>
      <c r="X10" s="973"/>
      <c r="Y10" s="973"/>
      <c r="Z10" s="973"/>
      <c r="AA10" s="973"/>
      <c r="AB10" s="973"/>
      <c r="AC10" s="973"/>
      <c r="AD10" s="973"/>
      <c r="AE10" s="973"/>
      <c r="AF10" s="973"/>
      <c r="AG10" s="973"/>
    </row>
    <row r="11" spans="1:33" s="446" customFormat="1">
      <c r="A11" s="2694"/>
      <c r="B11" s="2691" t="s">
        <v>14</v>
      </c>
      <c r="C11" s="2692"/>
      <c r="E11" s="451">
        <v>40</v>
      </c>
      <c r="F11" s="2691" t="s">
        <v>14</v>
      </c>
      <c r="G11" s="2692"/>
      <c r="H11" s="450"/>
      <c r="I11" s="451"/>
      <c r="J11" s="2691" t="s">
        <v>14</v>
      </c>
      <c r="K11" s="2692"/>
      <c r="L11" s="450"/>
      <c r="M11" s="451">
        <v>40</v>
      </c>
      <c r="N11" s="2691" t="s">
        <v>14</v>
      </c>
      <c r="O11" s="2692"/>
      <c r="P11" s="450"/>
      <c r="Q11" s="451"/>
      <c r="R11" s="973"/>
      <c r="S11" s="973"/>
      <c r="T11" s="973"/>
      <c r="U11" s="973"/>
      <c r="V11" s="973"/>
      <c r="W11" s="973"/>
      <c r="X11" s="973"/>
      <c r="Y11" s="973"/>
      <c r="Z11" s="973"/>
      <c r="AA11" s="973"/>
      <c r="AB11" s="973"/>
      <c r="AC11" s="973"/>
      <c r="AD11" s="973"/>
      <c r="AE11" s="973"/>
      <c r="AF11" s="973"/>
      <c r="AG11" s="973"/>
    </row>
    <row r="12" spans="1:33" s="453" customFormat="1" ht="35.25" customHeight="1">
      <c r="A12" s="2695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>
      <c r="A14" s="456">
        <v>0</v>
      </c>
      <c r="B14" s="1127"/>
      <c r="C14" s="1684"/>
      <c r="D14" s="1684"/>
      <c r="E14" s="1684"/>
      <c r="F14" s="1647"/>
      <c r="G14" s="1684"/>
      <c r="H14" s="1684"/>
      <c r="I14" s="1684"/>
      <c r="J14" s="1647"/>
      <c r="K14" s="1684"/>
      <c r="L14" s="1684"/>
      <c r="M14" s="1684"/>
      <c r="N14" s="1647"/>
      <c r="O14" s="1128"/>
      <c r="P14" s="1128"/>
      <c r="Q14" s="1307"/>
    </row>
    <row r="15" spans="1:33" s="1404" customFormat="1" ht="15">
      <c r="A15" s="1401">
        <v>1</v>
      </c>
      <c r="B15" s="1127"/>
      <c r="C15" s="1684"/>
      <c r="D15" s="1684"/>
      <c r="E15" s="2015">
        <v>24.6</v>
      </c>
      <c r="F15" s="1647"/>
      <c r="G15" s="1684"/>
      <c r="H15" s="1684"/>
      <c r="I15" s="1610"/>
      <c r="J15" s="1647"/>
      <c r="K15" s="1684"/>
      <c r="L15" s="1684"/>
      <c r="M15" s="2015">
        <v>4.26</v>
      </c>
      <c r="N15" s="1647"/>
      <c r="O15" s="1402"/>
      <c r="P15" s="1403"/>
      <c r="Q15" s="1331"/>
    </row>
    <row r="16" spans="1:33" s="453" customFormat="1" ht="15">
      <c r="A16" s="456">
        <v>2</v>
      </c>
      <c r="B16" s="1127"/>
      <c r="C16" s="1684"/>
      <c r="D16" s="1684"/>
      <c r="E16" s="2015">
        <v>24.659999999999997</v>
      </c>
      <c r="F16" s="1647"/>
      <c r="G16" s="1684"/>
      <c r="H16" s="1684"/>
      <c r="I16" s="1610"/>
      <c r="J16" s="1647"/>
      <c r="K16" s="1684"/>
      <c r="L16" s="1684"/>
      <c r="M16" s="2015">
        <v>4.08</v>
      </c>
      <c r="N16" s="1647"/>
      <c r="O16" s="1128"/>
      <c r="P16" s="1306"/>
      <c r="Q16" s="1331"/>
    </row>
    <row r="17" spans="1:17" s="453" customFormat="1" ht="15">
      <c r="A17" s="456">
        <v>3</v>
      </c>
      <c r="B17" s="1127"/>
      <c r="C17" s="1684"/>
      <c r="D17" s="1684"/>
      <c r="E17" s="2015">
        <v>25.4</v>
      </c>
      <c r="F17" s="1647"/>
      <c r="G17" s="1684"/>
      <c r="H17" s="1684"/>
      <c r="I17" s="1610"/>
      <c r="J17" s="1647"/>
      <c r="K17" s="1684"/>
      <c r="L17" s="1684"/>
      <c r="M17" s="2015">
        <v>3.96</v>
      </c>
      <c r="N17" s="1647"/>
      <c r="O17" s="1128"/>
      <c r="P17" s="1306"/>
      <c r="Q17" s="1331"/>
    </row>
    <row r="18" spans="1:17" s="453" customFormat="1" ht="15">
      <c r="A18" s="456">
        <v>4</v>
      </c>
      <c r="B18" s="1127"/>
      <c r="C18" s="1684"/>
      <c r="D18" s="1684"/>
      <c r="E18" s="2015">
        <v>27.5</v>
      </c>
      <c r="F18" s="1647"/>
      <c r="G18" s="1684"/>
      <c r="H18" s="1684"/>
      <c r="I18" s="1610"/>
      <c r="J18" s="1647"/>
      <c r="K18" s="1684"/>
      <c r="L18" s="1684"/>
      <c r="M18" s="2015">
        <v>4.3800000000000008</v>
      </c>
      <c r="N18" s="1647"/>
      <c r="O18" s="1128"/>
      <c r="P18" s="1306"/>
      <c r="Q18" s="1331"/>
    </row>
    <row r="19" spans="1:17" s="453" customFormat="1" ht="15">
      <c r="A19" s="456">
        <v>5</v>
      </c>
      <c r="B19" s="1127"/>
      <c r="C19" s="1684"/>
      <c r="D19" s="1684"/>
      <c r="E19" s="2015">
        <v>27.36</v>
      </c>
      <c r="F19" s="1647"/>
      <c r="G19" s="1684"/>
      <c r="H19" s="1684"/>
      <c r="I19" s="1610"/>
      <c r="J19" s="1647"/>
      <c r="K19" s="1684"/>
      <c r="L19" s="1684"/>
      <c r="M19" s="2015">
        <v>4.5400000000000009</v>
      </c>
      <c r="N19" s="1647"/>
      <c r="O19" s="1128"/>
      <c r="P19" s="1306"/>
      <c r="Q19" s="1331"/>
    </row>
    <row r="20" spans="1:17" s="453" customFormat="1" ht="15">
      <c r="A20" s="456">
        <v>6</v>
      </c>
      <c r="B20" s="1127"/>
      <c r="C20" s="1684"/>
      <c r="D20" s="1684"/>
      <c r="E20" s="2015">
        <v>27.7</v>
      </c>
      <c r="F20" s="1647"/>
      <c r="G20" s="1684"/>
      <c r="H20" s="1684"/>
      <c r="I20" s="1610"/>
      <c r="J20" s="1647"/>
      <c r="K20" s="1684"/>
      <c r="L20" s="1684"/>
      <c r="M20" s="2015">
        <v>4.26</v>
      </c>
      <c r="N20" s="1647"/>
      <c r="O20" s="1128"/>
      <c r="P20" s="1306"/>
      <c r="Q20" s="1331"/>
    </row>
    <row r="21" spans="1:17" s="453" customFormat="1" ht="15">
      <c r="A21" s="456">
        <v>7</v>
      </c>
      <c r="B21" s="1127"/>
      <c r="C21" s="1684"/>
      <c r="D21" s="1684"/>
      <c r="E21" s="2015">
        <v>29.68</v>
      </c>
      <c r="F21" s="1647"/>
      <c r="G21" s="1684"/>
      <c r="H21" s="1684"/>
      <c r="I21" s="1610"/>
      <c r="J21" s="1647"/>
      <c r="K21" s="1684"/>
      <c r="L21" s="1684"/>
      <c r="M21" s="2015">
        <v>4.5</v>
      </c>
      <c r="N21" s="1647"/>
      <c r="O21" s="1128"/>
      <c r="P21" s="1306"/>
      <c r="Q21" s="1331"/>
    </row>
    <row r="22" spans="1:17" s="453" customFormat="1" ht="15">
      <c r="A22" s="456">
        <v>8</v>
      </c>
      <c r="B22" s="1127"/>
      <c r="C22" s="1684"/>
      <c r="D22" s="1684"/>
      <c r="E22" s="2015">
        <v>29.58</v>
      </c>
      <c r="F22" s="1647"/>
      <c r="G22" s="1684"/>
      <c r="H22" s="1684"/>
      <c r="I22" s="1610"/>
      <c r="J22" s="1647"/>
      <c r="K22" s="1684"/>
      <c r="L22" s="1684"/>
      <c r="M22" s="2015">
        <v>5.7200000000000006</v>
      </c>
      <c r="N22" s="1647"/>
      <c r="O22" s="1128"/>
      <c r="P22" s="1306"/>
      <c r="Q22" s="1331"/>
    </row>
    <row r="23" spans="1:17" s="453" customFormat="1" ht="15">
      <c r="A23" s="456">
        <v>9</v>
      </c>
      <c r="B23" s="1127"/>
      <c r="C23" s="1684"/>
      <c r="D23" s="1684"/>
      <c r="E23" s="2015">
        <v>39.42</v>
      </c>
      <c r="F23" s="1647"/>
      <c r="G23" s="1684"/>
      <c r="H23" s="1684"/>
      <c r="I23" s="1610"/>
      <c r="J23" s="1647"/>
      <c r="K23" s="1684"/>
      <c r="L23" s="1684"/>
      <c r="M23" s="2015">
        <v>7.8599999999999994</v>
      </c>
      <c r="N23" s="1647"/>
      <c r="O23" s="1128"/>
      <c r="P23" s="1306"/>
      <c r="Q23" s="1331"/>
    </row>
    <row r="24" spans="1:17" s="453" customFormat="1" ht="15">
      <c r="A24" s="456">
        <v>10</v>
      </c>
      <c r="B24" s="1127"/>
      <c r="C24" s="1684"/>
      <c r="D24" s="1684"/>
      <c r="E24" s="2015">
        <v>42.42</v>
      </c>
      <c r="F24" s="1647"/>
      <c r="G24" s="1684"/>
      <c r="H24" s="1684"/>
      <c r="I24" s="1610"/>
      <c r="J24" s="1647"/>
      <c r="K24" s="1684"/>
      <c r="L24" s="1684"/>
      <c r="M24" s="2015">
        <v>8.18</v>
      </c>
      <c r="N24" s="1647"/>
      <c r="O24" s="1128"/>
      <c r="P24" s="1306"/>
      <c r="Q24" s="1331"/>
    </row>
    <row r="25" spans="1:17" s="453" customFormat="1" ht="15">
      <c r="A25" s="456">
        <v>11</v>
      </c>
      <c r="B25" s="1127"/>
      <c r="C25" s="1684"/>
      <c r="D25" s="1684"/>
      <c r="E25" s="2015">
        <v>42.82</v>
      </c>
      <c r="F25" s="1647"/>
      <c r="G25" s="1684"/>
      <c r="H25" s="1684"/>
      <c r="I25" s="1610"/>
      <c r="J25" s="1647"/>
      <c r="K25" s="1684"/>
      <c r="L25" s="1684"/>
      <c r="M25" s="2015">
        <v>8.52</v>
      </c>
      <c r="N25" s="1647"/>
      <c r="O25" s="1128"/>
      <c r="P25" s="1306"/>
      <c r="Q25" s="1331"/>
    </row>
    <row r="26" spans="1:17" s="453" customFormat="1" ht="15">
      <c r="A26" s="456">
        <v>12</v>
      </c>
      <c r="B26" s="1127"/>
      <c r="C26" s="1684"/>
      <c r="D26" s="1684"/>
      <c r="E26" s="2015">
        <v>45.599999999999994</v>
      </c>
      <c r="F26" s="1647"/>
      <c r="G26" s="1684"/>
      <c r="H26" s="1684"/>
      <c r="I26" s="1610"/>
      <c r="J26" s="1647"/>
      <c r="K26" s="1684"/>
      <c r="L26" s="1684"/>
      <c r="M26" s="2015">
        <v>9.32</v>
      </c>
      <c r="N26" s="1647"/>
      <c r="O26" s="1128"/>
      <c r="P26" s="1306"/>
      <c r="Q26" s="1331"/>
    </row>
    <row r="27" spans="1:17" s="453" customFormat="1" ht="15">
      <c r="A27" s="456">
        <v>13</v>
      </c>
      <c r="B27" s="1127"/>
      <c r="C27" s="1684"/>
      <c r="D27" s="1684"/>
      <c r="E27" s="2015">
        <v>46.22</v>
      </c>
      <c r="F27" s="1647"/>
      <c r="G27" s="1684"/>
      <c r="H27" s="1684"/>
      <c r="I27" s="1610"/>
      <c r="J27" s="1647"/>
      <c r="K27" s="1684"/>
      <c r="L27" s="1684"/>
      <c r="M27" s="2015">
        <v>8.7200000000000006</v>
      </c>
      <c r="N27" s="1647"/>
      <c r="O27" s="1128"/>
      <c r="P27" s="1306"/>
      <c r="Q27" s="1331"/>
    </row>
    <row r="28" spans="1:17" s="453" customFormat="1" ht="15">
      <c r="A28" s="456">
        <v>14</v>
      </c>
      <c r="B28" s="1127"/>
      <c r="C28" s="1684"/>
      <c r="D28" s="1684"/>
      <c r="E28" s="2015">
        <v>46.54</v>
      </c>
      <c r="F28" s="1647"/>
      <c r="G28" s="1684"/>
      <c r="H28" s="1684"/>
      <c r="I28" s="1610"/>
      <c r="J28" s="1647"/>
      <c r="K28" s="1684"/>
      <c r="L28" s="1684"/>
      <c r="M28" s="2015">
        <v>9.14</v>
      </c>
      <c r="N28" s="1647"/>
      <c r="O28" s="1128"/>
      <c r="P28" s="1306"/>
      <c r="Q28" s="1331"/>
    </row>
    <row r="29" spans="1:17" s="453" customFormat="1" ht="15">
      <c r="A29" s="456">
        <v>15</v>
      </c>
      <c r="B29" s="1127"/>
      <c r="C29" s="1684"/>
      <c r="D29" s="1684"/>
      <c r="E29" s="2015">
        <v>46.78</v>
      </c>
      <c r="F29" s="1647"/>
      <c r="G29" s="1684"/>
      <c r="H29" s="1684"/>
      <c r="I29" s="1610"/>
      <c r="J29" s="1647"/>
      <c r="K29" s="1684"/>
      <c r="L29" s="1684"/>
      <c r="M29" s="2015">
        <v>8.5</v>
      </c>
      <c r="N29" s="1647"/>
      <c r="O29" s="1128"/>
      <c r="P29" s="1306"/>
      <c r="Q29" s="1331"/>
    </row>
    <row r="30" spans="1:17" s="453" customFormat="1" ht="15">
      <c r="A30" s="456">
        <v>16</v>
      </c>
      <c r="B30" s="1127"/>
      <c r="C30" s="1684"/>
      <c r="D30" s="1684"/>
      <c r="E30" s="2015">
        <v>52.96</v>
      </c>
      <c r="F30" s="1647"/>
      <c r="G30" s="1684"/>
      <c r="H30" s="1684"/>
      <c r="I30" s="1610"/>
      <c r="J30" s="1647"/>
      <c r="K30" s="1684"/>
      <c r="L30" s="1684"/>
      <c r="M30" s="2015">
        <v>10.52</v>
      </c>
      <c r="N30" s="1647"/>
      <c r="O30" s="1128"/>
      <c r="P30" s="1306"/>
      <c r="Q30" s="1331"/>
    </row>
    <row r="31" spans="1:17" s="457" customFormat="1" ht="15">
      <c r="A31" s="456">
        <v>17</v>
      </c>
      <c r="B31" s="1127"/>
      <c r="C31" s="1684"/>
      <c r="D31" s="1684"/>
      <c r="E31" s="2015">
        <v>50.08</v>
      </c>
      <c r="F31" s="1647"/>
      <c r="G31" s="1684"/>
      <c r="H31" s="1684"/>
      <c r="I31" s="1610"/>
      <c r="J31" s="1647"/>
      <c r="K31" s="1684"/>
      <c r="L31" s="1684"/>
      <c r="M31" s="2015">
        <v>9.6</v>
      </c>
      <c r="N31" s="1647"/>
      <c r="O31" s="1128"/>
      <c r="P31" s="1306"/>
      <c r="Q31" s="1331"/>
    </row>
    <row r="32" spans="1:17" s="457" customFormat="1" ht="15">
      <c r="A32" s="456">
        <v>18</v>
      </c>
      <c r="B32" s="1127"/>
      <c r="C32" s="1684"/>
      <c r="D32" s="1684"/>
      <c r="E32" s="2015">
        <v>46.62</v>
      </c>
      <c r="F32" s="1647"/>
      <c r="G32" s="1684"/>
      <c r="H32" s="1684"/>
      <c r="I32" s="1610"/>
      <c r="J32" s="1647"/>
      <c r="K32" s="1684"/>
      <c r="L32" s="1684"/>
      <c r="M32" s="2015">
        <v>9</v>
      </c>
      <c r="N32" s="1647"/>
      <c r="O32" s="1128"/>
      <c r="P32" s="1306"/>
      <c r="Q32" s="1331"/>
    </row>
    <row r="33" spans="1:33" s="457" customFormat="1" ht="15">
      <c r="A33" s="456">
        <v>19</v>
      </c>
      <c r="B33" s="1127"/>
      <c r="C33" s="1684"/>
      <c r="D33" s="1684"/>
      <c r="E33" s="2015">
        <v>41.599999999999994</v>
      </c>
      <c r="F33" s="1647"/>
      <c r="G33" s="1684"/>
      <c r="H33" s="1684"/>
      <c r="I33" s="1610"/>
      <c r="J33" s="1647"/>
      <c r="K33" s="1684"/>
      <c r="L33" s="1684"/>
      <c r="M33" s="2015">
        <v>6.1400000000000006</v>
      </c>
      <c r="N33" s="1647"/>
      <c r="O33" s="1128"/>
      <c r="P33" s="1306"/>
      <c r="Q33" s="1331"/>
    </row>
    <row r="34" spans="1:33" s="457" customFormat="1" ht="15">
      <c r="A34" s="456">
        <v>20</v>
      </c>
      <c r="B34" s="1127"/>
      <c r="C34" s="1684"/>
      <c r="D34" s="1684"/>
      <c r="E34" s="2015">
        <v>35.42</v>
      </c>
      <c r="F34" s="1647"/>
      <c r="G34" s="1684"/>
      <c r="H34" s="1684"/>
      <c r="I34" s="1610"/>
      <c r="J34" s="1647"/>
      <c r="K34" s="1684"/>
      <c r="L34" s="1684"/>
      <c r="M34" s="2015">
        <v>5.18</v>
      </c>
      <c r="N34" s="1647"/>
      <c r="O34" s="1128"/>
      <c r="P34" s="1306"/>
      <c r="Q34" s="1331"/>
    </row>
    <row r="35" spans="1:33" s="457" customFormat="1" ht="15">
      <c r="A35" s="456">
        <v>21</v>
      </c>
      <c r="B35" s="1127"/>
      <c r="C35" s="1684"/>
      <c r="D35" s="1684"/>
      <c r="E35" s="2015">
        <v>33.96</v>
      </c>
      <c r="F35" s="1647"/>
      <c r="G35" s="1684"/>
      <c r="H35" s="1684"/>
      <c r="I35" s="1610"/>
      <c r="J35" s="1647"/>
      <c r="K35" s="1684"/>
      <c r="L35" s="1684"/>
      <c r="M35" s="2015">
        <v>5.8</v>
      </c>
      <c r="N35" s="1647"/>
      <c r="O35" s="1128"/>
      <c r="P35" s="1306"/>
      <c r="Q35" s="1331"/>
    </row>
    <row r="36" spans="1:33" s="457" customFormat="1" ht="15">
      <c r="A36" s="456">
        <v>22</v>
      </c>
      <c r="B36" s="1127"/>
      <c r="C36" s="1684"/>
      <c r="D36" s="1684"/>
      <c r="E36" s="2015">
        <v>33.659999999999997</v>
      </c>
      <c r="F36" s="1647"/>
      <c r="G36" s="1684"/>
      <c r="H36" s="1684"/>
      <c r="I36" s="1610"/>
      <c r="J36" s="1647"/>
      <c r="K36" s="1684"/>
      <c r="L36" s="1684"/>
      <c r="M36" s="2015">
        <v>5.72</v>
      </c>
      <c r="N36" s="1647"/>
      <c r="O36" s="1128"/>
      <c r="P36" s="1306"/>
      <c r="Q36" s="1331"/>
    </row>
    <row r="37" spans="1:33" s="457" customFormat="1" ht="15">
      <c r="A37" s="456">
        <v>23</v>
      </c>
      <c r="B37" s="1127"/>
      <c r="C37" s="1684"/>
      <c r="D37" s="1684"/>
      <c r="E37" s="2015">
        <v>28.54</v>
      </c>
      <c r="F37" s="1647"/>
      <c r="G37" s="1684"/>
      <c r="H37" s="1684"/>
      <c r="I37" s="1610"/>
      <c r="J37" s="1647"/>
      <c r="K37" s="1684"/>
      <c r="L37" s="1684"/>
      <c r="M37" s="2015">
        <v>4.3000000000000007</v>
      </c>
      <c r="N37" s="1647"/>
      <c r="O37" s="1128"/>
      <c r="P37" s="1306"/>
      <c r="Q37" s="1331"/>
    </row>
    <row r="38" spans="1:33" s="457" customFormat="1" ht="15">
      <c r="A38" s="456">
        <v>24</v>
      </c>
      <c r="B38" s="1127"/>
      <c r="C38" s="1684"/>
      <c r="D38" s="1684"/>
      <c r="E38" s="2015">
        <v>25.46</v>
      </c>
      <c r="F38" s="1647"/>
      <c r="G38" s="1684"/>
      <c r="H38" s="1684"/>
      <c r="I38" s="1610"/>
      <c r="J38" s="1647"/>
      <c r="K38" s="1684"/>
      <c r="L38" s="1684"/>
      <c r="M38" s="2015">
        <v>3.6599999999999997</v>
      </c>
      <c r="N38" s="1647"/>
      <c r="O38" s="1128"/>
      <c r="P38" s="1306"/>
      <c r="Q38" s="1331"/>
    </row>
    <row r="39" spans="1:33" s="457" customFormat="1" ht="15">
      <c r="A39" s="456" t="s">
        <v>19</v>
      </c>
      <c r="B39" s="1159"/>
      <c r="C39" s="1685"/>
      <c r="D39" s="1685"/>
      <c r="E39" s="1686">
        <f>SUM(E15:E38)</f>
        <v>874.58000000000015</v>
      </c>
      <c r="F39" s="1685"/>
      <c r="G39" s="1685"/>
      <c r="H39" s="1685"/>
      <c r="I39" s="1686"/>
      <c r="J39" s="1685"/>
      <c r="K39" s="1685"/>
      <c r="L39" s="1685"/>
      <c r="M39" s="1686">
        <f>SUM(M15:M38)</f>
        <v>155.86000000000001</v>
      </c>
      <c r="N39" s="1685"/>
      <c r="O39" s="1160"/>
      <c r="P39" s="1160"/>
      <c r="Q39" s="1308"/>
    </row>
    <row r="40" spans="1:33" s="446" customFormat="1" ht="12.75" customHeight="1">
      <c r="A40" s="446" t="s">
        <v>20</v>
      </c>
      <c r="R40" s="973"/>
      <c r="S40" s="973"/>
      <c r="T40" s="973"/>
      <c r="U40" s="973"/>
      <c r="V40" s="973"/>
      <c r="W40" s="973"/>
      <c r="X40" s="973"/>
      <c r="Y40" s="973"/>
      <c r="Z40" s="973"/>
      <c r="AA40" s="973"/>
      <c r="AB40" s="973"/>
      <c r="AC40" s="973"/>
      <c r="AD40" s="973"/>
      <c r="AE40" s="973"/>
      <c r="AF40" s="973"/>
      <c r="AG40" s="973"/>
    </row>
    <row r="41" spans="1:33" s="446" customFormat="1" ht="12.75" customHeight="1">
      <c r="A41" s="446" t="s">
        <v>21</v>
      </c>
      <c r="R41" s="973"/>
      <c r="S41" s="973"/>
      <c r="T41" s="973"/>
      <c r="U41" s="973"/>
      <c r="V41" s="973"/>
      <c r="W41" s="973"/>
      <c r="X41" s="973"/>
      <c r="Y41" s="973"/>
      <c r="Z41" s="973"/>
      <c r="AA41" s="973"/>
      <c r="AB41" s="973"/>
      <c r="AC41" s="973"/>
      <c r="AD41" s="973"/>
      <c r="AE41" s="973"/>
      <c r="AF41" s="973"/>
      <c r="AG41" s="973"/>
    </row>
    <row r="42" spans="1:33">
      <c r="A42" s="446" t="s">
        <v>571</v>
      </c>
      <c r="K42" s="446"/>
      <c r="L42" s="446"/>
      <c r="M42" s="446"/>
      <c r="N42" s="446"/>
      <c r="O42" s="446"/>
      <c r="P42" s="446"/>
      <c r="Q42" s="446"/>
      <c r="R42" s="974"/>
      <c r="S42" s="974"/>
      <c r="T42" s="974"/>
      <c r="U42" s="974"/>
      <c r="V42" s="974"/>
      <c r="W42" s="974"/>
      <c r="X42" s="974"/>
      <c r="Y42" s="974"/>
      <c r="Z42" s="974"/>
      <c r="AA42" s="974"/>
      <c r="AB42" s="974"/>
      <c r="AC42" s="974"/>
      <c r="AD42" s="974"/>
      <c r="AE42" s="974"/>
      <c r="AF42" s="974"/>
      <c r="AG42" s="974"/>
    </row>
    <row r="43" spans="1:33">
      <c r="A43" s="446" t="s">
        <v>23</v>
      </c>
      <c r="R43" s="974"/>
      <c r="S43" s="974"/>
      <c r="T43" s="974"/>
      <c r="U43" s="974"/>
      <c r="V43" s="974"/>
      <c r="W43" s="974"/>
      <c r="X43" s="974"/>
      <c r="Y43" s="974"/>
      <c r="Z43" s="974"/>
      <c r="AA43" s="974"/>
      <c r="AB43" s="974"/>
      <c r="AC43" s="974"/>
      <c r="AD43" s="974"/>
      <c r="AE43" s="974"/>
      <c r="AF43" s="974"/>
      <c r="AG43" s="974"/>
    </row>
    <row r="44" spans="1:33">
      <c r="R44" s="974"/>
      <c r="S44" s="974"/>
      <c r="T44" s="974"/>
      <c r="U44" s="974"/>
      <c r="V44" s="974"/>
      <c r="W44" s="974"/>
      <c r="X44" s="974"/>
      <c r="Y44" s="974"/>
      <c r="Z44" s="974"/>
      <c r="AA44" s="974"/>
      <c r="AB44" s="974"/>
      <c r="AC44" s="974"/>
      <c r="AD44" s="974"/>
      <c r="AE44" s="974"/>
      <c r="AF44" s="974"/>
      <c r="AG44" s="974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471" customWidth="1"/>
    <col min="2" max="3" width="11.28515625" style="471" customWidth="1"/>
    <col min="4" max="4" width="11.28515625" style="471" hidden="1" customWidth="1"/>
    <col min="5" max="7" width="11.28515625" style="471" customWidth="1"/>
    <col min="8" max="8" width="11.28515625" style="471" hidden="1" customWidth="1"/>
    <col min="9" max="11" width="11.28515625" style="471" customWidth="1"/>
    <col min="12" max="12" width="11.28515625" style="471" hidden="1" customWidth="1"/>
    <col min="13" max="15" width="11.28515625" style="471" customWidth="1"/>
    <col min="16" max="16" width="11.28515625" style="471" hidden="1" customWidth="1"/>
    <col min="17" max="17" width="11.28515625" style="471" customWidth="1"/>
    <col min="18" max="16384" width="9.140625" style="471"/>
  </cols>
  <sheetData>
    <row r="1" spans="1:33" s="459" customFormat="1" ht="18.75" customHeight="1">
      <c r="B1" s="2723" t="s">
        <v>408</v>
      </c>
      <c r="C1" s="2066"/>
      <c r="D1" s="2066"/>
      <c r="E1" s="2066"/>
      <c r="F1" s="2066"/>
      <c r="J1" s="801" t="s">
        <v>171</v>
      </c>
      <c r="N1" s="2718" t="s">
        <v>106</v>
      </c>
      <c r="O1" s="2718"/>
      <c r="P1" s="2718"/>
      <c r="Q1" s="2718"/>
      <c r="R1" s="971"/>
      <c r="S1" s="971"/>
      <c r="T1" s="971"/>
      <c r="U1" s="971"/>
      <c r="V1" s="971"/>
      <c r="W1" s="971"/>
      <c r="X1" s="971"/>
      <c r="Y1" s="971"/>
      <c r="Z1" s="971"/>
      <c r="AA1" s="971"/>
      <c r="AB1" s="971"/>
      <c r="AC1" s="971"/>
      <c r="AD1" s="971"/>
      <c r="AE1" s="971"/>
      <c r="AF1" s="971"/>
      <c r="AG1" s="971"/>
    </row>
    <row r="2" spans="1:33" s="459" customFormat="1" ht="10.5" customHeight="1">
      <c r="B2" s="2719" t="s">
        <v>1</v>
      </c>
      <c r="C2" s="2052"/>
      <c r="D2" s="2052"/>
      <c r="E2" s="2052"/>
      <c r="F2" s="2052"/>
      <c r="N2" s="2719" t="s">
        <v>2</v>
      </c>
      <c r="O2" s="2720"/>
      <c r="P2" s="2720"/>
      <c r="Q2" s="2720"/>
      <c r="R2" s="971"/>
      <c r="S2" s="971"/>
      <c r="T2" s="971"/>
      <c r="U2" s="971"/>
      <c r="V2" s="971"/>
      <c r="W2" s="971"/>
      <c r="X2" s="971"/>
      <c r="Y2" s="971"/>
      <c r="Z2" s="971"/>
      <c r="AA2" s="971"/>
      <c r="AB2" s="971"/>
      <c r="AC2" s="971"/>
      <c r="AD2" s="971"/>
      <c r="AE2" s="971"/>
      <c r="AF2" s="971"/>
      <c r="AG2" s="971"/>
    </row>
    <row r="3" spans="1:33" s="459" customFormat="1" ht="13.5" customHeight="1">
      <c r="N3" s="459" t="s">
        <v>3</v>
      </c>
      <c r="R3" s="971"/>
      <c r="S3" s="971"/>
      <c r="T3" s="971"/>
      <c r="U3" s="971"/>
      <c r="V3" s="971"/>
      <c r="W3" s="971"/>
      <c r="X3" s="971"/>
      <c r="Y3" s="971"/>
      <c r="Z3" s="971"/>
      <c r="AA3" s="971"/>
      <c r="AB3" s="971"/>
      <c r="AC3" s="971"/>
      <c r="AD3" s="971"/>
      <c r="AE3" s="971"/>
      <c r="AF3" s="971"/>
      <c r="AG3" s="971"/>
    </row>
    <row r="4" spans="1:33" s="459" customFormat="1" ht="15" customHeight="1">
      <c r="B4" s="2722" t="s">
        <v>4</v>
      </c>
      <c r="C4" s="2066"/>
      <c r="D4" s="461"/>
      <c r="E4" s="971"/>
      <c r="F4" s="971"/>
      <c r="G4" s="971"/>
      <c r="H4" s="971"/>
      <c r="I4" s="911" t="s">
        <v>5</v>
      </c>
      <c r="J4" s="460"/>
      <c r="K4" s="460"/>
      <c r="L4" s="460"/>
      <c r="O4" s="462" t="s">
        <v>107</v>
      </c>
      <c r="R4" s="971"/>
      <c r="S4" s="971"/>
      <c r="T4" s="971"/>
      <c r="U4" s="971"/>
      <c r="V4" s="971"/>
      <c r="W4" s="971"/>
      <c r="X4" s="971"/>
      <c r="Y4" s="971"/>
      <c r="Z4" s="971"/>
      <c r="AA4" s="971"/>
      <c r="AB4" s="971"/>
      <c r="AC4" s="971"/>
      <c r="AD4" s="971"/>
      <c r="AE4" s="971"/>
      <c r="AF4" s="971"/>
      <c r="AG4" s="971"/>
    </row>
    <row r="5" spans="1:33" s="459" customFormat="1" ht="9.75" customHeight="1">
      <c r="B5" s="2714" t="s">
        <v>7</v>
      </c>
      <c r="C5" s="2064"/>
      <c r="D5" s="460"/>
      <c r="E5" s="460"/>
      <c r="R5" s="971"/>
      <c r="S5" s="971"/>
      <c r="T5" s="971"/>
      <c r="U5" s="971"/>
      <c r="V5" s="971"/>
      <c r="W5" s="971"/>
      <c r="X5" s="971"/>
      <c r="Y5" s="971"/>
      <c r="Z5" s="971"/>
      <c r="AA5" s="971"/>
      <c r="AB5" s="971"/>
      <c r="AC5" s="971"/>
      <c r="AD5" s="971"/>
      <c r="AE5" s="971"/>
      <c r="AF5" s="971"/>
      <c r="AG5" s="971"/>
    </row>
    <row r="6" spans="1:33" s="459" customFormat="1" ht="12" customHeight="1">
      <c r="A6" s="2721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71"/>
      <c r="S6" s="971"/>
      <c r="T6" s="971"/>
      <c r="U6" s="971"/>
      <c r="V6" s="971"/>
      <c r="W6" s="971"/>
      <c r="X6" s="971"/>
      <c r="Y6" s="971"/>
      <c r="Z6" s="971"/>
      <c r="AA6" s="971"/>
      <c r="AB6" s="971"/>
      <c r="AC6" s="971"/>
      <c r="AD6" s="971"/>
      <c r="AE6" s="971"/>
      <c r="AF6" s="971"/>
      <c r="AG6" s="971"/>
    </row>
    <row r="7" spans="1:33" s="459" customFormat="1" ht="15.75">
      <c r="A7" s="208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71"/>
      <c r="S7" s="971"/>
      <c r="T7" s="971"/>
      <c r="U7" s="971"/>
      <c r="V7" s="971"/>
      <c r="W7" s="971"/>
      <c r="X7" s="971"/>
      <c r="Y7" s="971"/>
      <c r="Z7" s="971"/>
      <c r="AA7" s="971"/>
      <c r="AB7" s="971"/>
      <c r="AC7" s="971"/>
      <c r="AD7" s="971"/>
      <c r="AE7" s="971"/>
      <c r="AF7" s="971"/>
      <c r="AG7" s="971"/>
    </row>
    <row r="8" spans="1:33" s="459" customFormat="1" ht="9" customHeight="1">
      <c r="A8" s="1267">
        <v>1528</v>
      </c>
      <c r="B8" s="1267">
        <v>1527</v>
      </c>
      <c r="R8" s="971"/>
      <c r="S8" s="971"/>
      <c r="T8" s="971"/>
      <c r="U8" s="971"/>
      <c r="V8" s="971"/>
      <c r="W8" s="971"/>
      <c r="X8" s="971"/>
      <c r="Y8" s="971"/>
      <c r="Z8" s="971"/>
      <c r="AA8" s="971"/>
      <c r="AB8" s="971"/>
      <c r="AC8" s="971"/>
      <c r="AD8" s="971"/>
      <c r="AE8" s="971"/>
      <c r="AF8" s="971"/>
      <c r="AG8" s="971"/>
    </row>
    <row r="9" spans="1:33" s="459" customFormat="1">
      <c r="A9" s="2708" t="s">
        <v>9</v>
      </c>
      <c r="B9" s="2715" t="s">
        <v>10</v>
      </c>
      <c r="C9" s="2716"/>
      <c r="D9" s="2716"/>
      <c r="E9" s="2716"/>
      <c r="F9" s="2716"/>
      <c r="G9" s="2716"/>
      <c r="H9" s="2716"/>
      <c r="I9" s="2717"/>
      <c r="J9" s="2715" t="s">
        <v>11</v>
      </c>
      <c r="K9" s="2716"/>
      <c r="L9" s="2716"/>
      <c r="M9" s="2716"/>
      <c r="N9" s="2716"/>
      <c r="O9" s="2716"/>
      <c r="P9" s="2716"/>
      <c r="Q9" s="2717"/>
      <c r="R9" s="971"/>
      <c r="S9" s="971"/>
      <c r="T9" s="971"/>
      <c r="U9" s="971"/>
      <c r="V9" s="971"/>
      <c r="W9" s="971"/>
      <c r="X9" s="971"/>
      <c r="Y9" s="971"/>
      <c r="Z9" s="971"/>
      <c r="AA9" s="971"/>
      <c r="AB9" s="971"/>
      <c r="AC9" s="971"/>
      <c r="AD9" s="971"/>
      <c r="AE9" s="971"/>
      <c r="AF9" s="971"/>
      <c r="AG9" s="971"/>
    </row>
    <row r="10" spans="1:33" s="459" customFormat="1">
      <c r="A10" s="2709"/>
      <c r="B10" s="2711" t="s">
        <v>108</v>
      </c>
      <c r="C10" s="2712"/>
      <c r="D10" s="2712"/>
      <c r="E10" s="2713"/>
      <c r="F10" s="2711" t="s">
        <v>109</v>
      </c>
      <c r="G10" s="2059"/>
      <c r="H10" s="2059"/>
      <c r="I10" s="2060"/>
      <c r="J10" s="2711" t="s">
        <v>108</v>
      </c>
      <c r="K10" s="2712"/>
      <c r="L10" s="2712"/>
      <c r="M10" s="2713"/>
      <c r="N10" s="2711" t="s">
        <v>109</v>
      </c>
      <c r="O10" s="2712"/>
      <c r="P10" s="2712"/>
      <c r="Q10" s="2713"/>
      <c r="R10" s="971"/>
      <c r="S10" s="971"/>
      <c r="T10" s="971"/>
      <c r="U10" s="971"/>
      <c r="V10" s="971"/>
      <c r="W10" s="971"/>
      <c r="X10" s="971"/>
      <c r="Y10" s="971"/>
      <c r="Z10" s="971"/>
      <c r="AA10" s="971"/>
      <c r="AB10" s="971"/>
      <c r="AC10" s="971"/>
      <c r="AD10" s="971"/>
      <c r="AE10" s="971"/>
      <c r="AF10" s="971"/>
      <c r="AG10" s="971"/>
    </row>
    <row r="11" spans="1:33" s="459" customFormat="1">
      <c r="A11" s="2709"/>
      <c r="B11" s="2711" t="s">
        <v>14</v>
      </c>
      <c r="C11" s="2712"/>
      <c r="E11" s="464">
        <v>2000</v>
      </c>
      <c r="F11" s="2711" t="s">
        <v>14</v>
      </c>
      <c r="G11" s="2712"/>
      <c r="H11" s="463"/>
      <c r="I11" s="464">
        <v>2000</v>
      </c>
      <c r="J11" s="2711" t="s">
        <v>14</v>
      </c>
      <c r="K11" s="2712"/>
      <c r="L11" s="463"/>
      <c r="M11" s="464">
        <f>E11</f>
        <v>2000</v>
      </c>
      <c r="N11" s="2711" t="s">
        <v>14</v>
      </c>
      <c r="O11" s="2712"/>
      <c r="P11" s="463"/>
      <c r="Q11" s="464">
        <f>I11</f>
        <v>2000</v>
      </c>
      <c r="R11" s="971"/>
      <c r="S11" s="971"/>
      <c r="T11" s="971"/>
      <c r="U11" s="971"/>
      <c r="V11" s="971"/>
      <c r="W11" s="971"/>
      <c r="X11" s="971"/>
      <c r="Y11" s="971"/>
      <c r="Z11" s="971"/>
      <c r="AA11" s="971"/>
      <c r="AB11" s="971"/>
      <c r="AC11" s="971"/>
      <c r="AD11" s="971"/>
      <c r="AE11" s="971"/>
      <c r="AF11" s="971"/>
      <c r="AG11" s="971"/>
    </row>
    <row r="12" spans="1:33" s="466" customFormat="1" ht="35.25" customHeight="1">
      <c r="A12" s="2710"/>
      <c r="B12" s="465" t="s">
        <v>16</v>
      </c>
      <c r="C12" s="465" t="s">
        <v>17</v>
      </c>
      <c r="D12" s="465"/>
      <c r="E12" s="465" t="s">
        <v>18</v>
      </c>
      <c r="F12" s="465" t="s">
        <v>16</v>
      </c>
      <c r="G12" s="465" t="s">
        <v>17</v>
      </c>
      <c r="H12" s="465"/>
      <c r="I12" s="465" t="s">
        <v>18</v>
      </c>
      <c r="J12" s="465" t="s">
        <v>16</v>
      </c>
      <c r="K12" s="465" t="s">
        <v>17</v>
      </c>
      <c r="L12" s="465"/>
      <c r="M12" s="465" t="s">
        <v>18</v>
      </c>
      <c r="N12" s="465" t="s">
        <v>16</v>
      </c>
      <c r="O12" s="465" t="s">
        <v>17</v>
      </c>
      <c r="P12" s="465"/>
      <c r="Q12" s="465" t="s">
        <v>18</v>
      </c>
    </row>
    <row r="13" spans="1:33" s="468" customFormat="1" ht="11.25">
      <c r="A13" s="467">
        <v>1</v>
      </c>
      <c r="B13" s="467">
        <v>2</v>
      </c>
      <c r="C13" s="467">
        <v>3</v>
      </c>
      <c r="D13" s="467"/>
      <c r="E13" s="467">
        <v>4</v>
      </c>
      <c r="F13" s="467">
        <v>5</v>
      </c>
      <c r="G13" s="467">
        <v>6</v>
      </c>
      <c r="H13" s="467"/>
      <c r="I13" s="467">
        <v>7</v>
      </c>
      <c r="J13" s="467">
        <v>8</v>
      </c>
      <c r="K13" s="467">
        <v>9</v>
      </c>
      <c r="L13" s="467"/>
      <c r="M13" s="467">
        <v>10</v>
      </c>
      <c r="N13" s="467">
        <v>11</v>
      </c>
      <c r="O13" s="467">
        <v>12</v>
      </c>
      <c r="P13" s="467"/>
      <c r="Q13" s="467">
        <v>13</v>
      </c>
    </row>
    <row r="14" spans="1:33" s="466" customFormat="1" ht="15">
      <c r="A14" s="469">
        <v>0</v>
      </c>
      <c r="B14" s="1127"/>
      <c r="C14" s="1687"/>
      <c r="D14" s="1687"/>
      <c r="E14" s="1687"/>
      <c r="F14" s="1647"/>
      <c r="G14" s="1687"/>
      <c r="H14" s="1687"/>
      <c r="I14" s="1687"/>
      <c r="J14" s="1647"/>
      <c r="K14" s="1687"/>
      <c r="L14" s="1687"/>
      <c r="M14" s="1687"/>
      <c r="N14" s="1647"/>
      <c r="O14" s="1687"/>
      <c r="P14" s="1687"/>
      <c r="Q14" s="1687"/>
    </row>
    <row r="15" spans="1:33" s="1400" customFormat="1" ht="15">
      <c r="A15" s="1398">
        <v>1</v>
      </c>
      <c r="B15" s="1127"/>
      <c r="C15" s="1687"/>
      <c r="D15" s="1687"/>
      <c r="E15" s="2015">
        <v>78</v>
      </c>
      <c r="F15" s="1647"/>
      <c r="G15" s="1687"/>
      <c r="H15" s="1687"/>
      <c r="I15" s="2015">
        <v>284</v>
      </c>
      <c r="J15" s="1647"/>
      <c r="K15" s="1687"/>
      <c r="L15" s="1687"/>
      <c r="M15" s="2015">
        <v>25</v>
      </c>
      <c r="N15" s="1647"/>
      <c r="O15" s="1687"/>
      <c r="P15" s="1687"/>
      <c r="Q15" s="2015">
        <v>115</v>
      </c>
    </row>
    <row r="16" spans="1:33" s="466" customFormat="1" ht="15">
      <c r="A16" s="469">
        <v>2</v>
      </c>
      <c r="B16" s="1127"/>
      <c r="C16" s="1687"/>
      <c r="D16" s="1687"/>
      <c r="E16" s="2015">
        <v>74</v>
      </c>
      <c r="F16" s="1647"/>
      <c r="G16" s="1687"/>
      <c r="H16" s="1687"/>
      <c r="I16" s="2015">
        <v>261</v>
      </c>
      <c r="J16" s="1647"/>
      <c r="K16" s="1687"/>
      <c r="L16" s="1687"/>
      <c r="M16" s="2015">
        <v>25</v>
      </c>
      <c r="N16" s="1647"/>
      <c r="O16" s="1687"/>
      <c r="P16" s="1687"/>
      <c r="Q16" s="2015">
        <v>109</v>
      </c>
    </row>
    <row r="17" spans="1:17" s="466" customFormat="1" ht="15">
      <c r="A17" s="469">
        <v>3</v>
      </c>
      <c r="B17" s="1127"/>
      <c r="C17" s="1687"/>
      <c r="D17" s="1687"/>
      <c r="E17" s="2015">
        <v>75</v>
      </c>
      <c r="F17" s="1647"/>
      <c r="G17" s="1687"/>
      <c r="H17" s="1687"/>
      <c r="I17" s="2015">
        <v>254</v>
      </c>
      <c r="J17" s="1647"/>
      <c r="K17" s="1687"/>
      <c r="L17" s="1687"/>
      <c r="M17" s="2015">
        <v>24</v>
      </c>
      <c r="N17" s="1647"/>
      <c r="O17" s="1687"/>
      <c r="P17" s="1687"/>
      <c r="Q17" s="2015">
        <v>112</v>
      </c>
    </row>
    <row r="18" spans="1:17" s="466" customFormat="1" ht="15">
      <c r="A18" s="469">
        <v>4</v>
      </c>
      <c r="B18" s="1127"/>
      <c r="C18" s="1687"/>
      <c r="D18" s="1687"/>
      <c r="E18" s="2015">
        <v>70</v>
      </c>
      <c r="F18" s="1647"/>
      <c r="G18" s="1687"/>
      <c r="H18" s="1687"/>
      <c r="I18" s="2015">
        <v>243</v>
      </c>
      <c r="J18" s="1647"/>
      <c r="K18" s="1687"/>
      <c r="L18" s="1687"/>
      <c r="M18" s="2015">
        <v>24</v>
      </c>
      <c r="N18" s="1647"/>
      <c r="O18" s="1687"/>
      <c r="P18" s="1687"/>
      <c r="Q18" s="2015">
        <v>109</v>
      </c>
    </row>
    <row r="19" spans="1:17" s="466" customFormat="1" ht="15">
      <c r="A19" s="469">
        <v>5</v>
      </c>
      <c r="B19" s="1127"/>
      <c r="C19" s="1687"/>
      <c r="D19" s="1687"/>
      <c r="E19" s="2015">
        <v>75</v>
      </c>
      <c r="F19" s="1647"/>
      <c r="G19" s="1687"/>
      <c r="H19" s="1687"/>
      <c r="I19" s="2015">
        <v>241</v>
      </c>
      <c r="J19" s="1647"/>
      <c r="K19" s="1687"/>
      <c r="L19" s="1687"/>
      <c r="M19" s="2015">
        <v>24</v>
      </c>
      <c r="N19" s="1647"/>
      <c r="O19" s="1687"/>
      <c r="P19" s="1687"/>
      <c r="Q19" s="2015">
        <v>106</v>
      </c>
    </row>
    <row r="20" spans="1:17" s="466" customFormat="1" ht="15">
      <c r="A20" s="469">
        <v>6</v>
      </c>
      <c r="B20" s="1127"/>
      <c r="C20" s="1687"/>
      <c r="D20" s="1687"/>
      <c r="E20" s="2015">
        <v>75</v>
      </c>
      <c r="F20" s="1647"/>
      <c r="G20" s="1687"/>
      <c r="H20" s="1687"/>
      <c r="I20" s="2015">
        <v>266</v>
      </c>
      <c r="J20" s="1647"/>
      <c r="K20" s="1687"/>
      <c r="L20" s="1687"/>
      <c r="M20" s="2015">
        <v>23</v>
      </c>
      <c r="N20" s="1647"/>
      <c r="O20" s="1687"/>
      <c r="P20" s="1687"/>
      <c r="Q20" s="2015">
        <v>108</v>
      </c>
    </row>
    <row r="21" spans="1:17" s="466" customFormat="1" ht="15">
      <c r="A21" s="469">
        <v>7</v>
      </c>
      <c r="B21" s="1127"/>
      <c r="C21" s="1687"/>
      <c r="D21" s="1687"/>
      <c r="E21" s="2015">
        <v>84</v>
      </c>
      <c r="F21" s="1647"/>
      <c r="G21" s="1687"/>
      <c r="H21" s="1687"/>
      <c r="I21" s="2015">
        <v>349</v>
      </c>
      <c r="J21" s="1647"/>
      <c r="K21" s="1687"/>
      <c r="L21" s="1687"/>
      <c r="M21" s="2015">
        <v>23</v>
      </c>
      <c r="N21" s="1647"/>
      <c r="O21" s="1687"/>
      <c r="P21" s="1687"/>
      <c r="Q21" s="2015">
        <v>107</v>
      </c>
    </row>
    <row r="22" spans="1:17" s="466" customFormat="1" ht="15">
      <c r="A22" s="469">
        <v>8</v>
      </c>
      <c r="B22" s="1127"/>
      <c r="C22" s="1687"/>
      <c r="D22" s="1687"/>
      <c r="E22" s="2015">
        <v>166</v>
      </c>
      <c r="F22" s="1647"/>
      <c r="G22" s="1687"/>
      <c r="H22" s="1687"/>
      <c r="I22" s="2015">
        <v>406</v>
      </c>
      <c r="J22" s="1647"/>
      <c r="K22" s="1687"/>
      <c r="L22" s="1687"/>
      <c r="M22" s="2015">
        <v>71</v>
      </c>
      <c r="N22" s="1647"/>
      <c r="O22" s="1687"/>
      <c r="P22" s="1687"/>
      <c r="Q22" s="2015">
        <v>113</v>
      </c>
    </row>
    <row r="23" spans="1:17" s="466" customFormat="1" ht="15">
      <c r="A23" s="469">
        <v>9</v>
      </c>
      <c r="B23" s="1127"/>
      <c r="C23" s="1687"/>
      <c r="D23" s="1687"/>
      <c r="E23" s="2015">
        <v>294</v>
      </c>
      <c r="F23" s="1647"/>
      <c r="G23" s="1687"/>
      <c r="H23" s="1687"/>
      <c r="I23" s="2015">
        <v>420</v>
      </c>
      <c r="J23" s="1647"/>
      <c r="K23" s="1687"/>
      <c r="L23" s="1687"/>
      <c r="M23" s="2015">
        <v>144</v>
      </c>
      <c r="N23" s="1647"/>
      <c r="O23" s="1687"/>
      <c r="P23" s="1687"/>
      <c r="Q23" s="2015">
        <v>124</v>
      </c>
    </row>
    <row r="24" spans="1:17" s="466" customFormat="1" ht="15">
      <c r="A24" s="469">
        <v>10</v>
      </c>
      <c r="B24" s="1127"/>
      <c r="C24" s="1687"/>
      <c r="D24" s="1687"/>
      <c r="E24" s="2015">
        <v>302</v>
      </c>
      <c r="F24" s="1647"/>
      <c r="G24" s="1687"/>
      <c r="H24" s="1687"/>
      <c r="I24" s="2015">
        <v>415</v>
      </c>
      <c r="J24" s="1647"/>
      <c r="K24" s="1687"/>
      <c r="L24" s="1687"/>
      <c r="M24" s="2015">
        <v>159</v>
      </c>
      <c r="N24" s="1647"/>
      <c r="O24" s="1687"/>
      <c r="P24" s="1687"/>
      <c r="Q24" s="2015">
        <v>132</v>
      </c>
    </row>
    <row r="25" spans="1:17" s="466" customFormat="1" ht="15">
      <c r="A25" s="469">
        <v>11</v>
      </c>
      <c r="B25" s="1127"/>
      <c r="C25" s="1687"/>
      <c r="D25" s="1687"/>
      <c r="E25" s="2015">
        <v>298</v>
      </c>
      <c r="F25" s="1647"/>
      <c r="G25" s="1687"/>
      <c r="H25" s="1687"/>
      <c r="I25" s="2015">
        <v>400</v>
      </c>
      <c r="J25" s="1647"/>
      <c r="K25" s="1687"/>
      <c r="L25" s="1687"/>
      <c r="M25" s="2015">
        <v>150</v>
      </c>
      <c r="N25" s="1647"/>
      <c r="O25" s="1687"/>
      <c r="P25" s="1687"/>
      <c r="Q25" s="2015">
        <v>130</v>
      </c>
    </row>
    <row r="26" spans="1:17" s="466" customFormat="1" ht="15">
      <c r="A26" s="469">
        <v>12</v>
      </c>
      <c r="B26" s="1127"/>
      <c r="C26" s="1687"/>
      <c r="D26" s="1687"/>
      <c r="E26" s="2015">
        <v>313</v>
      </c>
      <c r="F26" s="1647"/>
      <c r="G26" s="1687"/>
      <c r="H26" s="1687"/>
      <c r="I26" s="2015">
        <v>391</v>
      </c>
      <c r="J26" s="1647"/>
      <c r="K26" s="1687"/>
      <c r="L26" s="1687"/>
      <c r="M26" s="2015">
        <v>161</v>
      </c>
      <c r="N26" s="1647"/>
      <c r="O26" s="1687"/>
      <c r="P26" s="1687"/>
      <c r="Q26" s="2015">
        <v>128</v>
      </c>
    </row>
    <row r="27" spans="1:17" s="466" customFormat="1" ht="15">
      <c r="A27" s="469">
        <v>13</v>
      </c>
      <c r="B27" s="1127"/>
      <c r="C27" s="1687"/>
      <c r="D27" s="1687"/>
      <c r="E27" s="2015">
        <v>291</v>
      </c>
      <c r="F27" s="1647"/>
      <c r="G27" s="1687"/>
      <c r="H27" s="1687"/>
      <c r="I27" s="2015">
        <v>386</v>
      </c>
      <c r="J27" s="1647"/>
      <c r="K27" s="1687"/>
      <c r="L27" s="1687"/>
      <c r="M27" s="2015">
        <v>138</v>
      </c>
      <c r="N27" s="1647"/>
      <c r="O27" s="1687"/>
      <c r="P27" s="1687"/>
      <c r="Q27" s="2015">
        <v>132</v>
      </c>
    </row>
    <row r="28" spans="1:17" s="466" customFormat="1" ht="15">
      <c r="A28" s="469">
        <v>14</v>
      </c>
      <c r="B28" s="1127"/>
      <c r="C28" s="1687"/>
      <c r="D28" s="1687"/>
      <c r="E28" s="2015">
        <v>300</v>
      </c>
      <c r="F28" s="1647"/>
      <c r="G28" s="1687"/>
      <c r="H28" s="1687"/>
      <c r="I28" s="2015">
        <v>384</v>
      </c>
      <c r="J28" s="1647"/>
      <c r="K28" s="1687"/>
      <c r="L28" s="1687"/>
      <c r="M28" s="2015">
        <v>150</v>
      </c>
      <c r="N28" s="1647"/>
      <c r="O28" s="1687"/>
      <c r="P28" s="1687"/>
      <c r="Q28" s="2015">
        <v>123</v>
      </c>
    </row>
    <row r="29" spans="1:17" s="466" customFormat="1" ht="15">
      <c r="A29" s="469">
        <v>15</v>
      </c>
      <c r="B29" s="1127"/>
      <c r="C29" s="1687"/>
      <c r="D29" s="1687"/>
      <c r="E29" s="2015">
        <v>331</v>
      </c>
      <c r="F29" s="1647"/>
      <c r="G29" s="1687"/>
      <c r="H29" s="1687"/>
      <c r="I29" s="2015">
        <v>383</v>
      </c>
      <c r="J29" s="1647"/>
      <c r="K29" s="1687"/>
      <c r="L29" s="1687"/>
      <c r="M29" s="2015">
        <v>187</v>
      </c>
      <c r="N29" s="1647"/>
      <c r="O29" s="1687"/>
      <c r="P29" s="1687"/>
      <c r="Q29" s="2015">
        <v>120</v>
      </c>
    </row>
    <row r="30" spans="1:17" s="466" customFormat="1" ht="15">
      <c r="A30" s="469">
        <v>16</v>
      </c>
      <c r="B30" s="1127"/>
      <c r="C30" s="1687"/>
      <c r="D30" s="1687"/>
      <c r="E30" s="2015">
        <v>319</v>
      </c>
      <c r="F30" s="1647"/>
      <c r="G30" s="1687"/>
      <c r="H30" s="1687"/>
      <c r="I30" s="2015">
        <v>416</v>
      </c>
      <c r="J30" s="1647"/>
      <c r="K30" s="1687"/>
      <c r="L30" s="1687"/>
      <c r="M30" s="2015">
        <v>159</v>
      </c>
      <c r="N30" s="1647"/>
      <c r="O30" s="1687"/>
      <c r="P30" s="1687"/>
      <c r="Q30" s="2015">
        <v>119</v>
      </c>
    </row>
    <row r="31" spans="1:17" s="470" customFormat="1" ht="15">
      <c r="A31" s="469">
        <v>17</v>
      </c>
      <c r="B31" s="1127"/>
      <c r="C31" s="1687"/>
      <c r="D31" s="1687"/>
      <c r="E31" s="2015">
        <v>308</v>
      </c>
      <c r="F31" s="1647"/>
      <c r="G31" s="1687"/>
      <c r="H31" s="1687"/>
      <c r="I31" s="2015">
        <v>439</v>
      </c>
      <c r="J31" s="1647"/>
      <c r="K31" s="1687"/>
      <c r="L31" s="1687"/>
      <c r="M31" s="2015">
        <v>154</v>
      </c>
      <c r="N31" s="1647"/>
      <c r="O31" s="1687"/>
      <c r="P31" s="1687"/>
      <c r="Q31" s="2015">
        <v>113</v>
      </c>
    </row>
    <row r="32" spans="1:17" s="470" customFormat="1" ht="15">
      <c r="A32" s="469">
        <v>18</v>
      </c>
      <c r="B32" s="1127"/>
      <c r="C32" s="1687"/>
      <c r="D32" s="1687"/>
      <c r="E32" s="2015">
        <v>283</v>
      </c>
      <c r="F32" s="1647"/>
      <c r="G32" s="1687"/>
      <c r="H32" s="1687"/>
      <c r="I32" s="2015">
        <v>476</v>
      </c>
      <c r="J32" s="1647"/>
      <c r="K32" s="1687"/>
      <c r="L32" s="1687"/>
      <c r="M32" s="2015">
        <v>119</v>
      </c>
      <c r="N32" s="1647"/>
      <c r="O32" s="1687"/>
      <c r="P32" s="1687"/>
      <c r="Q32" s="2015">
        <v>122</v>
      </c>
    </row>
    <row r="33" spans="1:33" s="470" customFormat="1" ht="15">
      <c r="A33" s="469">
        <v>19</v>
      </c>
      <c r="B33" s="1127"/>
      <c r="C33" s="1687"/>
      <c r="D33" s="1687"/>
      <c r="E33" s="2015">
        <v>282</v>
      </c>
      <c r="F33" s="1647"/>
      <c r="G33" s="1687"/>
      <c r="H33" s="1687"/>
      <c r="I33" s="2015">
        <v>489</v>
      </c>
      <c r="J33" s="1647"/>
      <c r="K33" s="1687"/>
      <c r="L33" s="1687"/>
      <c r="M33" s="2015">
        <v>120</v>
      </c>
      <c r="N33" s="1647"/>
      <c r="O33" s="1687"/>
      <c r="P33" s="1687"/>
      <c r="Q33" s="2015">
        <v>122</v>
      </c>
    </row>
    <row r="34" spans="1:33" s="470" customFormat="1" ht="15">
      <c r="A34" s="469">
        <v>20</v>
      </c>
      <c r="B34" s="1127"/>
      <c r="C34" s="1687"/>
      <c r="D34" s="1687"/>
      <c r="E34" s="2015">
        <v>279</v>
      </c>
      <c r="F34" s="1647"/>
      <c r="G34" s="1687"/>
      <c r="H34" s="1687"/>
      <c r="I34" s="2015">
        <v>497</v>
      </c>
      <c r="J34" s="1647"/>
      <c r="K34" s="1687"/>
      <c r="L34" s="1687"/>
      <c r="M34" s="2015">
        <v>114</v>
      </c>
      <c r="N34" s="1647"/>
      <c r="O34" s="1687"/>
      <c r="P34" s="1687"/>
      <c r="Q34" s="2015">
        <v>122</v>
      </c>
    </row>
    <row r="35" spans="1:33" s="470" customFormat="1" ht="15">
      <c r="A35" s="469">
        <v>21</v>
      </c>
      <c r="B35" s="1127"/>
      <c r="C35" s="1687"/>
      <c r="D35" s="1687"/>
      <c r="E35" s="2015">
        <v>281</v>
      </c>
      <c r="F35" s="1647"/>
      <c r="G35" s="1687"/>
      <c r="H35" s="1687"/>
      <c r="I35" s="2015">
        <v>484</v>
      </c>
      <c r="J35" s="1647"/>
      <c r="K35" s="1687"/>
      <c r="L35" s="1687"/>
      <c r="M35" s="2015">
        <v>115</v>
      </c>
      <c r="N35" s="1647"/>
      <c r="O35" s="1687"/>
      <c r="P35" s="1687"/>
      <c r="Q35" s="2015">
        <v>124</v>
      </c>
    </row>
    <row r="36" spans="1:33" s="470" customFormat="1" ht="15">
      <c r="A36" s="469">
        <v>22</v>
      </c>
      <c r="B36" s="1127"/>
      <c r="C36" s="1687"/>
      <c r="D36" s="1687"/>
      <c r="E36" s="2015">
        <v>264</v>
      </c>
      <c r="F36" s="1647"/>
      <c r="G36" s="1687"/>
      <c r="H36" s="1687"/>
      <c r="I36" s="2015">
        <v>457</v>
      </c>
      <c r="J36" s="1647"/>
      <c r="K36" s="1687"/>
      <c r="L36" s="1687"/>
      <c r="M36" s="2015">
        <v>113</v>
      </c>
      <c r="N36" s="1647"/>
      <c r="O36" s="1687"/>
      <c r="P36" s="1687"/>
      <c r="Q36" s="2015">
        <v>122</v>
      </c>
    </row>
    <row r="37" spans="1:33" s="470" customFormat="1" ht="15">
      <c r="A37" s="469">
        <v>23</v>
      </c>
      <c r="B37" s="1127"/>
      <c r="C37" s="1687"/>
      <c r="D37" s="1687"/>
      <c r="E37" s="2015">
        <v>265</v>
      </c>
      <c r="F37" s="1647"/>
      <c r="G37" s="1687"/>
      <c r="H37" s="1687"/>
      <c r="I37" s="2015">
        <v>394</v>
      </c>
      <c r="J37" s="1647"/>
      <c r="K37" s="1687"/>
      <c r="L37" s="1687"/>
      <c r="M37" s="2015">
        <v>113</v>
      </c>
      <c r="N37" s="1647"/>
      <c r="O37" s="1687"/>
      <c r="P37" s="1687"/>
      <c r="Q37" s="2015">
        <v>111</v>
      </c>
    </row>
    <row r="38" spans="1:33" s="470" customFormat="1" ht="15">
      <c r="A38" s="469">
        <v>24</v>
      </c>
      <c r="B38" s="1127"/>
      <c r="C38" s="1687"/>
      <c r="D38" s="1687"/>
      <c r="E38" s="2015">
        <v>245</v>
      </c>
      <c r="F38" s="1647"/>
      <c r="G38" s="1687"/>
      <c r="H38" s="1687"/>
      <c r="I38" s="2015">
        <v>315</v>
      </c>
      <c r="J38" s="1647"/>
      <c r="K38" s="1687"/>
      <c r="L38" s="1687"/>
      <c r="M38" s="2015">
        <v>112</v>
      </c>
      <c r="N38" s="1647"/>
      <c r="O38" s="1687"/>
      <c r="P38" s="1687"/>
      <c r="Q38" s="2015">
        <v>100</v>
      </c>
    </row>
    <row r="39" spans="1:33" s="470" customFormat="1" ht="15">
      <c r="A39" s="469" t="s">
        <v>19</v>
      </c>
      <c r="B39" s="1158"/>
      <c r="C39" s="1688"/>
      <c r="D39" s="1688"/>
      <c r="E39" s="1689">
        <f>SUM(E15:E38)</f>
        <v>5352</v>
      </c>
      <c r="F39" s="1688"/>
      <c r="G39" s="1688"/>
      <c r="H39" s="1688"/>
      <c r="I39" s="1689">
        <f>SUM(I15:I38)</f>
        <v>9050</v>
      </c>
      <c r="J39" s="1688"/>
      <c r="K39" s="1688"/>
      <c r="L39" s="1688"/>
      <c r="M39" s="1689">
        <f>SUM(M15:M38)</f>
        <v>2447</v>
      </c>
      <c r="N39" s="1688"/>
      <c r="O39" s="1688"/>
      <c r="P39" s="1688"/>
      <c r="Q39" s="1689">
        <f>SUM(Q15:Q38)</f>
        <v>2823</v>
      </c>
    </row>
    <row r="40" spans="1:33" s="459" customFormat="1" ht="12.75" customHeight="1">
      <c r="A40" s="459" t="s">
        <v>20</v>
      </c>
      <c r="R40" s="971"/>
      <c r="S40" s="971"/>
      <c r="T40" s="971"/>
      <c r="U40" s="971"/>
      <c r="V40" s="971"/>
      <c r="W40" s="971"/>
      <c r="X40" s="971"/>
      <c r="Y40" s="971"/>
      <c r="Z40" s="971"/>
      <c r="AA40" s="971"/>
      <c r="AB40" s="971"/>
      <c r="AC40" s="971"/>
      <c r="AD40" s="971"/>
      <c r="AE40" s="971"/>
      <c r="AF40" s="971"/>
      <c r="AG40" s="971"/>
    </row>
    <row r="41" spans="1:33" s="459" customFormat="1" ht="12.75" customHeight="1">
      <c r="A41" s="459" t="s">
        <v>21</v>
      </c>
      <c r="R41" s="971"/>
      <c r="S41" s="971"/>
      <c r="T41" s="971"/>
      <c r="U41" s="971"/>
      <c r="V41" s="971"/>
      <c r="W41" s="971"/>
      <c r="X41" s="971"/>
      <c r="Y41" s="971"/>
      <c r="Z41" s="971"/>
      <c r="AA41" s="971"/>
      <c r="AB41" s="971"/>
      <c r="AC41" s="971"/>
      <c r="AD41" s="971"/>
      <c r="AE41" s="971"/>
      <c r="AF41" s="971"/>
      <c r="AG41" s="971"/>
    </row>
    <row r="42" spans="1:33">
      <c r="A42" s="459" t="s">
        <v>571</v>
      </c>
      <c r="K42" s="459"/>
      <c r="L42" s="459"/>
      <c r="M42" s="459"/>
      <c r="N42" s="459"/>
      <c r="O42" s="459"/>
      <c r="P42" s="459"/>
      <c r="Q42" s="459"/>
      <c r="R42" s="972"/>
      <c r="S42" s="972"/>
      <c r="T42" s="972"/>
      <c r="U42" s="972"/>
      <c r="V42" s="972"/>
      <c r="W42" s="972"/>
      <c r="X42" s="972"/>
      <c r="Y42" s="972"/>
      <c r="Z42" s="972"/>
      <c r="AA42" s="972"/>
      <c r="AB42" s="972"/>
      <c r="AC42" s="972"/>
      <c r="AD42" s="972"/>
      <c r="AE42" s="972"/>
      <c r="AF42" s="972"/>
      <c r="AG42" s="972"/>
    </row>
    <row r="43" spans="1:33">
      <c r="A43" s="459" t="s">
        <v>23</v>
      </c>
      <c r="R43" s="972"/>
      <c r="S43" s="972"/>
      <c r="T43" s="972"/>
      <c r="U43" s="972"/>
      <c r="V43" s="972"/>
      <c r="W43" s="972"/>
      <c r="X43" s="972"/>
      <c r="Y43" s="972"/>
      <c r="Z43" s="972"/>
      <c r="AA43" s="972"/>
      <c r="AB43" s="972"/>
      <c r="AC43" s="972"/>
      <c r="AD43" s="972"/>
      <c r="AE43" s="972"/>
      <c r="AF43" s="972"/>
      <c r="AG43" s="972"/>
    </row>
    <row r="44" spans="1:33">
      <c r="R44" s="972"/>
      <c r="S44" s="972"/>
      <c r="T44" s="972"/>
      <c r="U44" s="972"/>
      <c r="V44" s="972"/>
      <c r="W44" s="972"/>
      <c r="X44" s="972"/>
      <c r="Y44" s="972"/>
      <c r="Z44" s="972"/>
      <c r="AA44" s="972"/>
      <c r="AB44" s="972"/>
      <c r="AC44" s="972"/>
      <c r="AD44" s="972"/>
      <c r="AE44" s="972"/>
      <c r="AF44" s="972"/>
      <c r="AG44" s="972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92D050"/>
  </sheetPr>
  <dimension ref="A1:AG44"/>
  <sheetViews>
    <sheetView zoomScale="85" zoomScaleNormal="85" zoomScaleSheetLayoutView="100" workbookViewId="0">
      <selection activeCell="M15" sqref="M15:M38"/>
    </sheetView>
  </sheetViews>
  <sheetFormatPr defaultRowHeight="12.75"/>
  <cols>
    <col min="1" max="1" width="5.42578125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4" customFormat="1" ht="18.75" customHeight="1">
      <c r="B1" s="2740" t="s">
        <v>408</v>
      </c>
      <c r="C1" s="2066"/>
      <c r="D1" s="2066"/>
      <c r="E1" s="2066"/>
      <c r="F1" s="2066"/>
      <c r="J1" s="801" t="s">
        <v>171</v>
      </c>
      <c r="N1" s="2734" t="s">
        <v>24</v>
      </c>
      <c r="O1" s="2734"/>
      <c r="P1" s="2734"/>
      <c r="Q1" s="2734"/>
      <c r="R1" s="969"/>
      <c r="S1" s="969"/>
      <c r="T1" s="969"/>
      <c r="U1" s="969"/>
      <c r="V1" s="969"/>
      <c r="W1" s="969"/>
      <c r="X1" s="969"/>
      <c r="Y1" s="969"/>
      <c r="Z1" s="969"/>
      <c r="AA1" s="969"/>
      <c r="AB1" s="969"/>
      <c r="AC1" s="969"/>
      <c r="AD1" s="969"/>
      <c r="AE1" s="969"/>
      <c r="AF1" s="969"/>
      <c r="AG1" s="969"/>
    </row>
    <row r="2" spans="1:33" s="14" customFormat="1" ht="10.5" customHeight="1">
      <c r="B2" s="2735" t="s">
        <v>1</v>
      </c>
      <c r="C2" s="2052"/>
      <c r="D2" s="2052"/>
      <c r="E2" s="2052"/>
      <c r="F2" s="2052"/>
      <c r="N2" s="2735" t="s">
        <v>2</v>
      </c>
      <c r="O2" s="2736"/>
      <c r="P2" s="2736"/>
      <c r="Q2" s="2736"/>
      <c r="R2" s="969"/>
      <c r="S2" s="969"/>
      <c r="T2" s="969"/>
      <c r="U2" s="969"/>
      <c r="V2" s="969"/>
      <c r="W2" s="969"/>
      <c r="X2" s="969"/>
      <c r="Y2" s="969"/>
      <c r="Z2" s="969"/>
      <c r="AA2" s="969"/>
      <c r="AB2" s="969"/>
      <c r="AC2" s="969"/>
      <c r="AD2" s="969"/>
      <c r="AE2" s="969"/>
      <c r="AF2" s="969"/>
      <c r="AG2" s="969"/>
    </row>
    <row r="3" spans="1:33" s="14" customFormat="1" ht="13.5" customHeight="1">
      <c r="N3" s="14" t="s">
        <v>3</v>
      </c>
      <c r="R3" s="969"/>
      <c r="S3" s="969"/>
      <c r="T3" s="969"/>
      <c r="U3" s="969"/>
      <c r="V3" s="969"/>
      <c r="W3" s="969"/>
      <c r="X3" s="969"/>
      <c r="Y3" s="969"/>
      <c r="Z3" s="969"/>
      <c r="AA3" s="969"/>
      <c r="AB3" s="969"/>
      <c r="AC3" s="969"/>
      <c r="AD3" s="969"/>
      <c r="AE3" s="969"/>
      <c r="AF3" s="969"/>
      <c r="AG3" s="969"/>
    </row>
    <row r="4" spans="1:33" s="14" customFormat="1" ht="15" customHeight="1">
      <c r="B4" s="2739" t="s">
        <v>4</v>
      </c>
      <c r="C4" s="2066"/>
      <c r="D4" s="16"/>
      <c r="E4" s="969"/>
      <c r="F4" s="969"/>
      <c r="G4" s="969"/>
      <c r="H4" s="969"/>
      <c r="I4" s="912" t="s">
        <v>5</v>
      </c>
      <c r="J4" s="15"/>
      <c r="K4" s="15"/>
      <c r="L4" s="15"/>
      <c r="N4" s="1843" t="s">
        <v>539</v>
      </c>
      <c r="O4" s="17" t="s">
        <v>25</v>
      </c>
      <c r="R4" s="969"/>
      <c r="S4" s="969"/>
      <c r="T4" s="969"/>
      <c r="U4" s="969"/>
      <c r="V4" s="969"/>
      <c r="W4" s="969"/>
      <c r="X4" s="969"/>
      <c r="Y4" s="969"/>
      <c r="Z4" s="969"/>
      <c r="AA4" s="969"/>
      <c r="AB4" s="969"/>
      <c r="AC4" s="969"/>
      <c r="AD4" s="969"/>
      <c r="AE4" s="969"/>
      <c r="AF4" s="969"/>
      <c r="AG4" s="969"/>
    </row>
    <row r="5" spans="1:33" s="14" customFormat="1" ht="9.75" customHeight="1">
      <c r="B5" s="2730" t="s">
        <v>7</v>
      </c>
      <c r="C5" s="2064"/>
      <c r="D5" s="15"/>
      <c r="E5" s="15"/>
      <c r="R5" s="969"/>
      <c r="S5" s="969"/>
      <c r="T5" s="969"/>
      <c r="U5" s="969"/>
      <c r="V5" s="969"/>
      <c r="W5" s="969"/>
      <c r="X5" s="969"/>
      <c r="Y5" s="969"/>
      <c r="Z5" s="969"/>
      <c r="AA5" s="969"/>
      <c r="AB5" s="969"/>
      <c r="AC5" s="969"/>
      <c r="AD5" s="969"/>
      <c r="AE5" s="969"/>
      <c r="AF5" s="969"/>
      <c r="AG5" s="969"/>
    </row>
    <row r="6" spans="1:33" s="14" customFormat="1" ht="12" customHeight="1">
      <c r="A6" s="273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69"/>
      <c r="S6" s="969"/>
      <c r="T6" s="969"/>
      <c r="U6" s="969"/>
      <c r="V6" s="969"/>
      <c r="W6" s="969"/>
      <c r="X6" s="969"/>
      <c r="Y6" s="969"/>
      <c r="Z6" s="969"/>
      <c r="AA6" s="969"/>
      <c r="AB6" s="969"/>
      <c r="AC6" s="969"/>
      <c r="AD6" s="969"/>
      <c r="AE6" s="969"/>
      <c r="AF6" s="969"/>
      <c r="AG6" s="969"/>
    </row>
    <row r="7" spans="1:33" s="14" customFormat="1" ht="15.75">
      <c r="A7" s="273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69"/>
      <c r="S7" s="969"/>
      <c r="T7" s="969"/>
      <c r="U7" s="969"/>
      <c r="V7" s="969"/>
      <c r="W7" s="969"/>
      <c r="X7" s="969"/>
      <c r="Y7" s="969"/>
      <c r="Z7" s="969"/>
      <c r="AA7" s="969"/>
      <c r="AB7" s="969"/>
      <c r="AC7" s="969"/>
      <c r="AD7" s="969"/>
      <c r="AE7" s="969"/>
      <c r="AF7" s="969"/>
      <c r="AG7" s="969"/>
    </row>
    <row r="8" spans="1:33" s="14" customFormat="1" ht="9" customHeight="1">
      <c r="A8" s="1267" t="s">
        <v>344</v>
      </c>
      <c r="B8" s="1268"/>
      <c r="R8" s="969"/>
      <c r="S8" s="969"/>
      <c r="T8" s="969"/>
      <c r="U8" s="969"/>
      <c r="V8" s="969"/>
      <c r="W8" s="969"/>
      <c r="X8" s="969"/>
      <c r="Y8" s="969"/>
      <c r="Z8" s="969"/>
      <c r="AA8" s="969"/>
      <c r="AB8" s="969"/>
      <c r="AC8" s="969"/>
      <c r="AD8" s="969"/>
      <c r="AE8" s="969"/>
      <c r="AF8" s="969"/>
      <c r="AG8" s="969"/>
    </row>
    <row r="9" spans="1:33" s="14" customFormat="1">
      <c r="A9" s="2724" t="s">
        <v>9</v>
      </c>
      <c r="B9" s="2731" t="s">
        <v>10</v>
      </c>
      <c r="C9" s="2732"/>
      <c r="D9" s="2732"/>
      <c r="E9" s="2732"/>
      <c r="F9" s="2732"/>
      <c r="G9" s="2732"/>
      <c r="H9" s="2732"/>
      <c r="I9" s="2733"/>
      <c r="J9" s="2731" t="s">
        <v>11</v>
      </c>
      <c r="K9" s="2732"/>
      <c r="L9" s="2732"/>
      <c r="M9" s="2732"/>
      <c r="N9" s="2732"/>
      <c r="O9" s="2732"/>
      <c r="P9" s="2732"/>
      <c r="Q9" s="2733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</row>
    <row r="10" spans="1:33" s="14" customFormat="1">
      <c r="A10" s="2725"/>
      <c r="B10" s="2727" t="s">
        <v>26</v>
      </c>
      <c r="C10" s="2728"/>
      <c r="D10" s="2728"/>
      <c r="E10" s="2729"/>
      <c r="F10" s="2727"/>
      <c r="G10" s="2059"/>
      <c r="H10" s="2059"/>
      <c r="I10" s="2060"/>
      <c r="J10" s="2727" t="s">
        <v>26</v>
      </c>
      <c r="K10" s="2728"/>
      <c r="L10" s="2728"/>
      <c r="M10" s="2729"/>
      <c r="N10" s="2727"/>
      <c r="O10" s="2728"/>
      <c r="P10" s="2728"/>
      <c r="Q10" s="2729"/>
      <c r="R10" s="969"/>
      <c r="S10" s="969"/>
      <c r="T10" s="969"/>
      <c r="U10" s="969"/>
      <c r="V10" s="969"/>
      <c r="W10" s="969"/>
      <c r="X10" s="969"/>
      <c r="Y10" s="969"/>
      <c r="Z10" s="969"/>
      <c r="AA10" s="969"/>
      <c r="AB10" s="969"/>
      <c r="AC10" s="969"/>
      <c r="AD10" s="969"/>
      <c r="AE10" s="969"/>
      <c r="AF10" s="969"/>
      <c r="AG10" s="969"/>
    </row>
    <row r="11" spans="1:33" s="14" customFormat="1">
      <c r="A11" s="2725"/>
      <c r="B11" s="2727" t="s">
        <v>14</v>
      </c>
      <c r="C11" s="2728"/>
      <c r="E11" s="19">
        <v>3000</v>
      </c>
      <c r="F11" s="2727" t="s">
        <v>14</v>
      </c>
      <c r="G11" s="2728"/>
      <c r="H11" s="18"/>
      <c r="I11" s="19">
        <v>0</v>
      </c>
      <c r="J11" s="2727" t="s">
        <v>14</v>
      </c>
      <c r="K11" s="2728"/>
      <c r="L11" s="18"/>
      <c r="M11" s="19">
        <f>E11</f>
        <v>3000</v>
      </c>
      <c r="N11" s="2727" t="s">
        <v>14</v>
      </c>
      <c r="O11" s="2728"/>
      <c r="P11" s="18"/>
      <c r="Q11" s="19">
        <f>I11</f>
        <v>0</v>
      </c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</row>
    <row r="12" spans="1:33" s="21" customFormat="1" ht="35.25" customHeight="1">
      <c r="A12" s="2726"/>
      <c r="B12" s="20" t="s">
        <v>16</v>
      </c>
      <c r="C12" s="20" t="s">
        <v>17</v>
      </c>
      <c r="D12" s="20"/>
      <c r="E12" s="20" t="s">
        <v>18</v>
      </c>
      <c r="F12" s="20" t="s">
        <v>16</v>
      </c>
      <c r="G12" s="20" t="s">
        <v>17</v>
      </c>
      <c r="H12" s="20"/>
      <c r="I12" s="20" t="s">
        <v>18</v>
      </c>
      <c r="J12" s="20" t="s">
        <v>16</v>
      </c>
      <c r="K12" s="20" t="s">
        <v>17</v>
      </c>
      <c r="L12" s="20"/>
      <c r="M12" s="20" t="s">
        <v>18</v>
      </c>
      <c r="N12" s="20" t="s">
        <v>16</v>
      </c>
      <c r="O12" s="20" t="s">
        <v>17</v>
      </c>
      <c r="P12" s="20"/>
      <c r="Q12" s="20" t="s">
        <v>18</v>
      </c>
    </row>
    <row r="13" spans="1:33" s="23" customFormat="1" ht="11.25">
      <c r="A13" s="22">
        <v>1</v>
      </c>
      <c r="B13" s="22">
        <v>2</v>
      </c>
      <c r="C13" s="22">
        <v>3</v>
      </c>
      <c r="D13" s="22"/>
      <c r="E13" s="22">
        <v>4</v>
      </c>
      <c r="F13" s="22">
        <v>5</v>
      </c>
      <c r="G13" s="22">
        <v>6</v>
      </c>
      <c r="H13" s="22"/>
      <c r="I13" s="22">
        <v>7</v>
      </c>
      <c r="J13" s="22">
        <v>8</v>
      </c>
      <c r="K13" s="22">
        <v>9</v>
      </c>
      <c r="L13" s="22"/>
      <c r="M13" s="22">
        <v>10</v>
      </c>
      <c r="N13" s="22">
        <v>11</v>
      </c>
      <c r="O13" s="22">
        <v>12</v>
      </c>
      <c r="P13" s="22"/>
      <c r="Q13" s="22">
        <v>13</v>
      </c>
    </row>
    <row r="14" spans="1:33" s="21" customFormat="1" ht="15">
      <c r="A14" s="24">
        <v>0</v>
      </c>
      <c r="B14" s="1113"/>
      <c r="C14" s="1690"/>
      <c r="D14" s="1690"/>
      <c r="E14" s="1690"/>
      <c r="F14" s="1690"/>
      <c r="G14" s="1690"/>
      <c r="H14" s="1690"/>
      <c r="I14" s="1690"/>
      <c r="J14" s="1610"/>
      <c r="K14" s="1690"/>
      <c r="L14" s="1690"/>
      <c r="M14" s="1690"/>
      <c r="N14" s="1690"/>
      <c r="O14" s="1109"/>
      <c r="P14" s="1109"/>
      <c r="Q14" s="1109"/>
    </row>
    <row r="15" spans="1:33" s="1397" customFormat="1" ht="15">
      <c r="A15" s="1395">
        <v>1</v>
      </c>
      <c r="B15" s="1113"/>
      <c r="C15" s="1690"/>
      <c r="D15" s="1690"/>
      <c r="E15" s="2015">
        <v>514</v>
      </c>
      <c r="F15" s="1690"/>
      <c r="G15" s="1690"/>
      <c r="H15" s="1690"/>
      <c r="I15" s="1690"/>
      <c r="J15" s="1610"/>
      <c r="K15" s="1690"/>
      <c r="L15" s="1690"/>
      <c r="M15" s="2015">
        <v>211</v>
      </c>
      <c r="N15" s="1690"/>
      <c r="O15" s="1396"/>
      <c r="P15" s="1396"/>
      <c r="Q15" s="1396"/>
    </row>
    <row r="16" spans="1:33" s="21" customFormat="1" ht="15">
      <c r="A16" s="24">
        <v>2</v>
      </c>
      <c r="B16" s="1113"/>
      <c r="C16" s="1690"/>
      <c r="D16" s="1690"/>
      <c r="E16" s="2015">
        <v>500</v>
      </c>
      <c r="F16" s="1690"/>
      <c r="G16" s="1690"/>
      <c r="H16" s="1690"/>
      <c r="I16" s="1690"/>
      <c r="J16" s="1610"/>
      <c r="K16" s="1690"/>
      <c r="L16" s="1690"/>
      <c r="M16" s="2015">
        <v>207</v>
      </c>
      <c r="N16" s="1690"/>
      <c r="O16" s="1109"/>
      <c r="P16" s="1109"/>
      <c r="Q16" s="1109"/>
    </row>
    <row r="17" spans="1:17" s="21" customFormat="1" ht="15">
      <c r="A17" s="24">
        <v>3</v>
      </c>
      <c r="B17" s="1113"/>
      <c r="C17" s="1690"/>
      <c r="D17" s="1690"/>
      <c r="E17" s="2015">
        <v>505</v>
      </c>
      <c r="F17" s="1690"/>
      <c r="G17" s="1690"/>
      <c r="H17" s="1690"/>
      <c r="I17" s="1690"/>
      <c r="J17" s="1610"/>
      <c r="K17" s="1690"/>
      <c r="L17" s="1690"/>
      <c r="M17" s="2015">
        <v>209</v>
      </c>
      <c r="N17" s="1690"/>
      <c r="O17" s="1109"/>
      <c r="P17" s="1109"/>
      <c r="Q17" s="1109"/>
    </row>
    <row r="18" spans="1:17" s="21" customFormat="1" ht="15">
      <c r="A18" s="24">
        <v>4</v>
      </c>
      <c r="B18" s="1113"/>
      <c r="C18" s="1690"/>
      <c r="D18" s="1690"/>
      <c r="E18" s="2015">
        <v>512</v>
      </c>
      <c r="F18" s="1690"/>
      <c r="G18" s="1690"/>
      <c r="H18" s="1690"/>
      <c r="I18" s="1690"/>
      <c r="J18" s="1610"/>
      <c r="K18" s="1690"/>
      <c r="L18" s="1690"/>
      <c r="M18" s="2015">
        <v>211</v>
      </c>
      <c r="N18" s="1690"/>
      <c r="O18" s="1109"/>
      <c r="P18" s="1109"/>
      <c r="Q18" s="1109"/>
    </row>
    <row r="19" spans="1:17" s="21" customFormat="1" ht="15">
      <c r="A19" s="24">
        <v>5</v>
      </c>
      <c r="B19" s="1113"/>
      <c r="C19" s="1690"/>
      <c r="D19" s="1690"/>
      <c r="E19" s="2015">
        <v>505</v>
      </c>
      <c r="F19" s="1690"/>
      <c r="G19" s="1690"/>
      <c r="H19" s="1690"/>
      <c r="I19" s="1690"/>
      <c r="J19" s="1610"/>
      <c r="K19" s="1690"/>
      <c r="L19" s="1690"/>
      <c r="M19" s="2015">
        <v>207</v>
      </c>
      <c r="N19" s="1690"/>
      <c r="O19" s="1109"/>
      <c r="P19" s="1109"/>
      <c r="Q19" s="1109"/>
    </row>
    <row r="20" spans="1:17" s="21" customFormat="1" ht="15">
      <c r="A20" s="24">
        <v>6</v>
      </c>
      <c r="B20" s="1113"/>
      <c r="C20" s="1690"/>
      <c r="D20" s="1690"/>
      <c r="E20" s="2015">
        <v>495</v>
      </c>
      <c r="F20" s="1690"/>
      <c r="G20" s="1690"/>
      <c r="H20" s="1690"/>
      <c r="I20" s="1690"/>
      <c r="J20" s="1610"/>
      <c r="K20" s="1690"/>
      <c r="L20" s="1690"/>
      <c r="M20" s="2015">
        <v>205</v>
      </c>
      <c r="N20" s="1690"/>
      <c r="O20" s="1109"/>
      <c r="P20" s="1109"/>
      <c r="Q20" s="1109"/>
    </row>
    <row r="21" spans="1:17" s="21" customFormat="1" ht="15">
      <c r="A21" s="24">
        <v>7</v>
      </c>
      <c r="B21" s="1113"/>
      <c r="C21" s="1690"/>
      <c r="D21" s="1690"/>
      <c r="E21" s="2015">
        <v>513</v>
      </c>
      <c r="F21" s="1690"/>
      <c r="G21" s="1690"/>
      <c r="H21" s="1690"/>
      <c r="I21" s="1690"/>
      <c r="J21" s="1610"/>
      <c r="K21" s="1690"/>
      <c r="L21" s="1690"/>
      <c r="M21" s="2015">
        <v>211</v>
      </c>
      <c r="N21" s="1690"/>
      <c r="O21" s="1109"/>
      <c r="P21" s="1109"/>
      <c r="Q21" s="1109"/>
    </row>
    <row r="22" spans="1:17" s="21" customFormat="1" ht="15">
      <c r="A22" s="24">
        <v>8</v>
      </c>
      <c r="B22" s="1113"/>
      <c r="C22" s="1690"/>
      <c r="D22" s="1690"/>
      <c r="E22" s="2015">
        <v>594</v>
      </c>
      <c r="F22" s="1690"/>
      <c r="G22" s="1690"/>
      <c r="H22" s="1690"/>
      <c r="I22" s="1690"/>
      <c r="J22" s="1610"/>
      <c r="K22" s="1690"/>
      <c r="L22" s="1690"/>
      <c r="M22" s="2015">
        <v>234</v>
      </c>
      <c r="N22" s="1690"/>
      <c r="O22" s="1109"/>
      <c r="P22" s="1109"/>
      <c r="Q22" s="1109"/>
    </row>
    <row r="23" spans="1:17" s="21" customFormat="1" ht="15">
      <c r="A23" s="24">
        <v>9</v>
      </c>
      <c r="B23" s="1113"/>
      <c r="C23" s="1690"/>
      <c r="D23" s="1690"/>
      <c r="E23" s="2015">
        <v>855</v>
      </c>
      <c r="F23" s="1690"/>
      <c r="G23" s="1690"/>
      <c r="H23" s="1690"/>
      <c r="I23" s="1690"/>
      <c r="J23" s="1610"/>
      <c r="K23" s="1690"/>
      <c r="L23" s="1690"/>
      <c r="M23" s="2015">
        <v>388</v>
      </c>
      <c r="N23" s="1690"/>
      <c r="O23" s="1109"/>
      <c r="P23" s="1109"/>
      <c r="Q23" s="1109"/>
    </row>
    <row r="24" spans="1:17" s="21" customFormat="1" ht="15">
      <c r="A24" s="24">
        <v>10</v>
      </c>
      <c r="B24" s="1113"/>
      <c r="C24" s="1690"/>
      <c r="D24" s="1690"/>
      <c r="E24" s="2015">
        <v>895</v>
      </c>
      <c r="F24" s="1690"/>
      <c r="G24" s="1690"/>
      <c r="H24" s="1690"/>
      <c r="I24" s="1690"/>
      <c r="J24" s="1610"/>
      <c r="K24" s="1690"/>
      <c r="L24" s="1690"/>
      <c r="M24" s="2015">
        <v>435</v>
      </c>
      <c r="N24" s="1690"/>
      <c r="O24" s="1109"/>
      <c r="P24" s="1109"/>
      <c r="Q24" s="1109"/>
    </row>
    <row r="25" spans="1:17" s="21" customFormat="1" ht="15">
      <c r="A25" s="24">
        <v>11</v>
      </c>
      <c r="B25" s="1113"/>
      <c r="C25" s="1690"/>
      <c r="D25" s="1690"/>
      <c r="E25" s="2015">
        <v>961</v>
      </c>
      <c r="F25" s="1690"/>
      <c r="G25" s="1690"/>
      <c r="H25" s="1690"/>
      <c r="I25" s="1690"/>
      <c r="J25" s="1610"/>
      <c r="K25" s="1690"/>
      <c r="L25" s="1690"/>
      <c r="M25" s="2015">
        <v>484</v>
      </c>
      <c r="N25" s="1690"/>
      <c r="O25" s="1109"/>
      <c r="P25" s="1109"/>
      <c r="Q25" s="1109"/>
    </row>
    <row r="26" spans="1:17" s="21" customFormat="1" ht="15">
      <c r="A26" s="24">
        <v>12</v>
      </c>
      <c r="B26" s="1113"/>
      <c r="C26" s="1690"/>
      <c r="D26" s="1690"/>
      <c r="E26" s="2015">
        <v>931</v>
      </c>
      <c r="F26" s="1690"/>
      <c r="G26" s="1690"/>
      <c r="H26" s="1690"/>
      <c r="I26" s="1690"/>
      <c r="J26" s="1610"/>
      <c r="K26" s="1690"/>
      <c r="L26" s="1690"/>
      <c r="M26" s="2015">
        <v>464</v>
      </c>
      <c r="N26" s="1690"/>
      <c r="O26" s="1109"/>
      <c r="P26" s="1109"/>
      <c r="Q26" s="1109"/>
    </row>
    <row r="27" spans="1:17" s="21" customFormat="1" ht="15">
      <c r="A27" s="24">
        <v>13</v>
      </c>
      <c r="B27" s="1113"/>
      <c r="C27" s="1690"/>
      <c r="D27" s="1690"/>
      <c r="E27" s="2015">
        <v>807</v>
      </c>
      <c r="F27" s="1690"/>
      <c r="G27" s="1690"/>
      <c r="H27" s="1690"/>
      <c r="I27" s="1690"/>
      <c r="J27" s="1610"/>
      <c r="K27" s="1690"/>
      <c r="L27" s="1690"/>
      <c r="M27" s="2015">
        <v>359</v>
      </c>
      <c r="N27" s="1690"/>
      <c r="O27" s="1109"/>
      <c r="P27" s="1109"/>
      <c r="Q27" s="1109"/>
    </row>
    <row r="28" spans="1:17" s="21" customFormat="1" ht="15">
      <c r="A28" s="24">
        <v>14</v>
      </c>
      <c r="B28" s="1113"/>
      <c r="C28" s="1690"/>
      <c r="D28" s="1690"/>
      <c r="E28" s="2015">
        <v>894</v>
      </c>
      <c r="F28" s="1690"/>
      <c r="G28" s="1690"/>
      <c r="H28" s="1690"/>
      <c r="I28" s="1690"/>
      <c r="J28" s="1610"/>
      <c r="K28" s="1690"/>
      <c r="L28" s="1690"/>
      <c r="M28" s="2015">
        <v>441</v>
      </c>
      <c r="N28" s="1690"/>
      <c r="O28" s="1109"/>
      <c r="P28" s="1109"/>
      <c r="Q28" s="1109"/>
    </row>
    <row r="29" spans="1:17" s="21" customFormat="1" ht="15">
      <c r="A29" s="24">
        <v>15</v>
      </c>
      <c r="B29" s="1113"/>
      <c r="C29" s="1690"/>
      <c r="D29" s="1690"/>
      <c r="E29" s="2015">
        <v>879</v>
      </c>
      <c r="F29" s="1690"/>
      <c r="G29" s="1690"/>
      <c r="H29" s="1690"/>
      <c r="I29" s="1690"/>
      <c r="J29" s="1610"/>
      <c r="K29" s="1690"/>
      <c r="L29" s="1690"/>
      <c r="M29" s="2015">
        <v>437</v>
      </c>
      <c r="N29" s="1690"/>
      <c r="O29" s="1109"/>
      <c r="P29" s="1109"/>
      <c r="Q29" s="1109"/>
    </row>
    <row r="30" spans="1:17" s="21" customFormat="1" ht="15">
      <c r="A30" s="24">
        <v>16</v>
      </c>
      <c r="B30" s="1113"/>
      <c r="C30" s="1690"/>
      <c r="D30" s="1690"/>
      <c r="E30" s="2015">
        <v>899</v>
      </c>
      <c r="F30" s="1690"/>
      <c r="G30" s="1690"/>
      <c r="H30" s="1690"/>
      <c r="I30" s="1690"/>
      <c r="J30" s="1610"/>
      <c r="K30" s="1690"/>
      <c r="L30" s="1690"/>
      <c r="M30" s="2015">
        <v>452</v>
      </c>
      <c r="N30" s="1690"/>
      <c r="O30" s="1109"/>
      <c r="P30" s="1109"/>
      <c r="Q30" s="1109"/>
    </row>
    <row r="31" spans="1:17" s="25" customFormat="1" ht="15">
      <c r="A31" s="24">
        <v>17</v>
      </c>
      <c r="B31" s="1113"/>
      <c r="C31" s="1690"/>
      <c r="D31" s="1690"/>
      <c r="E31" s="2015">
        <v>772</v>
      </c>
      <c r="F31" s="1690"/>
      <c r="G31" s="1690"/>
      <c r="H31" s="1690"/>
      <c r="I31" s="1690"/>
      <c r="J31" s="1610"/>
      <c r="K31" s="1690"/>
      <c r="L31" s="1690"/>
      <c r="M31" s="2015">
        <v>274</v>
      </c>
      <c r="N31" s="1690"/>
      <c r="O31" s="1109"/>
      <c r="P31" s="1109"/>
      <c r="Q31" s="1109"/>
    </row>
    <row r="32" spans="1:17" s="25" customFormat="1" ht="15">
      <c r="A32" s="24">
        <v>18</v>
      </c>
      <c r="B32" s="1113"/>
      <c r="C32" s="1690"/>
      <c r="D32" s="1690"/>
      <c r="E32" s="2015">
        <v>675</v>
      </c>
      <c r="F32" s="1690"/>
      <c r="G32" s="1690"/>
      <c r="H32" s="1690"/>
      <c r="I32" s="1690"/>
      <c r="J32" s="1610"/>
      <c r="K32" s="1690"/>
      <c r="L32" s="1690"/>
      <c r="M32" s="2015">
        <v>215</v>
      </c>
      <c r="N32" s="1690"/>
      <c r="O32" s="1109"/>
      <c r="P32" s="1109"/>
      <c r="Q32" s="1109"/>
    </row>
    <row r="33" spans="1:33" s="25" customFormat="1" ht="15">
      <c r="A33" s="24">
        <v>19</v>
      </c>
      <c r="B33" s="1113"/>
      <c r="C33" s="1690"/>
      <c r="D33" s="1690"/>
      <c r="E33" s="2015">
        <v>661</v>
      </c>
      <c r="F33" s="1690"/>
      <c r="G33" s="1690"/>
      <c r="H33" s="1690"/>
      <c r="I33" s="1690"/>
      <c r="J33" s="1610"/>
      <c r="K33" s="1690"/>
      <c r="L33" s="1690"/>
      <c r="M33" s="2015">
        <v>217</v>
      </c>
      <c r="N33" s="1690"/>
      <c r="O33" s="1109"/>
      <c r="P33" s="1109"/>
      <c r="Q33" s="1109"/>
    </row>
    <row r="34" spans="1:33" s="25" customFormat="1" ht="15">
      <c r="A34" s="24">
        <v>20</v>
      </c>
      <c r="B34" s="1113"/>
      <c r="C34" s="1690"/>
      <c r="D34" s="1690"/>
      <c r="E34" s="2015">
        <v>590</v>
      </c>
      <c r="F34" s="1690"/>
      <c r="G34" s="1690"/>
      <c r="H34" s="1690"/>
      <c r="I34" s="1690"/>
      <c r="J34" s="1610"/>
      <c r="K34" s="1690"/>
      <c r="L34" s="1690"/>
      <c r="M34" s="2015">
        <v>193</v>
      </c>
      <c r="N34" s="1690"/>
      <c r="O34" s="1109"/>
      <c r="P34" s="1109"/>
      <c r="Q34" s="1109"/>
    </row>
    <row r="35" spans="1:33" s="25" customFormat="1" ht="15">
      <c r="A35" s="24">
        <v>21</v>
      </c>
      <c r="B35" s="1113"/>
      <c r="C35" s="1690"/>
      <c r="D35" s="1690"/>
      <c r="E35" s="2015">
        <v>552</v>
      </c>
      <c r="F35" s="1690"/>
      <c r="G35" s="1690"/>
      <c r="H35" s="1690"/>
      <c r="I35" s="1690"/>
      <c r="J35" s="1610"/>
      <c r="K35" s="1690"/>
      <c r="L35" s="1690"/>
      <c r="M35" s="2015">
        <v>190</v>
      </c>
      <c r="N35" s="1690"/>
      <c r="O35" s="1109"/>
      <c r="P35" s="1109"/>
      <c r="Q35" s="1109"/>
    </row>
    <row r="36" spans="1:33" s="25" customFormat="1" ht="15">
      <c r="A36" s="24">
        <v>22</v>
      </c>
      <c r="B36" s="1113"/>
      <c r="C36" s="1690"/>
      <c r="D36" s="1690"/>
      <c r="E36" s="2015">
        <v>516</v>
      </c>
      <c r="F36" s="1690"/>
      <c r="G36" s="1690"/>
      <c r="H36" s="1690"/>
      <c r="I36" s="1690"/>
      <c r="J36" s="1610"/>
      <c r="K36" s="1690"/>
      <c r="L36" s="1690"/>
      <c r="M36" s="2015">
        <v>180</v>
      </c>
      <c r="N36" s="1690"/>
      <c r="O36" s="1109"/>
      <c r="P36" s="1109"/>
      <c r="Q36" s="1109"/>
    </row>
    <row r="37" spans="1:33" s="25" customFormat="1" ht="15">
      <c r="A37" s="24">
        <v>23</v>
      </c>
      <c r="B37" s="1113"/>
      <c r="C37" s="1690"/>
      <c r="D37" s="1690"/>
      <c r="E37" s="2015">
        <v>507</v>
      </c>
      <c r="F37" s="1690"/>
      <c r="G37" s="1690"/>
      <c r="H37" s="1690"/>
      <c r="I37" s="1690"/>
      <c r="J37" s="1610"/>
      <c r="K37" s="1690"/>
      <c r="L37" s="1690"/>
      <c r="M37" s="2015">
        <v>186</v>
      </c>
      <c r="N37" s="1690"/>
      <c r="O37" s="1109"/>
      <c r="P37" s="1109"/>
      <c r="Q37" s="1109"/>
    </row>
    <row r="38" spans="1:33" s="25" customFormat="1" ht="15">
      <c r="A38" s="24">
        <v>24</v>
      </c>
      <c r="B38" s="1113"/>
      <c r="C38" s="1690"/>
      <c r="D38" s="1690"/>
      <c r="E38" s="2015">
        <v>491</v>
      </c>
      <c r="F38" s="1690"/>
      <c r="G38" s="1690"/>
      <c r="H38" s="1690"/>
      <c r="I38" s="1690"/>
      <c r="J38" s="1610"/>
      <c r="K38" s="1690"/>
      <c r="L38" s="1690"/>
      <c r="M38" s="2015">
        <v>183</v>
      </c>
      <c r="N38" s="1690"/>
      <c r="O38" s="1109"/>
      <c r="P38" s="1109"/>
      <c r="Q38" s="1109"/>
    </row>
    <row r="39" spans="1:33" s="25" customFormat="1" ht="15">
      <c r="A39" s="24" t="s">
        <v>19</v>
      </c>
      <c r="B39" s="1156"/>
      <c r="C39" s="1691"/>
      <c r="D39" s="1691"/>
      <c r="E39" s="1692">
        <f>SUM(E15:E38)</f>
        <v>16023</v>
      </c>
      <c r="F39" s="1691"/>
      <c r="G39" s="1691"/>
      <c r="H39" s="1691"/>
      <c r="I39" s="1692"/>
      <c r="J39" s="1691"/>
      <c r="K39" s="1691"/>
      <c r="L39" s="1691"/>
      <c r="M39" s="1692">
        <f>SUM(M15:M38)</f>
        <v>6793</v>
      </c>
      <c r="N39" s="1691"/>
      <c r="O39" s="1156"/>
      <c r="P39" s="1156"/>
      <c r="Q39" s="1157"/>
    </row>
    <row r="40" spans="1:33" s="14" customFormat="1" ht="12.75" customHeight="1">
      <c r="A40" s="14" t="s">
        <v>20</v>
      </c>
      <c r="R40" s="969"/>
      <c r="S40" s="969"/>
      <c r="T40" s="969"/>
      <c r="U40" s="969"/>
      <c r="V40" s="969"/>
      <c r="W40" s="969"/>
      <c r="X40" s="969"/>
      <c r="Y40" s="969"/>
      <c r="Z40" s="969"/>
      <c r="AA40" s="969"/>
      <c r="AB40" s="969"/>
      <c r="AC40" s="969"/>
      <c r="AD40" s="969"/>
      <c r="AE40" s="969"/>
      <c r="AF40" s="969"/>
      <c r="AG40" s="969"/>
    </row>
    <row r="41" spans="1:33" s="14" customFormat="1" ht="12.75" customHeight="1">
      <c r="A41" s="14" t="s">
        <v>21</v>
      </c>
      <c r="R41" s="969"/>
      <c r="S41" s="969"/>
      <c r="T41" s="969"/>
      <c r="U41" s="969"/>
      <c r="V41" s="969"/>
      <c r="W41" s="969"/>
      <c r="X41" s="969"/>
      <c r="Y41" s="969"/>
      <c r="Z41" s="969"/>
      <c r="AA41" s="969"/>
      <c r="AB41" s="969"/>
      <c r="AC41" s="969"/>
      <c r="AD41" s="969"/>
      <c r="AE41" s="969"/>
      <c r="AF41" s="969"/>
      <c r="AG41" s="969"/>
    </row>
    <row r="42" spans="1:33">
      <c r="A42" s="14" t="s">
        <v>571</v>
      </c>
      <c r="K42" s="14"/>
      <c r="L42" s="14"/>
      <c r="M42" s="14"/>
      <c r="N42" s="14"/>
      <c r="O42" s="14"/>
      <c r="P42" s="14"/>
      <c r="Q42" s="14"/>
      <c r="R42" s="970"/>
      <c r="S42" s="970"/>
      <c r="T42" s="970"/>
      <c r="U42" s="970"/>
      <c r="V42" s="970"/>
      <c r="W42" s="970"/>
      <c r="X42" s="970"/>
      <c r="Y42" s="970"/>
      <c r="Z42" s="970"/>
      <c r="AA42" s="970"/>
      <c r="AB42" s="970"/>
      <c r="AC42" s="970"/>
      <c r="AD42" s="970"/>
      <c r="AE42" s="970"/>
      <c r="AF42" s="970"/>
      <c r="AG42" s="970"/>
    </row>
    <row r="43" spans="1:33">
      <c r="A43" s="14" t="s">
        <v>23</v>
      </c>
      <c r="R43" s="970"/>
      <c r="S43" s="970"/>
      <c r="T43" s="970"/>
      <c r="U43" s="970"/>
      <c r="V43" s="970"/>
      <c r="W43" s="970"/>
      <c r="X43" s="970"/>
      <c r="Y43" s="970"/>
      <c r="Z43" s="970"/>
      <c r="AA43" s="970"/>
      <c r="AB43" s="970"/>
      <c r="AC43" s="970"/>
      <c r="AD43" s="970"/>
      <c r="AE43" s="970"/>
      <c r="AF43" s="970"/>
      <c r="AG43" s="970"/>
    </row>
    <row r="44" spans="1:33">
      <c r="R44" s="970"/>
      <c r="S44" s="970"/>
      <c r="T44" s="970"/>
      <c r="U44" s="970"/>
      <c r="V44" s="970"/>
      <c r="W44" s="970"/>
      <c r="X44" s="970"/>
      <c r="Y44" s="970"/>
      <c r="Z44" s="970"/>
      <c r="AA44" s="970"/>
      <c r="AB44" s="970"/>
      <c r="AC44" s="970"/>
      <c r="AD44" s="970"/>
      <c r="AE44" s="970"/>
      <c r="AF44" s="970"/>
      <c r="AG44" s="970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92D050"/>
  </sheetPr>
  <dimension ref="A1:AG44"/>
  <sheetViews>
    <sheetView zoomScale="85" zoomScaleNormal="85" zoomScaleSheetLayoutView="100" workbookViewId="0">
      <selection activeCell="Q15" sqref="Q15:Q38"/>
    </sheetView>
  </sheetViews>
  <sheetFormatPr defaultRowHeight="12.75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>
      <c r="B1" s="2757" t="s">
        <v>408</v>
      </c>
      <c r="C1" s="2066"/>
      <c r="D1" s="2066"/>
      <c r="E1" s="2066"/>
      <c r="F1" s="2066"/>
      <c r="J1" s="801" t="s">
        <v>171</v>
      </c>
      <c r="N1" s="2751" t="s">
        <v>0</v>
      </c>
      <c r="O1" s="2751"/>
      <c r="P1" s="2751"/>
      <c r="Q1" s="2751"/>
      <c r="R1" s="967"/>
      <c r="S1" s="967"/>
      <c r="T1" s="967"/>
      <c r="U1" s="967"/>
      <c r="V1" s="967"/>
      <c r="W1" s="967"/>
      <c r="X1" s="967"/>
      <c r="Y1" s="967"/>
      <c r="Z1" s="967"/>
      <c r="AA1" s="967"/>
      <c r="AB1" s="967"/>
      <c r="AC1" s="967"/>
      <c r="AD1" s="967"/>
      <c r="AE1" s="967"/>
      <c r="AF1" s="967"/>
      <c r="AG1" s="967"/>
    </row>
    <row r="2" spans="1:33" s="1" customFormat="1" ht="10.5" customHeight="1">
      <c r="B2" s="2752" t="s">
        <v>1</v>
      </c>
      <c r="C2" s="2052"/>
      <c r="D2" s="2052"/>
      <c r="E2" s="2052"/>
      <c r="F2" s="2052"/>
      <c r="N2" s="2752" t="s">
        <v>2</v>
      </c>
      <c r="O2" s="2753"/>
      <c r="P2" s="2753"/>
      <c r="Q2" s="2753"/>
      <c r="R2" s="967"/>
      <c r="S2" s="967"/>
      <c r="T2" s="967"/>
      <c r="U2" s="967"/>
      <c r="V2" s="967"/>
      <c r="W2" s="967"/>
      <c r="X2" s="967"/>
      <c r="Y2" s="967"/>
      <c r="Z2" s="967"/>
      <c r="AA2" s="967"/>
      <c r="AB2" s="967"/>
      <c r="AC2" s="967"/>
      <c r="AD2" s="967"/>
      <c r="AE2" s="967"/>
      <c r="AF2" s="967"/>
      <c r="AG2" s="967"/>
    </row>
    <row r="3" spans="1:33" s="1" customFormat="1" ht="13.5" customHeight="1">
      <c r="N3" s="1" t="s">
        <v>3</v>
      </c>
      <c r="R3" s="967"/>
      <c r="S3" s="967"/>
      <c r="T3" s="967"/>
      <c r="U3" s="967"/>
      <c r="V3" s="967"/>
      <c r="W3" s="967"/>
      <c r="X3" s="967"/>
      <c r="Y3" s="967"/>
      <c r="Z3" s="967"/>
      <c r="AA3" s="967"/>
      <c r="AB3" s="967"/>
      <c r="AC3" s="967"/>
      <c r="AD3" s="967"/>
      <c r="AE3" s="967"/>
      <c r="AF3" s="967"/>
      <c r="AG3" s="967"/>
    </row>
    <row r="4" spans="1:33" s="1" customFormat="1" ht="15" customHeight="1">
      <c r="B4" s="2756" t="s">
        <v>4</v>
      </c>
      <c r="C4" s="2066"/>
      <c r="D4" s="3"/>
      <c r="E4" s="967"/>
      <c r="F4" s="967"/>
      <c r="G4" s="967"/>
      <c r="H4" s="967"/>
      <c r="I4" s="913" t="s">
        <v>5</v>
      </c>
      <c r="J4" s="2"/>
      <c r="K4" s="2"/>
      <c r="L4" s="2"/>
      <c r="O4" s="4" t="s">
        <v>6</v>
      </c>
      <c r="R4" s="967"/>
      <c r="S4" s="967"/>
      <c r="T4" s="967"/>
      <c r="U4" s="967"/>
      <c r="V4" s="967"/>
      <c r="W4" s="967"/>
      <c r="X4" s="967"/>
      <c r="Y4" s="967"/>
      <c r="Z4" s="967"/>
      <c r="AA4" s="967"/>
      <c r="AB4" s="967"/>
      <c r="AC4" s="967"/>
      <c r="AD4" s="967"/>
      <c r="AE4" s="967"/>
      <c r="AF4" s="967"/>
      <c r="AG4" s="967"/>
    </row>
    <row r="5" spans="1:33" s="1" customFormat="1" ht="9.75" customHeight="1">
      <c r="B5" s="2747" t="s">
        <v>7</v>
      </c>
      <c r="C5" s="2064"/>
      <c r="D5" s="2"/>
      <c r="E5" s="2"/>
      <c r="R5" s="967"/>
      <c r="S5" s="967"/>
      <c r="T5" s="967"/>
      <c r="U5" s="967"/>
      <c r="V5" s="967"/>
      <c r="W5" s="967"/>
      <c r="X5" s="967"/>
      <c r="Y5" s="967"/>
      <c r="Z5" s="967"/>
      <c r="AA5" s="967"/>
      <c r="AB5" s="967"/>
      <c r="AC5" s="967"/>
      <c r="AD5" s="967"/>
      <c r="AE5" s="967"/>
      <c r="AF5" s="967"/>
      <c r="AG5" s="967"/>
    </row>
    <row r="6" spans="1:33" s="1" customFormat="1" ht="12" customHeight="1">
      <c r="A6" s="2754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</row>
    <row r="7" spans="1:33" s="1" customFormat="1" ht="15.75">
      <c r="A7" s="2755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67"/>
      <c r="S7" s="967"/>
      <c r="T7" s="967"/>
      <c r="U7" s="967"/>
      <c r="V7" s="967"/>
      <c r="W7" s="967"/>
      <c r="X7" s="967"/>
      <c r="Y7" s="967"/>
      <c r="Z7" s="967"/>
      <c r="AA7" s="967"/>
      <c r="AB7" s="967"/>
      <c r="AC7" s="967"/>
      <c r="AD7" s="967"/>
      <c r="AE7" s="967"/>
      <c r="AF7" s="967"/>
      <c r="AG7" s="967"/>
    </row>
    <row r="8" spans="1:33" s="1" customFormat="1" ht="9" customHeight="1">
      <c r="A8" s="1267" t="s">
        <v>345</v>
      </c>
      <c r="B8" s="1267" t="s">
        <v>346</v>
      </c>
      <c r="R8" s="967"/>
      <c r="S8" s="967"/>
      <c r="T8" s="967"/>
      <c r="U8" s="967"/>
      <c r="V8" s="967"/>
      <c r="W8" s="967"/>
      <c r="X8" s="967"/>
      <c r="Y8" s="967"/>
      <c r="Z8" s="967"/>
      <c r="AA8" s="967"/>
      <c r="AB8" s="967"/>
      <c r="AC8" s="967"/>
      <c r="AD8" s="967"/>
      <c r="AE8" s="967"/>
      <c r="AF8" s="967"/>
      <c r="AG8" s="967"/>
    </row>
    <row r="9" spans="1:33" s="1" customFormat="1">
      <c r="A9" s="2741" t="s">
        <v>9</v>
      </c>
      <c r="B9" s="2748" t="s">
        <v>10</v>
      </c>
      <c r="C9" s="2749"/>
      <c r="D9" s="2749"/>
      <c r="E9" s="2749"/>
      <c r="F9" s="2749"/>
      <c r="G9" s="2749"/>
      <c r="H9" s="2749"/>
      <c r="I9" s="2750"/>
      <c r="J9" s="2748" t="s">
        <v>11</v>
      </c>
      <c r="K9" s="2749"/>
      <c r="L9" s="2749"/>
      <c r="M9" s="2749"/>
      <c r="N9" s="2749"/>
      <c r="O9" s="2749"/>
      <c r="P9" s="2749"/>
      <c r="Q9" s="2750"/>
      <c r="R9" s="967"/>
      <c r="S9" s="967"/>
      <c r="T9" s="967"/>
      <c r="U9" s="967"/>
      <c r="V9" s="967"/>
      <c r="W9" s="967"/>
      <c r="X9" s="967"/>
      <c r="Y9" s="967"/>
      <c r="Z9" s="967"/>
      <c r="AA9" s="967"/>
      <c r="AB9" s="967"/>
      <c r="AC9" s="967"/>
      <c r="AD9" s="967"/>
      <c r="AE9" s="967"/>
      <c r="AF9" s="967"/>
      <c r="AG9" s="967"/>
    </row>
    <row r="10" spans="1:33" s="1" customFormat="1">
      <c r="A10" s="2742"/>
      <c r="B10" s="2744" t="s">
        <v>12</v>
      </c>
      <c r="C10" s="2745"/>
      <c r="D10" s="2745"/>
      <c r="E10" s="2746"/>
      <c r="F10" s="2744" t="s">
        <v>13</v>
      </c>
      <c r="G10" s="2059"/>
      <c r="H10" s="2059"/>
      <c r="I10" s="2060"/>
      <c r="J10" s="2744" t="s">
        <v>12</v>
      </c>
      <c r="K10" s="2745"/>
      <c r="L10" s="2745"/>
      <c r="M10" s="2746"/>
      <c r="N10" s="2744" t="s">
        <v>13</v>
      </c>
      <c r="O10" s="2745"/>
      <c r="P10" s="2745"/>
      <c r="Q10" s="2746"/>
      <c r="R10" s="967"/>
      <c r="S10" s="967"/>
      <c r="T10" s="967"/>
      <c r="U10" s="967"/>
      <c r="V10" s="967"/>
      <c r="W10" s="967"/>
      <c r="X10" s="967"/>
      <c r="Y10" s="967"/>
      <c r="Z10" s="967"/>
      <c r="AA10" s="967"/>
      <c r="AB10" s="967"/>
      <c r="AC10" s="967"/>
      <c r="AD10" s="967"/>
      <c r="AE10" s="967"/>
      <c r="AF10" s="967"/>
      <c r="AG10" s="967"/>
    </row>
    <row r="11" spans="1:33" s="1" customFormat="1">
      <c r="A11" s="2742"/>
      <c r="B11" s="2744" t="s">
        <v>14</v>
      </c>
      <c r="C11" s="2745"/>
      <c r="E11" s="6">
        <v>6000</v>
      </c>
      <c r="F11" s="2744" t="s">
        <v>14</v>
      </c>
      <c r="G11" s="2745"/>
      <c r="H11" s="5"/>
      <c r="I11" s="6">
        <v>6000</v>
      </c>
      <c r="J11" s="2744" t="s">
        <v>14</v>
      </c>
      <c r="K11" s="2745"/>
      <c r="L11" s="5"/>
      <c r="M11" s="6">
        <f>E11</f>
        <v>6000</v>
      </c>
      <c r="N11" s="2744" t="s">
        <v>14</v>
      </c>
      <c r="O11" s="2745"/>
      <c r="P11" s="5"/>
      <c r="Q11" s="6">
        <f>I11</f>
        <v>6000</v>
      </c>
      <c r="R11" s="967"/>
      <c r="S11" s="967"/>
      <c r="T11" s="967"/>
      <c r="U11" s="967"/>
      <c r="V11" s="967"/>
      <c r="W11" s="967"/>
      <c r="X11" s="967"/>
      <c r="Y11" s="967"/>
      <c r="Z11" s="967"/>
      <c r="AA11" s="967"/>
      <c r="AB11" s="967"/>
      <c r="AC11" s="967"/>
      <c r="AD11" s="967"/>
      <c r="AE11" s="967"/>
      <c r="AF11" s="967"/>
      <c r="AG11" s="967"/>
    </row>
    <row r="12" spans="1:33" s="8" customFormat="1" ht="35.25" customHeight="1">
      <c r="A12" s="2743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>
      <c r="A13" s="9">
        <v>1</v>
      </c>
      <c r="B13" s="9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>
      <c r="A14" s="11">
        <v>0</v>
      </c>
      <c r="B14" s="1113"/>
      <c r="C14" s="1125"/>
      <c r="D14" s="1125"/>
      <c r="E14" s="1310"/>
      <c r="F14" s="1113"/>
      <c r="G14" s="1125"/>
      <c r="H14" s="1125"/>
      <c r="I14" s="1310"/>
      <c r="J14" s="1113"/>
      <c r="K14" s="1125"/>
      <c r="L14" s="1125"/>
      <c r="M14" s="1310"/>
      <c r="N14" s="1113"/>
      <c r="O14" s="1125"/>
      <c r="P14" s="1125"/>
      <c r="Q14" s="1310"/>
    </row>
    <row r="15" spans="1:33" s="1394" customFormat="1" ht="14.25">
      <c r="A15" s="1389">
        <v>1</v>
      </c>
      <c r="B15" s="1113"/>
      <c r="C15" s="1393"/>
      <c r="D15" s="1125"/>
      <c r="E15" s="2015">
        <v>936</v>
      </c>
      <c r="F15" s="1392"/>
      <c r="G15" s="1125"/>
      <c r="H15" s="1391"/>
      <c r="I15" s="2015">
        <v>785</v>
      </c>
      <c r="J15" s="1392"/>
      <c r="K15" s="1393"/>
      <c r="L15" s="1391"/>
      <c r="M15" s="2015">
        <v>175</v>
      </c>
      <c r="N15" s="1392"/>
      <c r="O15" s="1393"/>
      <c r="P15" s="1391"/>
      <c r="Q15" s="2015">
        <v>85</v>
      </c>
    </row>
    <row r="16" spans="1:33" s="8" customFormat="1" ht="14.25">
      <c r="A16" s="11">
        <v>2</v>
      </c>
      <c r="B16" s="1113"/>
      <c r="C16" s="1125"/>
      <c r="D16" s="1125"/>
      <c r="E16" s="2015">
        <v>877</v>
      </c>
      <c r="F16" s="1302"/>
      <c r="G16" s="1125"/>
      <c r="H16" s="1309"/>
      <c r="I16" s="2015">
        <v>716</v>
      </c>
      <c r="J16" s="1302"/>
      <c r="K16" s="1125"/>
      <c r="L16" s="1309"/>
      <c r="M16" s="2015">
        <v>171</v>
      </c>
      <c r="N16" s="1302"/>
      <c r="O16" s="1125"/>
      <c r="P16" s="1309"/>
      <c r="Q16" s="2015">
        <v>77</v>
      </c>
    </row>
    <row r="17" spans="1:17" s="8" customFormat="1" ht="14.25">
      <c r="A17" s="11">
        <v>3</v>
      </c>
      <c r="B17" s="1113"/>
      <c r="C17" s="1125"/>
      <c r="D17" s="1125"/>
      <c r="E17" s="2015">
        <v>858</v>
      </c>
      <c r="F17" s="1302"/>
      <c r="G17" s="1125"/>
      <c r="H17" s="1309"/>
      <c r="I17" s="2015">
        <v>683</v>
      </c>
      <c r="J17" s="1302"/>
      <c r="K17" s="1125"/>
      <c r="L17" s="1309"/>
      <c r="M17" s="2015">
        <v>167</v>
      </c>
      <c r="N17" s="1302"/>
      <c r="O17" s="1125"/>
      <c r="P17" s="1309"/>
      <c r="Q17" s="2015">
        <v>76</v>
      </c>
    </row>
    <row r="18" spans="1:17" s="8" customFormat="1" ht="14.25">
      <c r="A18" s="11">
        <v>4</v>
      </c>
      <c r="B18" s="1113"/>
      <c r="C18" s="1125"/>
      <c r="D18" s="1125"/>
      <c r="E18" s="2015">
        <v>852</v>
      </c>
      <c r="F18" s="1302"/>
      <c r="G18" s="1125"/>
      <c r="H18" s="1309"/>
      <c r="I18" s="2015">
        <v>725</v>
      </c>
      <c r="J18" s="1302"/>
      <c r="K18" s="1125"/>
      <c r="L18" s="1309"/>
      <c r="M18" s="2015">
        <v>168</v>
      </c>
      <c r="N18" s="1302"/>
      <c r="O18" s="1125"/>
      <c r="P18" s="1309"/>
      <c r="Q18" s="2015">
        <v>79</v>
      </c>
    </row>
    <row r="19" spans="1:17" s="8" customFormat="1" ht="14.25">
      <c r="A19" s="11">
        <v>5</v>
      </c>
      <c r="B19" s="1113"/>
      <c r="C19" s="1125"/>
      <c r="D19" s="1125"/>
      <c r="E19" s="2015">
        <v>921</v>
      </c>
      <c r="F19" s="1302"/>
      <c r="G19" s="1125"/>
      <c r="H19" s="1309"/>
      <c r="I19" s="2015">
        <v>703</v>
      </c>
      <c r="J19" s="1302"/>
      <c r="K19" s="1125"/>
      <c r="L19" s="1309"/>
      <c r="M19" s="2015">
        <v>165</v>
      </c>
      <c r="N19" s="1302"/>
      <c r="O19" s="1125"/>
      <c r="P19" s="1309"/>
      <c r="Q19" s="2015">
        <v>74</v>
      </c>
    </row>
    <row r="20" spans="1:17" s="8" customFormat="1" ht="14.25">
      <c r="A20" s="11">
        <v>6</v>
      </c>
      <c r="B20" s="1113"/>
      <c r="C20" s="1125"/>
      <c r="D20" s="1125"/>
      <c r="E20" s="2015">
        <v>1023</v>
      </c>
      <c r="F20" s="1302"/>
      <c r="G20" s="1125"/>
      <c r="H20" s="1309"/>
      <c r="I20" s="2015">
        <v>780</v>
      </c>
      <c r="J20" s="1302"/>
      <c r="K20" s="1125"/>
      <c r="L20" s="1309"/>
      <c r="M20" s="2015">
        <v>170</v>
      </c>
      <c r="N20" s="1302"/>
      <c r="O20" s="1125"/>
      <c r="P20" s="1309"/>
      <c r="Q20" s="2015">
        <v>76</v>
      </c>
    </row>
    <row r="21" spans="1:17" s="8" customFormat="1" ht="14.25">
      <c r="A21" s="11">
        <v>7</v>
      </c>
      <c r="B21" s="1113"/>
      <c r="C21" s="1125"/>
      <c r="D21" s="1125"/>
      <c r="E21" s="2015">
        <v>1158</v>
      </c>
      <c r="F21" s="1302"/>
      <c r="G21" s="1125"/>
      <c r="H21" s="1309"/>
      <c r="I21" s="2015">
        <v>957</v>
      </c>
      <c r="J21" s="1302"/>
      <c r="K21" s="1125"/>
      <c r="L21" s="1309"/>
      <c r="M21" s="2015">
        <v>198</v>
      </c>
      <c r="N21" s="1302"/>
      <c r="O21" s="1125"/>
      <c r="P21" s="1309"/>
      <c r="Q21" s="2015">
        <v>88</v>
      </c>
    </row>
    <row r="22" spans="1:17" s="8" customFormat="1" ht="14.25">
      <c r="A22" s="11">
        <v>8</v>
      </c>
      <c r="B22" s="1113"/>
      <c r="C22" s="1125"/>
      <c r="D22" s="1125"/>
      <c r="E22" s="2015">
        <v>1307</v>
      </c>
      <c r="F22" s="1302"/>
      <c r="G22" s="1125"/>
      <c r="H22" s="1309"/>
      <c r="I22" s="2015">
        <v>1108</v>
      </c>
      <c r="J22" s="1302"/>
      <c r="K22" s="1125"/>
      <c r="L22" s="1309"/>
      <c r="M22" s="2015">
        <v>209</v>
      </c>
      <c r="N22" s="1302"/>
      <c r="O22" s="1125"/>
      <c r="P22" s="1309"/>
      <c r="Q22" s="2015">
        <v>126</v>
      </c>
    </row>
    <row r="23" spans="1:17" s="8" customFormat="1" ht="14.25">
      <c r="A23" s="11">
        <v>9</v>
      </c>
      <c r="B23" s="1113"/>
      <c r="C23" s="1125"/>
      <c r="D23" s="1125"/>
      <c r="E23" s="2015">
        <v>1466</v>
      </c>
      <c r="F23" s="1302"/>
      <c r="G23" s="1125"/>
      <c r="H23" s="1309"/>
      <c r="I23" s="2015">
        <v>1330</v>
      </c>
      <c r="J23" s="1302"/>
      <c r="K23" s="1125"/>
      <c r="L23" s="1309"/>
      <c r="M23" s="2015">
        <v>237</v>
      </c>
      <c r="N23" s="1302"/>
      <c r="O23" s="1125"/>
      <c r="P23" s="1309"/>
      <c r="Q23" s="2015">
        <v>206</v>
      </c>
    </row>
    <row r="24" spans="1:17" s="8" customFormat="1" ht="14.25">
      <c r="A24" s="11">
        <v>10</v>
      </c>
      <c r="B24" s="1113"/>
      <c r="C24" s="1125"/>
      <c r="D24" s="1125"/>
      <c r="E24" s="2015">
        <v>1490</v>
      </c>
      <c r="F24" s="1302"/>
      <c r="G24" s="1125"/>
      <c r="H24" s="1309"/>
      <c r="I24" s="2015">
        <v>1441</v>
      </c>
      <c r="J24" s="1302"/>
      <c r="K24" s="1125"/>
      <c r="L24" s="1309"/>
      <c r="M24" s="2015">
        <v>243</v>
      </c>
      <c r="N24" s="1302"/>
      <c r="O24" s="1125"/>
      <c r="P24" s="1309"/>
      <c r="Q24" s="2015">
        <v>227</v>
      </c>
    </row>
    <row r="25" spans="1:17" s="8" customFormat="1" ht="14.25">
      <c r="A25" s="11">
        <v>11</v>
      </c>
      <c r="B25" s="1113"/>
      <c r="C25" s="1125"/>
      <c r="D25" s="1125"/>
      <c r="E25" s="2015">
        <v>1463</v>
      </c>
      <c r="F25" s="1302"/>
      <c r="G25" s="1125"/>
      <c r="H25" s="1309"/>
      <c r="I25" s="2015">
        <v>1454</v>
      </c>
      <c r="J25" s="1302"/>
      <c r="K25" s="1125"/>
      <c r="L25" s="1309"/>
      <c r="M25" s="2015">
        <v>248</v>
      </c>
      <c r="N25" s="1302"/>
      <c r="O25" s="1125"/>
      <c r="P25" s="1309"/>
      <c r="Q25" s="2015">
        <v>233</v>
      </c>
    </row>
    <row r="26" spans="1:17" s="8" customFormat="1" ht="14.25">
      <c r="A26" s="11">
        <v>12</v>
      </c>
      <c r="B26" s="1113"/>
      <c r="C26" s="1125"/>
      <c r="D26" s="1125"/>
      <c r="E26" s="2015">
        <v>1453</v>
      </c>
      <c r="F26" s="1302"/>
      <c r="G26" s="1125"/>
      <c r="H26" s="1309"/>
      <c r="I26" s="2015">
        <v>1428</v>
      </c>
      <c r="J26" s="1302"/>
      <c r="K26" s="1125"/>
      <c r="L26" s="1309"/>
      <c r="M26" s="2015">
        <v>254</v>
      </c>
      <c r="N26" s="1302"/>
      <c r="O26" s="1125"/>
      <c r="P26" s="1309"/>
      <c r="Q26" s="2015">
        <v>213</v>
      </c>
    </row>
    <row r="27" spans="1:17" s="8" customFormat="1" ht="14.25">
      <c r="A27" s="11">
        <v>13</v>
      </c>
      <c r="B27" s="1113"/>
      <c r="C27" s="1125"/>
      <c r="D27" s="1125"/>
      <c r="E27" s="2015">
        <v>1421</v>
      </c>
      <c r="F27" s="1302"/>
      <c r="G27" s="1125"/>
      <c r="H27" s="1309"/>
      <c r="I27" s="2015">
        <v>1420</v>
      </c>
      <c r="J27" s="1302"/>
      <c r="K27" s="1125"/>
      <c r="L27" s="1309"/>
      <c r="M27" s="2015">
        <v>238</v>
      </c>
      <c r="N27" s="1302"/>
      <c r="O27" s="1125"/>
      <c r="P27" s="1309"/>
      <c r="Q27" s="2015">
        <v>218</v>
      </c>
    </row>
    <row r="28" spans="1:17" s="8" customFormat="1" ht="14.25">
      <c r="A28" s="11">
        <v>14</v>
      </c>
      <c r="B28" s="1113"/>
      <c r="C28" s="1125"/>
      <c r="D28" s="1125"/>
      <c r="E28" s="2015">
        <v>1389</v>
      </c>
      <c r="F28" s="1302"/>
      <c r="G28" s="1125"/>
      <c r="H28" s="1309"/>
      <c r="I28" s="2015">
        <v>1390</v>
      </c>
      <c r="J28" s="1302"/>
      <c r="K28" s="1125"/>
      <c r="L28" s="1309"/>
      <c r="M28" s="2015">
        <v>236</v>
      </c>
      <c r="N28" s="1302"/>
      <c r="O28" s="1125"/>
      <c r="P28" s="1309"/>
      <c r="Q28" s="2015">
        <v>211</v>
      </c>
    </row>
    <row r="29" spans="1:17" s="8" customFormat="1" ht="14.25">
      <c r="A29" s="11">
        <v>15</v>
      </c>
      <c r="B29" s="1113"/>
      <c r="C29" s="1125"/>
      <c r="D29" s="1125"/>
      <c r="E29" s="2015">
        <v>1407</v>
      </c>
      <c r="F29" s="1302"/>
      <c r="G29" s="1125"/>
      <c r="H29" s="1309"/>
      <c r="I29" s="2015">
        <v>1382</v>
      </c>
      <c r="J29" s="1302"/>
      <c r="K29" s="1125"/>
      <c r="L29" s="1309"/>
      <c r="M29" s="2015">
        <v>236</v>
      </c>
      <c r="N29" s="1302"/>
      <c r="O29" s="1125"/>
      <c r="P29" s="1309"/>
      <c r="Q29" s="2015">
        <v>213</v>
      </c>
    </row>
    <row r="30" spans="1:17" s="8" customFormat="1" ht="14.25">
      <c r="A30" s="11">
        <v>16</v>
      </c>
      <c r="B30" s="1113"/>
      <c r="C30" s="1125"/>
      <c r="D30" s="1125"/>
      <c r="E30" s="2015">
        <v>1467</v>
      </c>
      <c r="F30" s="1302"/>
      <c r="G30" s="1125"/>
      <c r="H30" s="1309"/>
      <c r="I30" s="2015">
        <v>1394</v>
      </c>
      <c r="J30" s="1302"/>
      <c r="K30" s="1125"/>
      <c r="L30" s="1309"/>
      <c r="M30" s="2015">
        <v>251</v>
      </c>
      <c r="N30" s="1302"/>
      <c r="O30" s="1125"/>
      <c r="P30" s="1309"/>
      <c r="Q30" s="2015">
        <v>202</v>
      </c>
    </row>
    <row r="31" spans="1:17" s="12" customFormat="1" ht="14.25">
      <c r="A31" s="11">
        <v>17</v>
      </c>
      <c r="B31" s="1113"/>
      <c r="C31" s="1125"/>
      <c r="D31" s="1125"/>
      <c r="E31" s="2015">
        <v>1528</v>
      </c>
      <c r="F31" s="1302"/>
      <c r="G31" s="1125"/>
      <c r="H31" s="1309"/>
      <c r="I31" s="2015">
        <v>1403</v>
      </c>
      <c r="J31" s="1302"/>
      <c r="K31" s="1125"/>
      <c r="L31" s="1309"/>
      <c r="M31" s="2015">
        <v>251</v>
      </c>
      <c r="N31" s="1302"/>
      <c r="O31" s="1125"/>
      <c r="P31" s="1309"/>
      <c r="Q31" s="2015">
        <v>184</v>
      </c>
    </row>
    <row r="32" spans="1:17" s="12" customFormat="1" ht="14.25">
      <c r="A32" s="11">
        <v>18</v>
      </c>
      <c r="B32" s="1113"/>
      <c r="C32" s="1125"/>
      <c r="D32" s="1125"/>
      <c r="E32" s="2015">
        <v>1523</v>
      </c>
      <c r="F32" s="1302"/>
      <c r="G32" s="1125"/>
      <c r="H32" s="1309"/>
      <c r="I32" s="2015">
        <v>1402</v>
      </c>
      <c r="J32" s="1302"/>
      <c r="K32" s="1125"/>
      <c r="L32" s="1309"/>
      <c r="M32" s="2015">
        <v>252</v>
      </c>
      <c r="N32" s="1302"/>
      <c r="O32" s="1125"/>
      <c r="P32" s="1309"/>
      <c r="Q32" s="2015">
        <v>163</v>
      </c>
    </row>
    <row r="33" spans="1:33" s="12" customFormat="1" ht="14.25">
      <c r="A33" s="11">
        <v>19</v>
      </c>
      <c r="B33" s="1113"/>
      <c r="C33" s="1125"/>
      <c r="D33" s="1125"/>
      <c r="E33" s="2015">
        <v>1528</v>
      </c>
      <c r="F33" s="1302"/>
      <c r="G33" s="1125"/>
      <c r="H33" s="1309"/>
      <c r="I33" s="2015">
        <v>1383</v>
      </c>
      <c r="J33" s="1302"/>
      <c r="K33" s="1125"/>
      <c r="L33" s="1309"/>
      <c r="M33" s="2015">
        <v>243</v>
      </c>
      <c r="N33" s="1302"/>
      <c r="O33" s="1125"/>
      <c r="P33" s="1309"/>
      <c r="Q33" s="2015">
        <v>151</v>
      </c>
    </row>
    <row r="34" spans="1:33" s="12" customFormat="1" ht="14.25">
      <c r="A34" s="11">
        <v>20</v>
      </c>
      <c r="B34" s="1113"/>
      <c r="C34" s="1125"/>
      <c r="D34" s="1125"/>
      <c r="E34" s="2015">
        <v>1542</v>
      </c>
      <c r="F34" s="1302"/>
      <c r="G34" s="1125"/>
      <c r="H34" s="1309"/>
      <c r="I34" s="2015">
        <v>1350</v>
      </c>
      <c r="J34" s="1302"/>
      <c r="K34" s="1125"/>
      <c r="L34" s="1309"/>
      <c r="M34" s="2015">
        <v>232</v>
      </c>
      <c r="N34" s="1302"/>
      <c r="O34" s="1125"/>
      <c r="P34" s="1309"/>
      <c r="Q34" s="2015">
        <v>139</v>
      </c>
    </row>
    <row r="35" spans="1:33" s="12" customFormat="1" ht="14.25">
      <c r="A35" s="11">
        <v>21</v>
      </c>
      <c r="B35" s="1113"/>
      <c r="C35" s="1125"/>
      <c r="D35" s="1125"/>
      <c r="E35" s="2015">
        <v>1483</v>
      </c>
      <c r="F35" s="1302"/>
      <c r="G35" s="1125"/>
      <c r="H35" s="1309"/>
      <c r="I35" s="2015">
        <v>1272</v>
      </c>
      <c r="J35" s="1302"/>
      <c r="K35" s="1125"/>
      <c r="L35" s="1309"/>
      <c r="M35" s="2015">
        <v>216</v>
      </c>
      <c r="N35" s="1302"/>
      <c r="O35" s="1125"/>
      <c r="P35" s="1309"/>
      <c r="Q35" s="2015">
        <v>123</v>
      </c>
    </row>
    <row r="36" spans="1:33" s="12" customFormat="1" ht="14.25">
      <c r="A36" s="11">
        <v>22</v>
      </c>
      <c r="B36" s="1113"/>
      <c r="C36" s="1125"/>
      <c r="D36" s="1125"/>
      <c r="E36" s="2015">
        <v>1406</v>
      </c>
      <c r="F36" s="1302"/>
      <c r="G36" s="1125"/>
      <c r="H36" s="1309"/>
      <c r="I36" s="2015">
        <v>1161</v>
      </c>
      <c r="J36" s="1302"/>
      <c r="K36" s="1125"/>
      <c r="L36" s="1309"/>
      <c r="M36" s="2015">
        <v>195</v>
      </c>
      <c r="N36" s="1302"/>
      <c r="O36" s="1125"/>
      <c r="P36" s="1309"/>
      <c r="Q36" s="2015">
        <v>107</v>
      </c>
    </row>
    <row r="37" spans="1:33" s="12" customFormat="1" ht="14.25">
      <c r="A37" s="11">
        <v>23</v>
      </c>
      <c r="B37" s="1113"/>
      <c r="C37" s="1125"/>
      <c r="D37" s="1309"/>
      <c r="E37" s="2015">
        <v>1247</v>
      </c>
      <c r="F37" s="1302"/>
      <c r="G37" s="1125"/>
      <c r="H37" s="1309"/>
      <c r="I37" s="2015">
        <v>1007</v>
      </c>
      <c r="J37" s="1302"/>
      <c r="K37" s="1125"/>
      <c r="L37" s="1309"/>
      <c r="M37" s="2015">
        <v>179</v>
      </c>
      <c r="N37" s="1302"/>
      <c r="O37" s="1125"/>
      <c r="P37" s="1309"/>
      <c r="Q37" s="2015">
        <v>96</v>
      </c>
    </row>
    <row r="38" spans="1:33" s="12" customFormat="1" ht="14.25">
      <c r="A38" s="11">
        <v>24</v>
      </c>
      <c r="B38" s="1113"/>
      <c r="C38" s="1125"/>
      <c r="D38" s="1309"/>
      <c r="E38" s="2015">
        <v>1051</v>
      </c>
      <c r="F38" s="1302"/>
      <c r="G38" s="1125"/>
      <c r="H38" s="1309"/>
      <c r="I38" s="2015">
        <v>873</v>
      </c>
      <c r="J38" s="1302"/>
      <c r="K38" s="1125"/>
      <c r="L38" s="1309"/>
      <c r="M38" s="2015">
        <v>165</v>
      </c>
      <c r="N38" s="1302"/>
      <c r="O38" s="1125"/>
      <c r="P38" s="1309"/>
      <c r="Q38" s="2015">
        <v>85</v>
      </c>
    </row>
    <row r="39" spans="1:33" s="12" customFormat="1">
      <c r="A39" s="11" t="s">
        <v>19</v>
      </c>
      <c r="B39" s="1155"/>
      <c r="C39" s="1155"/>
      <c r="D39" s="1155"/>
      <c r="E39" s="1311">
        <f>SUM(E15:E38)</f>
        <v>30796</v>
      </c>
      <c r="F39" s="1155"/>
      <c r="G39" s="1155"/>
      <c r="H39" s="1155"/>
      <c r="I39" s="1311">
        <f>SUM(I15:I38)</f>
        <v>27547</v>
      </c>
      <c r="J39" s="1155"/>
      <c r="K39" s="1155"/>
      <c r="L39" s="1155"/>
      <c r="M39" s="1311">
        <f>SUM(M15:M38)</f>
        <v>5099</v>
      </c>
      <c r="N39" s="1155"/>
      <c r="O39" s="1155"/>
      <c r="P39" s="1155"/>
      <c r="Q39" s="1311">
        <f>SUM(Q15:Q38)</f>
        <v>3452</v>
      </c>
    </row>
    <row r="40" spans="1:33" s="1" customFormat="1" ht="12.75" customHeight="1">
      <c r="A40" s="1" t="s">
        <v>20</v>
      </c>
      <c r="R40" s="967"/>
      <c r="S40" s="967"/>
      <c r="T40" s="967"/>
      <c r="U40" s="967"/>
      <c r="V40" s="967"/>
      <c r="W40" s="967"/>
      <c r="X40" s="967"/>
      <c r="Y40" s="967"/>
      <c r="Z40" s="967"/>
      <c r="AA40" s="967"/>
      <c r="AB40" s="967"/>
      <c r="AC40" s="967"/>
      <c r="AD40" s="967"/>
      <c r="AE40" s="967"/>
      <c r="AF40" s="967"/>
      <c r="AG40" s="967"/>
    </row>
    <row r="41" spans="1:33" s="1" customFormat="1" ht="12.75" customHeight="1">
      <c r="A41" s="1" t="s">
        <v>21</v>
      </c>
      <c r="R41" s="967"/>
      <c r="S41" s="967"/>
      <c r="T41" s="967"/>
      <c r="U41" s="967"/>
      <c r="V41" s="967"/>
      <c r="W41" s="967"/>
      <c r="X41" s="967"/>
      <c r="Y41" s="967"/>
      <c r="Z41" s="967"/>
      <c r="AA41" s="967"/>
      <c r="AB41" s="967"/>
      <c r="AC41" s="967"/>
      <c r="AD41" s="967"/>
      <c r="AE41" s="967"/>
      <c r="AF41" s="967"/>
      <c r="AG41" s="967"/>
    </row>
    <row r="42" spans="1:33">
      <c r="A42" s="1" t="s">
        <v>571</v>
      </c>
      <c r="K42" s="1"/>
      <c r="L42" s="1"/>
      <c r="M42" s="1"/>
      <c r="N42" s="1"/>
      <c r="O42" s="1"/>
      <c r="P42" s="1"/>
      <c r="Q42" s="1"/>
      <c r="R42" s="968"/>
      <c r="S42" s="968"/>
      <c r="T42" s="968"/>
      <c r="U42" s="968"/>
      <c r="V42" s="968"/>
      <c r="W42" s="968"/>
      <c r="X42" s="968"/>
      <c r="Y42" s="968"/>
      <c r="Z42" s="968"/>
      <c r="AA42" s="968"/>
      <c r="AB42" s="968"/>
      <c r="AC42" s="968"/>
      <c r="AD42" s="968"/>
      <c r="AE42" s="968"/>
      <c r="AF42" s="968"/>
      <c r="AG42" s="968"/>
    </row>
    <row r="43" spans="1:33">
      <c r="A43" s="1" t="s">
        <v>23</v>
      </c>
      <c r="R43" s="968"/>
      <c r="S43" s="968"/>
      <c r="T43" s="968"/>
      <c r="U43" s="968"/>
      <c r="V43" s="968"/>
      <c r="W43" s="968"/>
      <c r="X43" s="968"/>
      <c r="Y43" s="968"/>
      <c r="Z43" s="968"/>
      <c r="AA43" s="968"/>
      <c r="AB43" s="968"/>
      <c r="AC43" s="968"/>
      <c r="AD43" s="968"/>
      <c r="AE43" s="968"/>
      <c r="AF43" s="968"/>
      <c r="AG43" s="968"/>
    </row>
    <row r="44" spans="1:33">
      <c r="R44" s="968"/>
      <c r="S44" s="968"/>
      <c r="T44" s="968"/>
      <c r="U44" s="968"/>
      <c r="V44" s="968"/>
      <c r="W44" s="968"/>
      <c r="X44" s="968"/>
      <c r="Y44" s="968"/>
      <c r="Z44" s="968"/>
      <c r="AA44" s="968"/>
      <c r="AB44" s="968"/>
      <c r="AC44" s="968"/>
      <c r="AD44" s="968"/>
      <c r="AE44" s="968"/>
      <c r="AF44" s="968"/>
      <c r="AG44" s="968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6">
    <tabColor rgb="FF92D050"/>
  </sheetPr>
  <dimension ref="A1:AG44"/>
  <sheetViews>
    <sheetView zoomScale="85" zoomScaleNormal="85" zoomScaleSheetLayoutView="100" workbookViewId="0">
      <selection activeCell="O24" sqref="O24"/>
    </sheetView>
  </sheetViews>
  <sheetFormatPr defaultRowHeight="12.75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>
      <c r="B1" s="2757" t="s">
        <v>408</v>
      </c>
      <c r="C1" s="2066"/>
      <c r="D1" s="2066"/>
      <c r="E1" s="2066"/>
      <c r="F1" s="2066"/>
      <c r="J1" s="801" t="s">
        <v>171</v>
      </c>
      <c r="N1" s="2751" t="s">
        <v>189</v>
      </c>
      <c r="O1" s="2751"/>
      <c r="P1" s="2751"/>
      <c r="Q1" s="2751"/>
      <c r="R1" s="967"/>
      <c r="S1" s="967"/>
      <c r="T1" s="967"/>
      <c r="U1" s="967"/>
      <c r="V1" s="967"/>
      <c r="W1" s="967"/>
      <c r="X1" s="967"/>
      <c r="Y1" s="967"/>
      <c r="Z1" s="967"/>
      <c r="AA1" s="967"/>
      <c r="AB1" s="967"/>
      <c r="AC1" s="967"/>
      <c r="AD1" s="967"/>
      <c r="AE1" s="967"/>
      <c r="AF1" s="967"/>
      <c r="AG1" s="967"/>
    </row>
    <row r="2" spans="1:33" s="1" customFormat="1" ht="10.5" customHeight="1">
      <c r="B2" s="2752" t="s">
        <v>1</v>
      </c>
      <c r="C2" s="2052"/>
      <c r="D2" s="2052"/>
      <c r="E2" s="2052"/>
      <c r="F2" s="2052"/>
      <c r="N2" s="2752" t="s">
        <v>2</v>
      </c>
      <c r="O2" s="2753"/>
      <c r="P2" s="2753"/>
      <c r="Q2" s="2753"/>
      <c r="R2" s="967"/>
      <c r="S2" s="967"/>
      <c r="T2" s="967"/>
      <c r="U2" s="967"/>
      <c r="V2" s="967"/>
      <c r="W2" s="967"/>
      <c r="X2" s="967"/>
      <c r="Y2" s="967"/>
      <c r="Z2" s="967"/>
      <c r="AA2" s="967"/>
      <c r="AB2" s="967"/>
      <c r="AC2" s="967"/>
      <c r="AD2" s="967"/>
      <c r="AE2" s="967"/>
      <c r="AF2" s="967"/>
      <c r="AG2" s="967"/>
    </row>
    <row r="3" spans="1:33" s="1" customFormat="1" ht="13.5" customHeight="1">
      <c r="N3" s="1" t="s">
        <v>3</v>
      </c>
      <c r="R3" s="967"/>
      <c r="S3" s="967"/>
      <c r="T3" s="967"/>
      <c r="U3" s="967"/>
      <c r="V3" s="967"/>
      <c r="W3" s="967"/>
      <c r="X3" s="967"/>
      <c r="Y3" s="967"/>
      <c r="Z3" s="967"/>
      <c r="AA3" s="967"/>
      <c r="AB3" s="967"/>
      <c r="AC3" s="967"/>
      <c r="AD3" s="967"/>
      <c r="AE3" s="967"/>
      <c r="AF3" s="967"/>
      <c r="AG3" s="967"/>
    </row>
    <row r="4" spans="1:33" s="1" customFormat="1" ht="15" customHeight="1">
      <c r="B4" s="2756" t="s">
        <v>4</v>
      </c>
      <c r="C4" s="2066"/>
      <c r="D4" s="3"/>
      <c r="E4" s="967"/>
      <c r="F4" s="967"/>
      <c r="G4" s="967"/>
      <c r="H4" s="967"/>
      <c r="I4" s="913" t="s">
        <v>5</v>
      </c>
      <c r="J4" s="2"/>
      <c r="K4" s="2"/>
      <c r="L4" s="2"/>
      <c r="O4" s="1502" t="s">
        <v>465</v>
      </c>
      <c r="R4" s="967"/>
      <c r="S4" s="967"/>
      <c r="T4" s="967"/>
      <c r="U4" s="967"/>
      <c r="V4" s="967"/>
      <c r="W4" s="967"/>
      <c r="X4" s="967"/>
      <c r="Y4" s="967"/>
      <c r="Z4" s="967"/>
      <c r="AA4" s="967"/>
      <c r="AB4" s="967"/>
      <c r="AC4" s="967"/>
      <c r="AD4" s="967"/>
      <c r="AE4" s="967"/>
      <c r="AF4" s="967"/>
      <c r="AG4" s="967"/>
    </row>
    <row r="5" spans="1:33" s="1" customFormat="1" ht="9.75" customHeight="1">
      <c r="B5" s="2747" t="s">
        <v>7</v>
      </c>
      <c r="C5" s="2064"/>
      <c r="D5" s="2"/>
      <c r="E5" s="2"/>
      <c r="R5" s="967"/>
      <c r="S5" s="967"/>
      <c r="T5" s="967"/>
      <c r="U5" s="967"/>
      <c r="V5" s="967"/>
      <c r="W5" s="967"/>
      <c r="X5" s="967"/>
      <c r="Y5" s="967"/>
      <c r="Z5" s="967"/>
      <c r="AA5" s="967"/>
      <c r="AB5" s="967"/>
      <c r="AC5" s="967"/>
      <c r="AD5" s="967"/>
      <c r="AE5" s="967"/>
      <c r="AF5" s="967"/>
      <c r="AG5" s="967"/>
    </row>
    <row r="6" spans="1:33" s="1" customFormat="1" ht="12" customHeight="1">
      <c r="A6" s="2754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</row>
    <row r="7" spans="1:33" s="1" customFormat="1" ht="15.75">
      <c r="A7" s="2755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67"/>
      <c r="S7" s="967"/>
      <c r="T7" s="967"/>
      <c r="U7" s="967"/>
      <c r="V7" s="967"/>
      <c r="W7" s="967"/>
      <c r="X7" s="967"/>
      <c r="Y7" s="967"/>
      <c r="Z7" s="967"/>
      <c r="AA7" s="967"/>
      <c r="AB7" s="967"/>
      <c r="AC7" s="967"/>
      <c r="AD7" s="967"/>
      <c r="AE7" s="967"/>
      <c r="AF7" s="967"/>
      <c r="AG7" s="967"/>
    </row>
    <row r="8" spans="1:33" s="1" customFormat="1" ht="9" customHeight="1">
      <c r="A8" s="1267" t="s">
        <v>347</v>
      </c>
      <c r="B8" s="1267" t="s">
        <v>348</v>
      </c>
      <c r="R8" s="967"/>
      <c r="S8" s="967"/>
      <c r="T8" s="967"/>
      <c r="U8" s="967"/>
      <c r="V8" s="967"/>
      <c r="W8" s="967"/>
      <c r="X8" s="967"/>
      <c r="Y8" s="967"/>
      <c r="Z8" s="967"/>
      <c r="AA8" s="967"/>
      <c r="AB8" s="967"/>
      <c r="AC8" s="967"/>
      <c r="AD8" s="967"/>
      <c r="AE8" s="967"/>
      <c r="AF8" s="967"/>
      <c r="AG8" s="967"/>
    </row>
    <row r="9" spans="1:33" s="1" customFormat="1">
      <c r="A9" s="2741" t="s">
        <v>9</v>
      </c>
      <c r="B9" s="2748" t="s">
        <v>10</v>
      </c>
      <c r="C9" s="2749"/>
      <c r="D9" s="2749"/>
      <c r="E9" s="2749"/>
      <c r="F9" s="2749"/>
      <c r="G9" s="2749"/>
      <c r="H9" s="2749"/>
      <c r="I9" s="2750"/>
      <c r="J9" s="2748" t="s">
        <v>11</v>
      </c>
      <c r="K9" s="2749"/>
      <c r="L9" s="2749"/>
      <c r="M9" s="2749"/>
      <c r="N9" s="2749"/>
      <c r="O9" s="2749"/>
      <c r="P9" s="2749"/>
      <c r="Q9" s="2750"/>
      <c r="R9" s="967"/>
      <c r="S9" s="967"/>
      <c r="T9" s="967"/>
      <c r="U9" s="967"/>
      <c r="V9" s="967"/>
      <c r="W9" s="967"/>
      <c r="X9" s="967"/>
      <c r="Y9" s="967"/>
      <c r="Z9" s="967"/>
      <c r="AA9" s="967"/>
      <c r="AB9" s="967"/>
      <c r="AC9" s="967"/>
      <c r="AD9" s="967"/>
      <c r="AE9" s="967"/>
      <c r="AF9" s="967"/>
      <c r="AG9" s="967"/>
    </row>
    <row r="10" spans="1:33" s="1" customFormat="1">
      <c r="A10" s="2742"/>
      <c r="B10" s="2744" t="s">
        <v>464</v>
      </c>
      <c r="C10" s="2745"/>
      <c r="D10" s="2745"/>
      <c r="E10" s="2746"/>
      <c r="F10" s="2744" t="s">
        <v>466</v>
      </c>
      <c r="G10" s="2059"/>
      <c r="H10" s="2059"/>
      <c r="I10" s="2060"/>
      <c r="J10" s="2744" t="s">
        <v>464</v>
      </c>
      <c r="K10" s="2745"/>
      <c r="L10" s="2745"/>
      <c r="M10" s="2746"/>
      <c r="N10" s="2744" t="s">
        <v>466</v>
      </c>
      <c r="O10" s="2745"/>
      <c r="P10" s="2745"/>
      <c r="Q10" s="2746"/>
      <c r="R10" s="967"/>
      <c r="S10" s="967"/>
      <c r="T10" s="967"/>
      <c r="U10" s="967"/>
      <c r="V10" s="967"/>
      <c r="W10" s="967"/>
      <c r="X10" s="967"/>
      <c r="Y10" s="967"/>
      <c r="Z10" s="967"/>
      <c r="AA10" s="967"/>
      <c r="AB10" s="967"/>
      <c r="AC10" s="967"/>
      <c r="AD10" s="967"/>
      <c r="AE10" s="967"/>
      <c r="AF10" s="967"/>
      <c r="AG10" s="967"/>
    </row>
    <row r="11" spans="1:33" s="1" customFormat="1">
      <c r="A11" s="2742"/>
      <c r="B11" s="2744" t="s">
        <v>14</v>
      </c>
      <c r="C11" s="2745"/>
      <c r="E11" s="6">
        <v>8000</v>
      </c>
      <c r="F11" s="2744" t="s">
        <v>14</v>
      </c>
      <c r="G11" s="2745"/>
      <c r="H11" s="5"/>
      <c r="I11" s="6">
        <v>8000</v>
      </c>
      <c r="J11" s="2744" t="s">
        <v>14</v>
      </c>
      <c r="K11" s="2745"/>
      <c r="L11" s="5"/>
      <c r="M11" s="6">
        <f>E11</f>
        <v>8000</v>
      </c>
      <c r="N11" s="2744" t="s">
        <v>14</v>
      </c>
      <c r="O11" s="2745"/>
      <c r="P11" s="5"/>
      <c r="Q11" s="6">
        <f>I11</f>
        <v>8000</v>
      </c>
      <c r="R11" s="967"/>
      <c r="S11" s="967"/>
      <c r="T11" s="967"/>
      <c r="U11" s="967"/>
      <c r="V11" s="967"/>
      <c r="W11" s="967"/>
      <c r="X11" s="967"/>
      <c r="Y11" s="967"/>
      <c r="Z11" s="967"/>
      <c r="AA11" s="967"/>
      <c r="AB11" s="967"/>
      <c r="AC11" s="967"/>
      <c r="AD11" s="967"/>
      <c r="AE11" s="967"/>
      <c r="AF11" s="967"/>
      <c r="AG11" s="967"/>
    </row>
    <row r="12" spans="1:33" s="8" customFormat="1" ht="35.25" customHeight="1">
      <c r="A12" s="2743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>
      <c r="A13" s="823">
        <v>1</v>
      </c>
      <c r="B13" s="823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>
      <c r="A14" s="11">
        <v>0</v>
      </c>
      <c r="B14" s="1111"/>
      <c r="C14" s="1124"/>
      <c r="D14" s="1125"/>
      <c r="E14" s="1310"/>
      <c r="F14" s="2019"/>
      <c r="G14" s="1310"/>
      <c r="H14" s="1310"/>
      <c r="I14" s="1310"/>
      <c r="J14" s="2019"/>
      <c r="K14" s="1310"/>
      <c r="L14" s="1310"/>
      <c r="M14" s="1310"/>
      <c r="N14" s="2019"/>
      <c r="O14" s="1310"/>
      <c r="P14" s="1310"/>
      <c r="Q14" s="1310"/>
    </row>
    <row r="15" spans="1:33" s="1394" customFormat="1" ht="14.25">
      <c r="A15" s="1389">
        <v>1</v>
      </c>
      <c r="B15" s="1111"/>
      <c r="C15" s="1390"/>
      <c r="D15" s="1309"/>
      <c r="E15" s="2015">
        <v>896</v>
      </c>
      <c r="F15" s="1331"/>
      <c r="G15" s="1125"/>
      <c r="H15" s="1393"/>
      <c r="I15" s="2015">
        <v>893</v>
      </c>
      <c r="J15" s="1331"/>
      <c r="K15" s="1393"/>
      <c r="L15" s="1393"/>
      <c r="M15" s="2015">
        <v>92</v>
      </c>
      <c r="N15" s="1331"/>
      <c r="O15" s="1393"/>
      <c r="P15" s="1393"/>
      <c r="Q15" s="2015">
        <v>31</v>
      </c>
    </row>
    <row r="16" spans="1:33" s="8" customFormat="1" ht="14.25">
      <c r="A16" s="11">
        <v>2</v>
      </c>
      <c r="B16" s="1111"/>
      <c r="C16" s="1124"/>
      <c r="D16" s="1309"/>
      <c r="E16" s="2015">
        <v>813</v>
      </c>
      <c r="F16" s="1113"/>
      <c r="G16" s="1125"/>
      <c r="H16" s="1125"/>
      <c r="I16" s="2015">
        <v>812</v>
      </c>
      <c r="J16" s="1113"/>
      <c r="K16" s="1125"/>
      <c r="L16" s="1125"/>
      <c r="M16" s="2015">
        <v>87</v>
      </c>
      <c r="N16" s="1113"/>
      <c r="O16" s="1125"/>
      <c r="P16" s="1125"/>
      <c r="Q16" s="2015">
        <v>29</v>
      </c>
    </row>
    <row r="17" spans="1:17" s="8" customFormat="1" ht="14.25">
      <c r="A17" s="11">
        <v>3</v>
      </c>
      <c r="B17" s="1111"/>
      <c r="C17" s="1124"/>
      <c r="D17" s="1309"/>
      <c r="E17" s="2015">
        <v>771</v>
      </c>
      <c r="F17" s="1113"/>
      <c r="G17" s="1125"/>
      <c r="H17" s="1125"/>
      <c r="I17" s="2015">
        <v>769</v>
      </c>
      <c r="J17" s="1113"/>
      <c r="K17" s="1125"/>
      <c r="L17" s="1125"/>
      <c r="M17" s="2015">
        <v>82</v>
      </c>
      <c r="N17" s="1113"/>
      <c r="O17" s="1125"/>
      <c r="P17" s="1125"/>
      <c r="Q17" s="2015">
        <v>24</v>
      </c>
    </row>
    <row r="18" spans="1:17" s="8" customFormat="1" ht="14.25">
      <c r="A18" s="11">
        <v>4</v>
      </c>
      <c r="B18" s="1111"/>
      <c r="C18" s="1124"/>
      <c r="D18" s="1309"/>
      <c r="E18" s="2015">
        <v>750</v>
      </c>
      <c r="F18" s="1113"/>
      <c r="G18" s="1125"/>
      <c r="H18" s="1125"/>
      <c r="I18" s="2015">
        <v>749</v>
      </c>
      <c r="J18" s="1113"/>
      <c r="K18" s="1125"/>
      <c r="L18" s="1125"/>
      <c r="M18" s="2015">
        <v>80</v>
      </c>
      <c r="N18" s="1113"/>
      <c r="O18" s="1125"/>
      <c r="P18" s="1125"/>
      <c r="Q18" s="2015">
        <v>12</v>
      </c>
    </row>
    <row r="19" spans="1:17" s="8" customFormat="1" ht="14.25">
      <c r="A19" s="11">
        <v>5</v>
      </c>
      <c r="B19" s="1111"/>
      <c r="C19" s="1124"/>
      <c r="D19" s="1309"/>
      <c r="E19" s="2015">
        <v>767</v>
      </c>
      <c r="F19" s="1113"/>
      <c r="G19" s="1125"/>
      <c r="H19" s="1125"/>
      <c r="I19" s="2015">
        <v>749</v>
      </c>
      <c r="J19" s="1113"/>
      <c r="K19" s="1125"/>
      <c r="L19" s="1125"/>
      <c r="M19" s="2015">
        <v>77</v>
      </c>
      <c r="N19" s="1113"/>
      <c r="O19" s="1125"/>
      <c r="P19" s="1125"/>
      <c r="Q19" s="2015">
        <v>20</v>
      </c>
    </row>
    <row r="20" spans="1:17" s="8" customFormat="1" ht="14.25">
      <c r="A20" s="11">
        <v>6</v>
      </c>
      <c r="B20" s="1111"/>
      <c r="C20" s="1124"/>
      <c r="D20" s="1309"/>
      <c r="E20" s="2015">
        <v>890</v>
      </c>
      <c r="F20" s="1113"/>
      <c r="G20" s="1125"/>
      <c r="H20" s="1125"/>
      <c r="I20" s="2015">
        <v>801</v>
      </c>
      <c r="J20" s="1113"/>
      <c r="K20" s="1125"/>
      <c r="L20" s="1125"/>
      <c r="M20" s="2015">
        <v>82</v>
      </c>
      <c r="N20" s="1113"/>
      <c r="O20" s="1125"/>
      <c r="P20" s="1125"/>
      <c r="Q20" s="2015">
        <v>20</v>
      </c>
    </row>
    <row r="21" spans="1:17" s="8" customFormat="1" ht="14.25">
      <c r="A21" s="11">
        <v>7</v>
      </c>
      <c r="B21" s="1111"/>
      <c r="C21" s="1124"/>
      <c r="D21" s="1309"/>
      <c r="E21" s="2015">
        <v>1071</v>
      </c>
      <c r="F21" s="1113"/>
      <c r="G21" s="1125"/>
      <c r="H21" s="1125"/>
      <c r="I21" s="2015">
        <v>962</v>
      </c>
      <c r="J21" s="1113"/>
      <c r="K21" s="1125"/>
      <c r="L21" s="1125"/>
      <c r="M21" s="2015">
        <v>98</v>
      </c>
      <c r="N21" s="1113"/>
      <c r="O21" s="1125"/>
      <c r="P21" s="1125"/>
      <c r="Q21" s="2015">
        <v>30</v>
      </c>
    </row>
    <row r="22" spans="1:17" s="8" customFormat="1" ht="14.25">
      <c r="A22" s="11">
        <v>8</v>
      </c>
      <c r="B22" s="1111"/>
      <c r="C22" s="1124"/>
      <c r="D22" s="1309"/>
      <c r="E22" s="2015">
        <v>1215</v>
      </c>
      <c r="F22" s="1113"/>
      <c r="G22" s="1125"/>
      <c r="H22" s="1125"/>
      <c r="I22" s="2015">
        <v>1144</v>
      </c>
      <c r="J22" s="1113"/>
      <c r="K22" s="1125"/>
      <c r="L22" s="1125"/>
      <c r="M22" s="2015">
        <v>106</v>
      </c>
      <c r="N22" s="1113"/>
      <c r="O22" s="1125"/>
      <c r="P22" s="1125"/>
      <c r="Q22" s="2015">
        <v>81</v>
      </c>
    </row>
    <row r="23" spans="1:17" s="8" customFormat="1" ht="14.25">
      <c r="A23" s="11">
        <v>9</v>
      </c>
      <c r="B23" s="1111"/>
      <c r="C23" s="1124"/>
      <c r="D23" s="1309"/>
      <c r="E23" s="2015">
        <v>1453</v>
      </c>
      <c r="F23" s="1113"/>
      <c r="G23" s="1125"/>
      <c r="H23" s="1125"/>
      <c r="I23" s="2015">
        <v>1321</v>
      </c>
      <c r="J23" s="1113"/>
      <c r="K23" s="1125"/>
      <c r="L23" s="1125"/>
      <c r="M23" s="2015">
        <v>127</v>
      </c>
      <c r="N23" s="1113"/>
      <c r="O23" s="1125"/>
      <c r="P23" s="1125"/>
      <c r="Q23" s="2015">
        <v>96</v>
      </c>
    </row>
    <row r="24" spans="1:17" s="8" customFormat="1" ht="14.25">
      <c r="A24" s="11">
        <v>10</v>
      </c>
      <c r="B24" s="1111"/>
      <c r="C24" s="1124"/>
      <c r="D24" s="1309"/>
      <c r="E24" s="2015">
        <v>1649</v>
      </c>
      <c r="F24" s="1113"/>
      <c r="G24" s="1125"/>
      <c r="H24" s="1125"/>
      <c r="I24" s="2015">
        <v>1444</v>
      </c>
      <c r="J24" s="1113"/>
      <c r="K24" s="1125"/>
      <c r="L24" s="1125"/>
      <c r="M24" s="2015">
        <v>126</v>
      </c>
      <c r="N24" s="1113"/>
      <c r="O24" s="1125"/>
      <c r="P24" s="1125"/>
      <c r="Q24" s="2015">
        <v>95</v>
      </c>
    </row>
    <row r="25" spans="1:17" s="8" customFormat="1" ht="14.25">
      <c r="A25" s="11">
        <v>11</v>
      </c>
      <c r="B25" s="1111"/>
      <c r="C25" s="1124"/>
      <c r="D25" s="1309"/>
      <c r="E25" s="2015">
        <v>1671</v>
      </c>
      <c r="F25" s="1113"/>
      <c r="G25" s="1125"/>
      <c r="H25" s="1125"/>
      <c r="I25" s="2015">
        <v>1492</v>
      </c>
      <c r="J25" s="1113"/>
      <c r="K25" s="1125"/>
      <c r="L25" s="1125"/>
      <c r="M25" s="2015">
        <v>127</v>
      </c>
      <c r="N25" s="1113"/>
      <c r="O25" s="1125"/>
      <c r="P25" s="1125"/>
      <c r="Q25" s="2015">
        <v>98</v>
      </c>
    </row>
    <row r="26" spans="1:17" s="8" customFormat="1" ht="14.25">
      <c r="A26" s="11">
        <v>12</v>
      </c>
      <c r="B26" s="1111"/>
      <c r="C26" s="1124"/>
      <c r="D26" s="1309"/>
      <c r="E26" s="2015">
        <v>1661</v>
      </c>
      <c r="F26" s="1113"/>
      <c r="G26" s="1125"/>
      <c r="H26" s="1125"/>
      <c r="I26" s="2015">
        <v>1497</v>
      </c>
      <c r="J26" s="1113"/>
      <c r="K26" s="1125"/>
      <c r="L26" s="1125"/>
      <c r="M26" s="2015">
        <v>125</v>
      </c>
      <c r="N26" s="1113"/>
      <c r="O26" s="1125"/>
      <c r="P26" s="1125"/>
      <c r="Q26" s="2015">
        <v>101</v>
      </c>
    </row>
    <row r="27" spans="1:17" s="8" customFormat="1" ht="14.25">
      <c r="A27" s="11">
        <v>13</v>
      </c>
      <c r="B27" s="1111"/>
      <c r="C27" s="1124"/>
      <c r="D27" s="1309"/>
      <c r="E27" s="2015">
        <v>1635</v>
      </c>
      <c r="F27" s="1113"/>
      <c r="G27" s="1125"/>
      <c r="H27" s="1125"/>
      <c r="I27" s="2015">
        <v>1507</v>
      </c>
      <c r="J27" s="1113"/>
      <c r="K27" s="1125"/>
      <c r="L27" s="1125"/>
      <c r="M27" s="2015">
        <v>123</v>
      </c>
      <c r="N27" s="1113"/>
      <c r="O27" s="1125"/>
      <c r="P27" s="1125"/>
      <c r="Q27" s="2015">
        <v>107</v>
      </c>
    </row>
    <row r="28" spans="1:17" s="8" customFormat="1" ht="14.25">
      <c r="A28" s="11">
        <v>14</v>
      </c>
      <c r="B28" s="1111"/>
      <c r="C28" s="1124"/>
      <c r="D28" s="1309"/>
      <c r="E28" s="2015">
        <v>1584</v>
      </c>
      <c r="F28" s="1113"/>
      <c r="G28" s="1125"/>
      <c r="H28" s="1125"/>
      <c r="I28" s="2015">
        <v>1495</v>
      </c>
      <c r="J28" s="1113"/>
      <c r="K28" s="1125"/>
      <c r="L28" s="1125"/>
      <c r="M28" s="2015">
        <v>121</v>
      </c>
      <c r="N28" s="1113"/>
      <c r="O28" s="1125"/>
      <c r="P28" s="1125"/>
      <c r="Q28" s="2015">
        <v>87</v>
      </c>
    </row>
    <row r="29" spans="1:17" s="8" customFormat="1" ht="14.25">
      <c r="A29" s="11">
        <v>15</v>
      </c>
      <c r="B29" s="1111"/>
      <c r="C29" s="1124"/>
      <c r="D29" s="1309"/>
      <c r="E29" s="2015">
        <v>1571</v>
      </c>
      <c r="F29" s="1113"/>
      <c r="G29" s="1125"/>
      <c r="H29" s="1125"/>
      <c r="I29" s="2015">
        <v>1505</v>
      </c>
      <c r="J29" s="1113"/>
      <c r="K29" s="1125"/>
      <c r="L29" s="1125"/>
      <c r="M29" s="2015">
        <v>131</v>
      </c>
      <c r="N29" s="1113"/>
      <c r="O29" s="1125"/>
      <c r="P29" s="1125"/>
      <c r="Q29" s="2015">
        <v>80</v>
      </c>
    </row>
    <row r="30" spans="1:17" s="8" customFormat="1" ht="14.25">
      <c r="A30" s="11">
        <v>16</v>
      </c>
      <c r="B30" s="1111"/>
      <c r="C30" s="1124"/>
      <c r="D30" s="1309"/>
      <c r="E30" s="2015">
        <v>1656</v>
      </c>
      <c r="F30" s="1113"/>
      <c r="G30" s="1125"/>
      <c r="H30" s="1125"/>
      <c r="I30" s="2015">
        <v>1568</v>
      </c>
      <c r="J30" s="1113"/>
      <c r="K30" s="1125"/>
      <c r="L30" s="1125"/>
      <c r="M30" s="2015">
        <v>124</v>
      </c>
      <c r="N30" s="1113"/>
      <c r="O30" s="1125"/>
      <c r="P30" s="1125"/>
      <c r="Q30" s="2015">
        <v>102</v>
      </c>
    </row>
    <row r="31" spans="1:17" s="12" customFormat="1" ht="14.25">
      <c r="A31" s="11">
        <v>17</v>
      </c>
      <c r="B31" s="1111"/>
      <c r="C31" s="1124"/>
      <c r="D31" s="1309"/>
      <c r="E31" s="2015">
        <v>1716</v>
      </c>
      <c r="F31" s="1113"/>
      <c r="G31" s="1125"/>
      <c r="H31" s="1125"/>
      <c r="I31" s="2015">
        <v>1637</v>
      </c>
      <c r="J31" s="1113"/>
      <c r="K31" s="1125"/>
      <c r="L31" s="1125"/>
      <c r="M31" s="2015">
        <v>110</v>
      </c>
      <c r="N31" s="1113"/>
      <c r="O31" s="1125"/>
      <c r="P31" s="1125"/>
      <c r="Q31" s="2015">
        <v>105</v>
      </c>
    </row>
    <row r="32" spans="1:17" s="12" customFormat="1" ht="14.25">
      <c r="A32" s="11">
        <v>18</v>
      </c>
      <c r="B32" s="1111"/>
      <c r="C32" s="1124"/>
      <c r="D32" s="1309"/>
      <c r="E32" s="2015">
        <v>1758</v>
      </c>
      <c r="F32" s="1113"/>
      <c r="G32" s="1125"/>
      <c r="H32" s="1125"/>
      <c r="I32" s="2015">
        <v>1649</v>
      </c>
      <c r="J32" s="1113"/>
      <c r="K32" s="1125"/>
      <c r="L32" s="1125"/>
      <c r="M32" s="2015">
        <v>116</v>
      </c>
      <c r="N32" s="1113"/>
      <c r="O32" s="1125"/>
      <c r="P32" s="1125"/>
      <c r="Q32" s="2015">
        <v>107</v>
      </c>
    </row>
    <row r="33" spans="1:33" s="12" customFormat="1" ht="14.25">
      <c r="A33" s="11">
        <v>19</v>
      </c>
      <c r="B33" s="1111"/>
      <c r="C33" s="1124"/>
      <c r="D33" s="1309"/>
      <c r="E33" s="2015">
        <v>1791</v>
      </c>
      <c r="F33" s="1113"/>
      <c r="G33" s="1125"/>
      <c r="H33" s="1125"/>
      <c r="I33" s="2015">
        <v>1656</v>
      </c>
      <c r="J33" s="1113"/>
      <c r="K33" s="1125"/>
      <c r="L33" s="1125"/>
      <c r="M33" s="2015">
        <v>119</v>
      </c>
      <c r="N33" s="1113"/>
      <c r="O33" s="1125"/>
      <c r="P33" s="1125"/>
      <c r="Q33" s="2015">
        <v>110</v>
      </c>
    </row>
    <row r="34" spans="1:33" s="12" customFormat="1" ht="14.25">
      <c r="A34" s="11">
        <v>20</v>
      </c>
      <c r="B34" s="1111"/>
      <c r="C34" s="1124"/>
      <c r="D34" s="1309"/>
      <c r="E34" s="2015">
        <v>1741</v>
      </c>
      <c r="F34" s="1113"/>
      <c r="G34" s="1125"/>
      <c r="H34" s="1125"/>
      <c r="I34" s="2015">
        <v>1643</v>
      </c>
      <c r="J34" s="1113"/>
      <c r="K34" s="1125"/>
      <c r="L34" s="1125"/>
      <c r="M34" s="2015">
        <v>116</v>
      </c>
      <c r="N34" s="1113"/>
      <c r="O34" s="1125"/>
      <c r="P34" s="1125"/>
      <c r="Q34" s="2015">
        <v>112</v>
      </c>
    </row>
    <row r="35" spans="1:33" s="12" customFormat="1" ht="14.25">
      <c r="A35" s="11">
        <v>21</v>
      </c>
      <c r="B35" s="1111"/>
      <c r="C35" s="1124"/>
      <c r="D35" s="1309"/>
      <c r="E35" s="2015">
        <v>1671</v>
      </c>
      <c r="F35" s="1113"/>
      <c r="G35" s="1125"/>
      <c r="H35" s="1125"/>
      <c r="I35" s="2015">
        <v>1583</v>
      </c>
      <c r="J35" s="1113"/>
      <c r="K35" s="1125"/>
      <c r="L35" s="1125"/>
      <c r="M35" s="2015">
        <v>115</v>
      </c>
      <c r="N35" s="1113"/>
      <c r="O35" s="1125"/>
      <c r="P35" s="1125"/>
      <c r="Q35" s="2015">
        <v>109</v>
      </c>
    </row>
    <row r="36" spans="1:33" s="12" customFormat="1" ht="14.25">
      <c r="A36" s="11">
        <v>22</v>
      </c>
      <c r="B36" s="1111"/>
      <c r="C36" s="1124"/>
      <c r="D36" s="1309"/>
      <c r="E36" s="2015">
        <v>1413</v>
      </c>
      <c r="F36" s="1113"/>
      <c r="G36" s="1125"/>
      <c r="H36" s="1125"/>
      <c r="I36" s="2015">
        <v>1369</v>
      </c>
      <c r="J36" s="1113"/>
      <c r="K36" s="1125"/>
      <c r="L36" s="1125"/>
      <c r="M36" s="2015">
        <v>106</v>
      </c>
      <c r="N36" s="1113"/>
      <c r="O36" s="1125"/>
      <c r="P36" s="1125"/>
      <c r="Q36" s="2015">
        <v>71</v>
      </c>
    </row>
    <row r="37" spans="1:33" s="12" customFormat="1" ht="14.25">
      <c r="A37" s="11">
        <v>23</v>
      </c>
      <c r="B37" s="1126"/>
      <c r="C37" s="1124"/>
      <c r="D37" s="1309"/>
      <c r="E37" s="2015">
        <v>1226</v>
      </c>
      <c r="F37" s="1113"/>
      <c r="G37" s="1125"/>
      <c r="H37" s="1125"/>
      <c r="I37" s="2015">
        <v>1197</v>
      </c>
      <c r="J37" s="1113"/>
      <c r="K37" s="1125"/>
      <c r="L37" s="1125"/>
      <c r="M37" s="2015">
        <v>82</v>
      </c>
      <c r="N37" s="1113"/>
      <c r="O37" s="1125"/>
      <c r="P37" s="1125"/>
      <c r="Q37" s="2015">
        <v>39</v>
      </c>
    </row>
    <row r="38" spans="1:33" s="12" customFormat="1" ht="14.25">
      <c r="A38" s="11">
        <v>24</v>
      </c>
      <c r="B38" s="1126"/>
      <c r="C38" s="1124"/>
      <c r="D38" s="1309"/>
      <c r="E38" s="2015">
        <v>1040</v>
      </c>
      <c r="F38" s="1113"/>
      <c r="G38" s="1125"/>
      <c r="H38" s="1125"/>
      <c r="I38" s="2015">
        <v>1006</v>
      </c>
      <c r="J38" s="1113"/>
      <c r="K38" s="1125"/>
      <c r="L38" s="1125"/>
      <c r="M38" s="2015">
        <v>68</v>
      </c>
      <c r="N38" s="1113"/>
      <c r="O38" s="1125"/>
      <c r="P38" s="1125"/>
      <c r="Q38" s="2015">
        <v>26</v>
      </c>
    </row>
    <row r="39" spans="1:33" s="12" customFormat="1">
      <c r="A39" s="824" t="s">
        <v>19</v>
      </c>
      <c r="B39" s="1154"/>
      <c r="C39" s="1155"/>
      <c r="D39" s="2018"/>
      <c r="E39" s="2020">
        <f>SUM(E15:E38)</f>
        <v>32409</v>
      </c>
      <c r="F39" s="1155"/>
      <c r="G39" s="1155"/>
      <c r="H39" s="1155"/>
      <c r="I39" s="2020">
        <f>SUM(I15:I38)</f>
        <v>30448</v>
      </c>
      <c r="J39" s="1155"/>
      <c r="K39" s="1155"/>
      <c r="L39" s="1155"/>
      <c r="M39" s="2020">
        <f>SUM(M15:M38)</f>
        <v>2540</v>
      </c>
      <c r="N39" s="1155"/>
      <c r="O39" s="1155"/>
      <c r="P39" s="1155"/>
      <c r="Q39" s="2020">
        <f>SUM(Q15:Q38)</f>
        <v>1692</v>
      </c>
    </row>
    <row r="40" spans="1:33" s="1" customFormat="1" ht="12.75" customHeight="1">
      <c r="A40" s="1" t="s">
        <v>20</v>
      </c>
      <c r="R40" s="967"/>
      <c r="S40" s="967"/>
      <c r="T40" s="967"/>
      <c r="U40" s="967"/>
      <c r="V40" s="967"/>
      <c r="W40" s="967"/>
      <c r="X40" s="967"/>
      <c r="Y40" s="967"/>
      <c r="Z40" s="967"/>
      <c r="AA40" s="967"/>
      <c r="AB40" s="967"/>
      <c r="AC40" s="967"/>
      <c r="AD40" s="967"/>
      <c r="AE40" s="967"/>
      <c r="AF40" s="967"/>
      <c r="AG40" s="967"/>
    </row>
    <row r="41" spans="1:33" s="1" customFormat="1" ht="12.75" customHeight="1">
      <c r="A41" s="1" t="s">
        <v>21</v>
      </c>
      <c r="R41" s="967"/>
      <c r="S41" s="967"/>
      <c r="T41" s="967"/>
      <c r="U41" s="967"/>
      <c r="V41" s="967"/>
      <c r="W41" s="967"/>
      <c r="X41" s="967"/>
      <c r="Y41" s="967"/>
      <c r="Z41" s="967"/>
      <c r="AA41" s="967"/>
      <c r="AB41" s="967"/>
      <c r="AC41" s="967"/>
      <c r="AD41" s="967"/>
      <c r="AE41" s="967"/>
      <c r="AF41" s="967"/>
      <c r="AG41" s="967"/>
    </row>
    <row r="42" spans="1:33">
      <c r="A42" s="1" t="s">
        <v>571</v>
      </c>
      <c r="K42" s="1"/>
      <c r="L42" s="1"/>
      <c r="M42" s="1"/>
      <c r="N42" s="1"/>
      <c r="O42" s="1"/>
      <c r="P42" s="1"/>
      <c r="Q42" s="1"/>
      <c r="R42" s="968"/>
      <c r="S42" s="968"/>
      <c r="T42" s="968"/>
      <c r="U42" s="968"/>
      <c r="V42" s="968"/>
      <c r="W42" s="968"/>
      <c r="X42" s="968"/>
      <c r="Y42" s="968"/>
      <c r="Z42" s="968"/>
      <c r="AA42" s="968"/>
      <c r="AB42" s="968"/>
      <c r="AC42" s="968"/>
      <c r="AD42" s="968"/>
      <c r="AE42" s="968"/>
      <c r="AF42" s="968"/>
      <c r="AG42" s="968"/>
    </row>
    <row r="43" spans="1:33">
      <c r="A43" s="1" t="s">
        <v>23</v>
      </c>
      <c r="R43" s="968"/>
      <c r="S43" s="968"/>
      <c r="T43" s="968"/>
      <c r="U43" s="968"/>
      <c r="V43" s="968"/>
      <c r="W43" s="968"/>
      <c r="X43" s="968"/>
      <c r="Y43" s="968"/>
      <c r="Z43" s="968"/>
      <c r="AA43" s="968"/>
      <c r="AB43" s="968"/>
      <c r="AC43" s="968"/>
      <c r="AD43" s="968"/>
      <c r="AE43" s="968"/>
      <c r="AF43" s="968"/>
      <c r="AG43" s="968"/>
    </row>
    <row r="44" spans="1:33">
      <c r="R44" s="968"/>
      <c r="S44" s="968"/>
      <c r="T44" s="968"/>
      <c r="U44" s="968"/>
      <c r="V44" s="968"/>
      <c r="W44" s="968"/>
      <c r="X44" s="968"/>
      <c r="Y44" s="968"/>
      <c r="Z44" s="968"/>
      <c r="AA44" s="968"/>
      <c r="AB44" s="968"/>
      <c r="AC44" s="968"/>
      <c r="AD44" s="968"/>
      <c r="AE44" s="968"/>
      <c r="AF44" s="968"/>
      <c r="AG44" s="968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>
    <tabColor theme="0"/>
  </sheetPr>
  <dimension ref="A1:AG48"/>
  <sheetViews>
    <sheetView zoomScale="85" zoomScaleNormal="85" workbookViewId="0">
      <selection activeCell="N22" sqref="N22"/>
    </sheetView>
  </sheetViews>
  <sheetFormatPr defaultRowHeight="12.75"/>
  <cols>
    <col min="1" max="1" width="9.140625" style="472"/>
    <col min="2" max="2" width="13.7109375" style="473" customWidth="1"/>
    <col min="3" max="3" width="12.42578125" style="473" customWidth="1"/>
    <col min="4" max="4" width="13.7109375" style="473" customWidth="1"/>
    <col min="5" max="5" width="15" style="473" customWidth="1"/>
    <col min="6" max="6" width="14" style="473" customWidth="1"/>
    <col min="7" max="7" width="13" style="473" customWidth="1"/>
    <col min="8" max="8" width="9.140625" style="474"/>
    <col min="9" max="9" width="10.7109375" style="474" customWidth="1"/>
    <col min="10" max="16384" width="9.140625" style="474"/>
  </cols>
  <sheetData>
    <row r="1" spans="1:33">
      <c r="B1" s="2765"/>
      <c r="C1" s="2765"/>
      <c r="D1" s="2765"/>
      <c r="E1" s="2765"/>
      <c r="F1" s="2765"/>
      <c r="G1" s="801" t="s">
        <v>171</v>
      </c>
      <c r="R1" s="966"/>
      <c r="S1" s="966"/>
      <c r="T1" s="966"/>
      <c r="U1" s="966"/>
      <c r="V1" s="966"/>
      <c r="W1" s="966"/>
      <c r="X1" s="966"/>
      <c r="Y1" s="966"/>
      <c r="Z1" s="966"/>
      <c r="AA1" s="966"/>
      <c r="AB1" s="966"/>
      <c r="AC1" s="966"/>
      <c r="AD1" s="966"/>
      <c r="AE1" s="966"/>
      <c r="AF1" s="966"/>
      <c r="AG1" s="966"/>
    </row>
    <row r="2" spans="1:33" ht="15.75">
      <c r="A2" s="1260"/>
      <c r="B2" s="2766" t="s">
        <v>110</v>
      </c>
      <c r="C2" s="2767"/>
      <c r="D2" s="2767"/>
      <c r="E2" s="2767"/>
      <c r="F2" s="2767"/>
      <c r="G2" s="1261"/>
      <c r="R2" s="966"/>
      <c r="S2" s="966"/>
      <c r="T2" s="966"/>
      <c r="U2" s="966"/>
      <c r="V2" s="966"/>
      <c r="W2" s="966"/>
      <c r="X2" s="966"/>
      <c r="Y2" s="966"/>
      <c r="Z2" s="966"/>
      <c r="AA2" s="966"/>
      <c r="AB2" s="966"/>
      <c r="AC2" s="966"/>
      <c r="AD2" s="966"/>
      <c r="AE2" s="966"/>
      <c r="AF2" s="966"/>
      <c r="AG2" s="966"/>
    </row>
    <row r="3" spans="1:33" ht="15.75">
      <c r="A3" s="1259"/>
      <c r="B3" s="475"/>
      <c r="C3" s="475"/>
      <c r="D3" s="475"/>
      <c r="E3" s="475"/>
      <c r="F3" s="475"/>
      <c r="G3" s="475"/>
      <c r="R3" s="966"/>
      <c r="S3" s="966"/>
      <c r="T3" s="966"/>
      <c r="U3" s="966"/>
      <c r="V3" s="966"/>
      <c r="W3" s="966"/>
      <c r="X3" s="966"/>
      <c r="Y3" s="966"/>
      <c r="Z3" s="966"/>
      <c r="AA3" s="966"/>
      <c r="AB3" s="966"/>
      <c r="AC3" s="966"/>
      <c r="AD3" s="966"/>
      <c r="AE3" s="966"/>
      <c r="AF3" s="966"/>
      <c r="AG3" s="966"/>
    </row>
    <row r="4" spans="1:33" ht="15.75">
      <c r="A4" s="2766" t="s">
        <v>704</v>
      </c>
      <c r="B4" s="2769"/>
      <c r="C4" s="2769"/>
      <c r="D4" s="2769"/>
      <c r="E4" s="2769"/>
      <c r="F4" s="2769"/>
      <c r="G4" s="2769"/>
      <c r="R4" s="966"/>
      <c r="S4" s="966"/>
      <c r="T4" s="966"/>
      <c r="U4" s="966"/>
      <c r="V4" s="966"/>
      <c r="W4" s="966"/>
      <c r="X4" s="966"/>
      <c r="Y4" s="966"/>
      <c r="Z4" s="966"/>
      <c r="AA4" s="966"/>
      <c r="AB4" s="966"/>
      <c r="AC4" s="966"/>
      <c r="AD4" s="966"/>
      <c r="AE4" s="966"/>
      <c r="AF4" s="966"/>
      <c r="AG4" s="966"/>
    </row>
    <row r="5" spans="1:33" ht="15.75">
      <c r="A5" s="1260"/>
      <c r="B5" s="2772"/>
      <c r="C5" s="2771"/>
      <c r="D5" s="1263"/>
      <c r="E5" s="1263"/>
      <c r="F5" s="1261"/>
      <c r="G5" s="1261"/>
      <c r="R5" s="966"/>
      <c r="S5" s="966"/>
      <c r="T5" s="966"/>
      <c r="U5" s="966"/>
      <c r="V5" s="966"/>
      <c r="W5" s="966"/>
      <c r="X5" s="966"/>
      <c r="Y5" s="966"/>
      <c r="Z5" s="966"/>
      <c r="AA5" s="966"/>
      <c r="AB5" s="966"/>
      <c r="AC5" s="966"/>
      <c r="AD5" s="966"/>
      <c r="AE5" s="966"/>
      <c r="AF5" s="966"/>
      <c r="AG5" s="966"/>
    </row>
    <row r="6" spans="1:33" ht="15.75">
      <c r="A6" s="2770" t="s">
        <v>409</v>
      </c>
      <c r="B6" s="2771"/>
      <c r="C6" s="2771"/>
      <c r="D6" s="2771"/>
      <c r="E6" s="2771"/>
      <c r="F6" s="2771"/>
      <c r="G6" s="2771"/>
      <c r="H6" s="874"/>
      <c r="I6" s="874"/>
      <c r="J6" s="874"/>
      <c r="K6" s="874"/>
      <c r="L6" s="874"/>
      <c r="M6" s="874"/>
      <c r="N6" s="874"/>
      <c r="O6" s="874"/>
      <c r="P6" s="874"/>
      <c r="Q6" s="874"/>
      <c r="R6" s="966"/>
      <c r="S6" s="966"/>
      <c r="T6" s="966"/>
      <c r="U6" s="966"/>
      <c r="V6" s="966"/>
      <c r="W6" s="966"/>
      <c r="X6" s="966"/>
      <c r="Y6" s="966"/>
      <c r="Z6" s="966"/>
      <c r="AA6" s="966"/>
      <c r="AB6" s="966"/>
      <c r="AC6" s="966"/>
      <c r="AD6" s="966"/>
      <c r="AE6" s="966"/>
      <c r="AF6" s="966"/>
      <c r="AG6" s="966"/>
    </row>
    <row r="7" spans="1:33" ht="9" customHeight="1">
      <c r="A7" s="1260"/>
      <c r="B7" s="1262"/>
      <c r="C7" s="1262"/>
      <c r="D7" s="1262"/>
      <c r="E7" s="1262"/>
      <c r="F7" s="1262"/>
      <c r="G7" s="1262"/>
      <c r="H7" s="874"/>
      <c r="I7" s="874"/>
      <c r="J7" s="874"/>
      <c r="K7" s="874"/>
      <c r="L7" s="874"/>
      <c r="M7" s="874"/>
      <c r="N7" s="874"/>
      <c r="O7" s="874"/>
      <c r="P7" s="874"/>
      <c r="Q7" s="874"/>
      <c r="R7" s="966"/>
      <c r="S7" s="966"/>
      <c r="T7" s="966"/>
      <c r="U7" s="966"/>
      <c r="V7" s="966"/>
      <c r="W7" s="966"/>
      <c r="X7" s="966"/>
      <c r="Y7" s="966"/>
      <c r="Z7" s="966"/>
      <c r="AA7" s="966"/>
      <c r="AB7" s="966"/>
      <c r="AC7" s="966"/>
      <c r="AD7" s="966"/>
      <c r="AE7" s="966"/>
      <c r="AF7" s="966"/>
      <c r="AG7" s="966"/>
    </row>
    <row r="8" spans="1:33" ht="15.75">
      <c r="A8" s="2766" t="s">
        <v>140</v>
      </c>
      <c r="B8" s="2767"/>
      <c r="C8" s="2767"/>
      <c r="D8" s="2767"/>
      <c r="E8" s="2767"/>
      <c r="F8" s="2767"/>
      <c r="G8" s="2767"/>
      <c r="R8" s="966"/>
      <c r="S8" s="966"/>
      <c r="T8" s="966"/>
      <c r="U8" s="966"/>
      <c r="V8" s="966"/>
      <c r="W8" s="966"/>
      <c r="X8" s="966"/>
      <c r="Y8" s="966"/>
      <c r="Z8" s="966"/>
      <c r="AA8" s="966"/>
      <c r="AB8" s="966"/>
      <c r="AC8" s="966"/>
      <c r="AD8" s="966"/>
      <c r="AE8" s="966"/>
      <c r="AF8" s="966"/>
      <c r="AG8" s="966"/>
    </row>
    <row r="9" spans="1:33">
      <c r="B9" s="476"/>
      <c r="C9" s="874"/>
      <c r="D9" s="874"/>
      <c r="E9" s="874"/>
      <c r="F9" s="874"/>
      <c r="G9" s="874"/>
      <c r="H9" s="874"/>
      <c r="I9" s="874"/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66"/>
      <c r="Y9" s="966"/>
      <c r="Z9" s="966"/>
      <c r="AA9" s="966"/>
      <c r="AB9" s="966"/>
      <c r="AC9" s="966"/>
      <c r="AD9" s="966"/>
      <c r="AE9" s="966"/>
      <c r="AF9" s="966"/>
      <c r="AG9" s="966"/>
    </row>
    <row r="10" spans="1:33" ht="15.75" customHeight="1">
      <c r="A10" s="2761" t="s">
        <v>111</v>
      </c>
      <c r="B10" s="2763" t="s">
        <v>10</v>
      </c>
      <c r="C10" s="2764"/>
      <c r="D10" s="2764"/>
      <c r="E10" s="2763" t="s">
        <v>11</v>
      </c>
      <c r="F10" s="2764"/>
      <c r="G10" s="2768"/>
      <c r="H10" s="874"/>
      <c r="I10" s="874"/>
      <c r="R10" s="966"/>
      <c r="S10" s="966"/>
      <c r="T10" s="966"/>
      <c r="U10" s="966"/>
      <c r="V10" s="966"/>
      <c r="W10" s="966"/>
      <c r="X10" s="966"/>
      <c r="Y10" s="966"/>
      <c r="Z10" s="966"/>
      <c r="AA10" s="966"/>
      <c r="AB10" s="966"/>
      <c r="AC10" s="966"/>
      <c r="AD10" s="966"/>
      <c r="AE10" s="966"/>
      <c r="AF10" s="966"/>
      <c r="AG10" s="966"/>
    </row>
    <row r="11" spans="1:33" s="478" customFormat="1" ht="72">
      <c r="A11" s="2762"/>
      <c r="B11" s="477" t="s">
        <v>112</v>
      </c>
      <c r="C11" s="477" t="s">
        <v>113</v>
      </c>
      <c r="D11" s="477" t="s">
        <v>114</v>
      </c>
      <c r="E11" s="477" t="s">
        <v>112</v>
      </c>
      <c r="F11" s="477" t="s">
        <v>113</v>
      </c>
      <c r="G11" s="477" t="s">
        <v>231</v>
      </c>
      <c r="J11" s="1138"/>
      <c r="K11" s="1138"/>
    </row>
    <row r="12" spans="1:33" s="480" customFormat="1" ht="12.75" customHeight="1">
      <c r="A12" s="1051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1050">
        <v>7</v>
      </c>
    </row>
    <row r="13" spans="1:33" ht="15.95" customHeight="1">
      <c r="A13" s="783">
        <v>1</v>
      </c>
      <c r="B13" s="784">
        <f>SUM('1:45'!E15,'1:45'!I15)</f>
        <v>70052.03</v>
      </c>
      <c r="C13" s="783"/>
      <c r="D13" s="784">
        <f>B13</f>
        <v>70052.03</v>
      </c>
      <c r="E13" s="784">
        <f>SUM('1:45'!M15,'1:45'!Q15)</f>
        <v>13574.41</v>
      </c>
      <c r="F13" s="783"/>
      <c r="G13" s="784">
        <f>E13</f>
        <v>13574.41</v>
      </c>
      <c r="I13" s="925"/>
      <c r="J13" s="814"/>
      <c r="R13" s="966"/>
      <c r="S13" s="966"/>
      <c r="T13" s="966"/>
      <c r="U13" s="966"/>
      <c r="V13" s="966"/>
      <c r="W13" s="966"/>
      <c r="X13" s="966"/>
      <c r="Y13" s="966"/>
      <c r="Z13" s="966"/>
      <c r="AA13" s="966"/>
      <c r="AB13" s="966"/>
      <c r="AC13" s="966"/>
      <c r="AD13" s="966"/>
      <c r="AE13" s="966"/>
      <c r="AF13" s="966"/>
      <c r="AG13" s="966"/>
    </row>
    <row r="14" spans="1:33" ht="15.95" customHeight="1">
      <c r="A14" s="783">
        <v>2</v>
      </c>
      <c r="B14" s="784">
        <f>SUM('1:45'!E16,'1:45'!I16)</f>
        <v>65862.070000000007</v>
      </c>
      <c r="C14" s="783"/>
      <c r="D14" s="784">
        <f t="shared" ref="D14:D36" si="0">B14</f>
        <v>65862.070000000007</v>
      </c>
      <c r="E14" s="784">
        <f>SUM('1:45'!M16,'1:45'!Q16)</f>
        <v>13190.859999999999</v>
      </c>
      <c r="F14" s="783"/>
      <c r="G14" s="784">
        <f t="shared" ref="G14:G36" si="1">E14</f>
        <v>13190.859999999999</v>
      </c>
      <c r="I14" s="925"/>
      <c r="J14" s="814"/>
      <c r="R14" s="966"/>
      <c r="S14" s="966"/>
      <c r="T14" s="966"/>
      <c r="U14" s="966"/>
      <c r="V14" s="966"/>
      <c r="W14" s="966"/>
      <c r="X14" s="966"/>
      <c r="Y14" s="966"/>
      <c r="Z14" s="966"/>
      <c r="AA14" s="966"/>
      <c r="AB14" s="966"/>
      <c r="AC14" s="966"/>
      <c r="AD14" s="966"/>
      <c r="AE14" s="966"/>
      <c r="AF14" s="966"/>
      <c r="AG14" s="966"/>
    </row>
    <row r="15" spans="1:33" s="1385" customFormat="1" ht="15.95" customHeight="1">
      <c r="A15" s="1384">
        <v>3</v>
      </c>
      <c r="B15" s="784">
        <f>SUM('1:45'!E17,'1:45'!I17)</f>
        <v>64155.55</v>
      </c>
      <c r="C15" s="1384"/>
      <c r="D15" s="784">
        <f t="shared" si="0"/>
        <v>64155.55</v>
      </c>
      <c r="E15" s="784">
        <f>SUM('1:45'!M17,'1:45'!Q17)</f>
        <v>13081.589999999998</v>
      </c>
      <c r="F15" s="1384"/>
      <c r="G15" s="784">
        <f t="shared" si="1"/>
        <v>13081.589999999998</v>
      </c>
      <c r="I15" s="1386"/>
      <c r="J15" s="1387"/>
      <c r="R15" s="1388"/>
      <c r="S15" s="1388"/>
      <c r="T15" s="1388"/>
      <c r="U15" s="1388"/>
      <c r="V15" s="1388"/>
      <c r="W15" s="1388"/>
      <c r="X15" s="1388"/>
      <c r="Y15" s="1388"/>
      <c r="Z15" s="1388"/>
      <c r="AA15" s="1388"/>
      <c r="AB15" s="1388"/>
      <c r="AC15" s="1388"/>
      <c r="AD15" s="1388"/>
      <c r="AE15" s="1388"/>
      <c r="AF15" s="1388"/>
      <c r="AG15" s="1388"/>
    </row>
    <row r="16" spans="1:33" ht="15.95" customHeight="1">
      <c r="A16" s="783">
        <v>4</v>
      </c>
      <c r="B16" s="784">
        <f>SUM('1:45'!E18,'1:45'!I18)</f>
        <v>63403.100000000006</v>
      </c>
      <c r="C16" s="783"/>
      <c r="D16" s="784">
        <f t="shared" si="0"/>
        <v>63403.100000000006</v>
      </c>
      <c r="E16" s="784">
        <f>SUM('1:45'!M18,'1:45'!Q18)</f>
        <v>13043.089999999997</v>
      </c>
      <c r="F16" s="783"/>
      <c r="G16" s="784">
        <f t="shared" si="1"/>
        <v>13043.089999999997</v>
      </c>
      <c r="I16" s="925"/>
      <c r="J16" s="814"/>
      <c r="R16" s="966"/>
      <c r="S16" s="966"/>
      <c r="T16" s="966"/>
      <c r="U16" s="966"/>
      <c r="V16" s="966"/>
      <c r="W16" s="966"/>
      <c r="X16" s="966"/>
      <c r="Y16" s="966"/>
      <c r="Z16" s="966"/>
      <c r="AA16" s="966"/>
      <c r="AB16" s="966"/>
      <c r="AC16" s="966"/>
      <c r="AD16" s="966"/>
      <c r="AE16" s="966"/>
      <c r="AF16" s="966"/>
      <c r="AG16" s="966"/>
    </row>
    <row r="17" spans="1:33" ht="15.95" customHeight="1">
      <c r="A17" s="783">
        <v>5</v>
      </c>
      <c r="B17" s="784">
        <f>SUM('1:45'!E19,'1:45'!I19)</f>
        <v>64202.080000000002</v>
      </c>
      <c r="C17" s="783"/>
      <c r="D17" s="784">
        <f t="shared" si="0"/>
        <v>64202.080000000002</v>
      </c>
      <c r="E17" s="784">
        <f>SUM('1:45'!M19,'1:45'!Q19)</f>
        <v>12560.309999999998</v>
      </c>
      <c r="F17" s="783"/>
      <c r="G17" s="784">
        <f t="shared" si="1"/>
        <v>12560.309999999998</v>
      </c>
      <c r="I17" s="925"/>
      <c r="J17" s="814"/>
      <c r="R17" s="966"/>
      <c r="S17" s="966"/>
      <c r="T17" s="966"/>
      <c r="U17" s="966"/>
      <c r="V17" s="966"/>
      <c r="W17" s="966"/>
      <c r="X17" s="966"/>
      <c r="Y17" s="966"/>
      <c r="Z17" s="966"/>
      <c r="AA17" s="966"/>
      <c r="AB17" s="966"/>
      <c r="AC17" s="966"/>
      <c r="AD17" s="966"/>
      <c r="AE17" s="966"/>
      <c r="AF17" s="966"/>
      <c r="AG17" s="966"/>
    </row>
    <row r="18" spans="1:33" ht="15.95" customHeight="1">
      <c r="A18" s="783">
        <v>6</v>
      </c>
      <c r="B18" s="784">
        <f>SUM('1:45'!E20,'1:45'!I20)</f>
        <v>69649.740000000005</v>
      </c>
      <c r="C18" s="783"/>
      <c r="D18" s="784">
        <f t="shared" si="0"/>
        <v>69649.740000000005</v>
      </c>
      <c r="E18" s="784">
        <f>SUM('1:45'!M20,'1:45'!Q20)</f>
        <v>12742.950000000003</v>
      </c>
      <c r="F18" s="783"/>
      <c r="G18" s="784">
        <f t="shared" si="1"/>
        <v>12742.950000000003</v>
      </c>
      <c r="I18" s="925"/>
      <c r="J18" s="814"/>
      <c r="R18" s="966"/>
      <c r="S18" s="966"/>
      <c r="T18" s="966"/>
      <c r="U18" s="966"/>
      <c r="V18" s="966"/>
      <c r="W18" s="966"/>
      <c r="X18" s="966"/>
      <c r="Y18" s="966"/>
      <c r="Z18" s="966"/>
      <c r="AA18" s="966"/>
      <c r="AB18" s="966"/>
      <c r="AC18" s="966"/>
      <c r="AD18" s="966"/>
      <c r="AE18" s="966"/>
      <c r="AF18" s="966"/>
      <c r="AG18" s="966"/>
    </row>
    <row r="19" spans="1:33" ht="15.95" customHeight="1">
      <c r="A19" s="783">
        <v>7</v>
      </c>
      <c r="B19" s="784">
        <f>SUM('1:45'!E21,'1:45'!I21)</f>
        <v>81942.450000000012</v>
      </c>
      <c r="C19" s="783"/>
      <c r="D19" s="784">
        <f t="shared" si="0"/>
        <v>81942.450000000012</v>
      </c>
      <c r="E19" s="784">
        <f>SUM('1:45'!M21,'1:45'!Q21)</f>
        <v>13447.150000000001</v>
      </c>
      <c r="F19" s="783"/>
      <c r="G19" s="784">
        <f t="shared" si="1"/>
        <v>13447.150000000001</v>
      </c>
      <c r="I19" s="925"/>
      <c r="J19" s="814"/>
      <c r="R19" s="966"/>
      <c r="S19" s="966"/>
      <c r="T19" s="966"/>
      <c r="U19" s="966"/>
      <c r="V19" s="966"/>
      <c r="W19" s="966"/>
      <c r="X19" s="966"/>
      <c r="Y19" s="966"/>
      <c r="Z19" s="966"/>
      <c r="AA19" s="966"/>
      <c r="AB19" s="966"/>
      <c r="AC19" s="966"/>
      <c r="AD19" s="966"/>
      <c r="AE19" s="966"/>
      <c r="AF19" s="966"/>
      <c r="AG19" s="966"/>
    </row>
    <row r="20" spans="1:33" ht="15.95" customHeight="1">
      <c r="A20" s="783">
        <v>8</v>
      </c>
      <c r="B20" s="784">
        <f>SUM('1:45'!E22,'1:45'!I22)</f>
        <v>94890.090000000011</v>
      </c>
      <c r="C20" s="783"/>
      <c r="D20" s="784">
        <f t="shared" si="0"/>
        <v>94890.090000000011</v>
      </c>
      <c r="E20" s="784">
        <f>SUM('1:45'!M22,'1:45'!Q22)</f>
        <v>15227.220000000001</v>
      </c>
      <c r="F20" s="783"/>
      <c r="G20" s="784">
        <f t="shared" si="1"/>
        <v>15227.220000000001</v>
      </c>
      <c r="I20" s="925"/>
      <c r="J20" s="814"/>
      <c r="R20" s="966"/>
      <c r="S20" s="966"/>
      <c r="T20" s="966"/>
      <c r="U20" s="966"/>
      <c r="V20" s="966"/>
      <c r="W20" s="966"/>
      <c r="X20" s="966"/>
      <c r="Y20" s="966"/>
      <c r="Z20" s="966"/>
      <c r="AA20" s="966"/>
      <c r="AB20" s="966"/>
      <c r="AC20" s="966"/>
      <c r="AD20" s="966"/>
      <c r="AE20" s="966"/>
      <c r="AF20" s="966"/>
      <c r="AG20" s="966"/>
    </row>
    <row r="21" spans="1:33" ht="15.95" customHeight="1">
      <c r="A21" s="783">
        <v>9</v>
      </c>
      <c r="B21" s="784">
        <f>SUM('1:45'!E23,'1:45'!I23)</f>
        <v>108493.65</v>
      </c>
      <c r="C21" s="783"/>
      <c r="D21" s="784">
        <f t="shared" si="0"/>
        <v>108493.65</v>
      </c>
      <c r="E21" s="784">
        <f>SUM('1:45'!M23,'1:45'!Q23)</f>
        <v>17905.410000000003</v>
      </c>
      <c r="F21" s="783"/>
      <c r="G21" s="784">
        <f t="shared" si="1"/>
        <v>17905.410000000003</v>
      </c>
      <c r="I21" s="925"/>
      <c r="J21" s="814"/>
      <c r="R21" s="966"/>
      <c r="S21" s="966"/>
      <c r="T21" s="966"/>
      <c r="U21" s="966"/>
      <c r="V21" s="966"/>
      <c r="W21" s="966"/>
      <c r="X21" s="966"/>
      <c r="Y21" s="966"/>
      <c r="Z21" s="966"/>
      <c r="AA21" s="966"/>
      <c r="AB21" s="966"/>
      <c r="AC21" s="966"/>
      <c r="AD21" s="966"/>
      <c r="AE21" s="966"/>
      <c r="AF21" s="966"/>
      <c r="AG21" s="966"/>
    </row>
    <row r="22" spans="1:33" ht="15.95" customHeight="1">
      <c r="A22" s="783">
        <v>10</v>
      </c>
      <c r="B22" s="784">
        <f>SUM('1:45'!E24,J11)</f>
        <v>60592.62</v>
      </c>
      <c r="C22" s="783"/>
      <c r="D22" s="784">
        <f t="shared" si="0"/>
        <v>60592.62</v>
      </c>
      <c r="E22" s="784">
        <f>SUM('1:45'!M24,'1:45'!Q24)</f>
        <v>18539.990000000002</v>
      </c>
      <c r="F22" s="783"/>
      <c r="G22" s="784">
        <f t="shared" si="1"/>
        <v>18539.990000000002</v>
      </c>
      <c r="I22" s="925"/>
      <c r="J22" s="814"/>
      <c r="R22" s="966"/>
      <c r="S22" s="966"/>
      <c r="T22" s="966"/>
      <c r="U22" s="966"/>
      <c r="V22" s="966"/>
      <c r="W22" s="966"/>
      <c r="X22" s="966"/>
      <c r="Y22" s="966"/>
      <c r="Z22" s="966"/>
      <c r="AA22" s="966"/>
      <c r="AB22" s="966"/>
      <c r="AC22" s="966"/>
      <c r="AD22" s="966"/>
      <c r="AE22" s="966"/>
      <c r="AF22" s="966"/>
      <c r="AG22" s="966"/>
    </row>
    <row r="23" spans="1:33" ht="15.95" customHeight="1">
      <c r="A23" s="783">
        <v>11</v>
      </c>
      <c r="B23" s="784">
        <f>SUM('1:45'!E25,'1:45'!I25)</f>
        <v>116822.21999999999</v>
      </c>
      <c r="C23" s="783"/>
      <c r="D23" s="784">
        <f t="shared" si="0"/>
        <v>116822.21999999999</v>
      </c>
      <c r="E23" s="784">
        <f>SUM('1:45'!M25,'1:45'!Q25)</f>
        <v>19073.490000000002</v>
      </c>
      <c r="F23" s="783"/>
      <c r="G23" s="784">
        <f t="shared" si="1"/>
        <v>19073.490000000002</v>
      </c>
      <c r="I23" s="925"/>
      <c r="J23" s="814"/>
      <c r="R23" s="966"/>
      <c r="S23" s="966"/>
      <c r="T23" s="966"/>
      <c r="U23" s="966"/>
      <c r="V23" s="966"/>
      <c r="W23" s="966"/>
      <c r="X23" s="966"/>
      <c r="Y23" s="966"/>
      <c r="Z23" s="966"/>
      <c r="AA23" s="966"/>
      <c r="AB23" s="966"/>
      <c r="AC23" s="966"/>
      <c r="AD23" s="966"/>
      <c r="AE23" s="966"/>
      <c r="AF23" s="966"/>
      <c r="AG23" s="966"/>
    </row>
    <row r="24" spans="1:33" ht="15.95" customHeight="1">
      <c r="A24" s="783">
        <v>12</v>
      </c>
      <c r="B24" s="784">
        <f>SUM('1:45'!E26,'1:45'!I26)</f>
        <v>117203.24999999999</v>
      </c>
      <c r="C24" s="783"/>
      <c r="D24" s="784">
        <f>B24</f>
        <v>117203.24999999999</v>
      </c>
      <c r="E24" s="784">
        <f>SUM('1:45'!M26,'1:45'!Q26)</f>
        <v>19448.140000000003</v>
      </c>
      <c r="F24" s="783"/>
      <c r="G24" s="784">
        <f t="shared" si="1"/>
        <v>19448.140000000003</v>
      </c>
      <c r="I24" s="925"/>
      <c r="J24" s="814"/>
      <c r="R24" s="966"/>
      <c r="S24" s="966"/>
      <c r="T24" s="966"/>
      <c r="U24" s="966"/>
      <c r="V24" s="966"/>
      <c r="W24" s="966"/>
      <c r="X24" s="966"/>
      <c r="Y24" s="966"/>
      <c r="Z24" s="966"/>
      <c r="AA24" s="966"/>
      <c r="AB24" s="966"/>
      <c r="AC24" s="966"/>
      <c r="AD24" s="966"/>
      <c r="AE24" s="966"/>
      <c r="AF24" s="966"/>
      <c r="AG24" s="966"/>
    </row>
    <row r="25" spans="1:33" ht="15.95" customHeight="1">
      <c r="A25" s="783">
        <v>13</v>
      </c>
      <c r="B25" s="784">
        <f>SUM('1:45'!E27,'1:45'!I27)</f>
        <v>115791.62</v>
      </c>
      <c r="C25" s="783"/>
      <c r="D25" s="784">
        <f t="shared" si="0"/>
        <v>115791.62</v>
      </c>
      <c r="E25" s="784">
        <f>SUM('1:45'!M27,'1:45'!Q27)</f>
        <v>18748.09</v>
      </c>
      <c r="F25" s="783"/>
      <c r="G25" s="784">
        <f t="shared" si="1"/>
        <v>18748.09</v>
      </c>
      <c r="I25" s="925"/>
      <c r="J25" s="814"/>
      <c r="R25" s="966"/>
      <c r="S25" s="966"/>
      <c r="T25" s="966"/>
      <c r="U25" s="966"/>
      <c r="V25" s="966"/>
      <c r="W25" s="966"/>
      <c r="X25" s="966"/>
      <c r="Y25" s="966"/>
      <c r="Z25" s="966"/>
      <c r="AA25" s="966"/>
      <c r="AB25" s="966"/>
      <c r="AC25" s="966"/>
      <c r="AD25" s="966"/>
      <c r="AE25" s="966"/>
      <c r="AF25" s="966"/>
      <c r="AG25" s="966"/>
    </row>
    <row r="26" spans="1:33" ht="15.95" customHeight="1">
      <c r="A26" s="783">
        <v>14</v>
      </c>
      <c r="B26" s="784">
        <f>SUM('1:45'!E28,'1:45'!I28)</f>
        <v>114989.42000000001</v>
      </c>
      <c r="C26" s="783"/>
      <c r="D26" s="784">
        <f t="shared" si="0"/>
        <v>114989.42000000001</v>
      </c>
      <c r="E26" s="784">
        <f>SUM('1:45'!M28,'1:45'!Q28)</f>
        <v>18847.37</v>
      </c>
      <c r="F26" s="783"/>
      <c r="G26" s="784">
        <f t="shared" si="1"/>
        <v>18847.37</v>
      </c>
      <c r="I26" s="925"/>
      <c r="J26" s="814"/>
      <c r="R26" s="966"/>
      <c r="S26" s="966"/>
      <c r="T26" s="966"/>
      <c r="U26" s="966"/>
      <c r="V26" s="966"/>
      <c r="W26" s="966"/>
      <c r="X26" s="966"/>
      <c r="Y26" s="966"/>
      <c r="Z26" s="966"/>
      <c r="AA26" s="966"/>
      <c r="AB26" s="966"/>
      <c r="AC26" s="966"/>
      <c r="AD26" s="966"/>
      <c r="AE26" s="966"/>
      <c r="AF26" s="966"/>
      <c r="AG26" s="966"/>
    </row>
    <row r="27" spans="1:33" ht="15.95" customHeight="1">
      <c r="A27" s="783">
        <v>15</v>
      </c>
      <c r="B27" s="784">
        <f>SUM('1:45'!E29,'1:45'!I29)</f>
        <v>115043.35</v>
      </c>
      <c r="C27" s="783"/>
      <c r="D27" s="784">
        <f t="shared" si="0"/>
        <v>115043.35</v>
      </c>
      <c r="E27" s="784">
        <f>SUM('1:45'!M29,'1:45'!Q29)</f>
        <v>18787.34</v>
      </c>
      <c r="F27" s="783"/>
      <c r="G27" s="784">
        <f t="shared" si="1"/>
        <v>18787.34</v>
      </c>
      <c r="I27" s="925"/>
      <c r="J27" s="814"/>
      <c r="R27" s="966"/>
      <c r="S27" s="966"/>
      <c r="T27" s="966"/>
      <c r="U27" s="966"/>
      <c r="V27" s="966"/>
      <c r="W27" s="966"/>
      <c r="X27" s="966"/>
      <c r="Y27" s="966"/>
      <c r="Z27" s="966"/>
      <c r="AA27" s="966"/>
      <c r="AB27" s="966"/>
      <c r="AC27" s="966"/>
      <c r="AD27" s="966"/>
      <c r="AE27" s="966"/>
      <c r="AF27" s="966"/>
      <c r="AG27" s="966"/>
    </row>
    <row r="28" spans="1:33" ht="15.95" customHeight="1">
      <c r="A28" s="783">
        <v>16</v>
      </c>
      <c r="B28" s="784">
        <f>SUM('1:45'!E30,'1:45'!I30)</f>
        <v>116618.39</v>
      </c>
      <c r="C28" s="783"/>
      <c r="D28" s="784">
        <f t="shared" si="0"/>
        <v>116618.39</v>
      </c>
      <c r="E28" s="784">
        <f>SUM('1:45'!M30,'1:45'!Q30)</f>
        <v>18450.140000000003</v>
      </c>
      <c r="F28" s="783"/>
      <c r="G28" s="784">
        <f t="shared" si="1"/>
        <v>18450.140000000003</v>
      </c>
      <c r="I28" s="925"/>
      <c r="J28" s="814"/>
      <c r="R28" s="966"/>
      <c r="S28" s="966"/>
      <c r="T28" s="966"/>
      <c r="U28" s="966"/>
      <c r="V28" s="966"/>
      <c r="W28" s="966"/>
      <c r="X28" s="966"/>
      <c r="Y28" s="966"/>
      <c r="Z28" s="966"/>
      <c r="AA28" s="966"/>
      <c r="AB28" s="966"/>
      <c r="AC28" s="966"/>
      <c r="AD28" s="966"/>
      <c r="AE28" s="966"/>
      <c r="AF28" s="966"/>
      <c r="AG28" s="966"/>
    </row>
    <row r="29" spans="1:33" ht="15.95" customHeight="1">
      <c r="A29" s="783">
        <v>17</v>
      </c>
      <c r="B29" s="784">
        <f>SUM('1:45'!E31,'1:45'!I31)</f>
        <v>118264.70000000001</v>
      </c>
      <c r="C29" s="783"/>
      <c r="D29" s="784">
        <f t="shared" si="0"/>
        <v>118264.70000000001</v>
      </c>
      <c r="E29" s="784">
        <f>SUM('1:45'!M31,'1:45'!Q31)</f>
        <v>17532.47</v>
      </c>
      <c r="F29" s="783"/>
      <c r="G29" s="784">
        <f t="shared" si="1"/>
        <v>17532.47</v>
      </c>
      <c r="I29" s="925"/>
      <c r="J29" s="814"/>
      <c r="R29" s="966"/>
      <c r="S29" s="966"/>
      <c r="T29" s="966"/>
      <c r="U29" s="966"/>
      <c r="V29" s="966"/>
      <c r="W29" s="966"/>
      <c r="X29" s="966"/>
      <c r="Y29" s="966"/>
      <c r="Z29" s="966"/>
      <c r="AA29" s="966"/>
      <c r="AB29" s="966"/>
      <c r="AC29" s="966"/>
      <c r="AD29" s="966"/>
      <c r="AE29" s="966"/>
      <c r="AF29" s="966"/>
      <c r="AG29" s="966"/>
    </row>
    <row r="30" spans="1:33" ht="15.95" customHeight="1">
      <c r="A30" s="783">
        <v>18</v>
      </c>
      <c r="B30" s="784">
        <f>SUM('1:45'!E32,'1:45'!I32)</f>
        <v>116179.42000000001</v>
      </c>
      <c r="C30" s="783"/>
      <c r="D30" s="784">
        <f t="shared" si="0"/>
        <v>116179.42000000001</v>
      </c>
      <c r="E30" s="784">
        <f>SUM('1:45'!M32,'1:45'!Q32)</f>
        <v>16606.88</v>
      </c>
      <c r="F30" s="783"/>
      <c r="G30" s="784">
        <f t="shared" si="1"/>
        <v>16606.88</v>
      </c>
      <c r="I30" s="925"/>
      <c r="J30" s="814"/>
      <c r="R30" s="966"/>
      <c r="S30" s="966"/>
      <c r="T30" s="966"/>
      <c r="U30" s="966"/>
      <c r="V30" s="966"/>
      <c r="W30" s="966"/>
      <c r="X30" s="966"/>
      <c r="Y30" s="966"/>
      <c r="Z30" s="966"/>
      <c r="AA30" s="966"/>
      <c r="AB30" s="966"/>
      <c r="AC30" s="966"/>
      <c r="AD30" s="966"/>
      <c r="AE30" s="966"/>
      <c r="AF30" s="966"/>
      <c r="AG30" s="966"/>
    </row>
    <row r="31" spans="1:33" ht="15.95" customHeight="1">
      <c r="A31" s="783">
        <v>19</v>
      </c>
      <c r="B31" s="784">
        <f>SUM('1:45'!E33,'1:45'!I33)</f>
        <v>115267.15</v>
      </c>
      <c r="C31" s="783"/>
      <c r="D31" s="784">
        <f t="shared" si="0"/>
        <v>115267.15</v>
      </c>
      <c r="E31" s="784">
        <f>SUM('1:45'!M33,'1:45'!Q33)</f>
        <v>15967.139999999998</v>
      </c>
      <c r="F31" s="783"/>
      <c r="G31" s="784">
        <f t="shared" si="1"/>
        <v>15967.139999999998</v>
      </c>
      <c r="I31" s="925"/>
      <c r="J31" s="814"/>
      <c r="R31" s="966"/>
      <c r="S31" s="966"/>
      <c r="T31" s="966"/>
      <c r="U31" s="966"/>
      <c r="V31" s="966"/>
      <c r="W31" s="966"/>
      <c r="X31" s="966"/>
      <c r="Y31" s="966"/>
      <c r="Z31" s="966"/>
      <c r="AA31" s="966"/>
      <c r="AB31" s="966"/>
      <c r="AC31" s="966"/>
      <c r="AD31" s="966"/>
      <c r="AE31" s="966"/>
      <c r="AF31" s="966"/>
      <c r="AG31" s="966"/>
    </row>
    <row r="32" spans="1:33" ht="15.95" customHeight="1">
      <c r="A32" s="810">
        <v>20</v>
      </c>
      <c r="B32" s="784">
        <f>SUM('1:45'!E34,'1:45'!I34)</f>
        <v>111952.53000000001</v>
      </c>
      <c r="C32" s="800"/>
      <c r="D32" s="784">
        <f t="shared" si="0"/>
        <v>111952.53000000001</v>
      </c>
      <c r="E32" s="784">
        <f>SUM('1:45'!M34,'1:45'!Q34)</f>
        <v>15242.019999999999</v>
      </c>
      <c r="F32" s="800"/>
      <c r="G32" s="784">
        <f t="shared" si="1"/>
        <v>15242.019999999999</v>
      </c>
      <c r="I32" s="925"/>
      <c r="J32" s="814"/>
      <c r="R32" s="966"/>
      <c r="S32" s="966"/>
      <c r="T32" s="966"/>
      <c r="U32" s="966"/>
      <c r="V32" s="966"/>
      <c r="W32" s="966"/>
      <c r="X32" s="966"/>
      <c r="Y32" s="966"/>
      <c r="Z32" s="966"/>
      <c r="AA32" s="966"/>
      <c r="AB32" s="966"/>
      <c r="AC32" s="966"/>
      <c r="AD32" s="966"/>
      <c r="AE32" s="966"/>
      <c r="AF32" s="966"/>
      <c r="AG32" s="966"/>
    </row>
    <row r="33" spans="1:33" ht="15.95" customHeight="1">
      <c r="A33" s="783">
        <v>21</v>
      </c>
      <c r="B33" s="784">
        <f>SUM('1:45'!E35,'1:45'!I35)</f>
        <v>106595.43000000001</v>
      </c>
      <c r="C33" s="783"/>
      <c r="D33" s="784">
        <f t="shared" si="0"/>
        <v>106595.43000000001</v>
      </c>
      <c r="E33" s="784">
        <f>SUM('1:45'!M35,'1:45'!Q35)</f>
        <v>14687.04</v>
      </c>
      <c r="F33" s="783"/>
      <c r="G33" s="784">
        <f t="shared" si="1"/>
        <v>14687.04</v>
      </c>
      <c r="I33" s="925"/>
      <c r="J33" s="814"/>
      <c r="R33" s="966"/>
      <c r="S33" s="966"/>
      <c r="T33" s="966"/>
      <c r="U33" s="966"/>
      <c r="V33" s="966"/>
      <c r="W33" s="966"/>
      <c r="X33" s="966"/>
      <c r="Y33" s="966"/>
      <c r="Z33" s="966"/>
      <c r="AA33" s="966"/>
      <c r="AB33" s="966"/>
      <c r="AC33" s="966"/>
      <c r="AD33" s="966"/>
      <c r="AE33" s="966"/>
      <c r="AF33" s="966"/>
      <c r="AG33" s="966"/>
    </row>
    <row r="34" spans="1:33" ht="15.95" customHeight="1">
      <c r="A34" s="783">
        <v>22</v>
      </c>
      <c r="B34" s="784">
        <f>SUM('1:45'!E36,'1:45'!I36)</f>
        <v>99982.079999999987</v>
      </c>
      <c r="C34" s="783"/>
      <c r="D34" s="784">
        <f t="shared" si="0"/>
        <v>99982.079999999987</v>
      </c>
      <c r="E34" s="784">
        <f>SUM('1:45'!M36,'1:45'!Q36)</f>
        <v>14473.210000000003</v>
      </c>
      <c r="F34" s="783"/>
      <c r="G34" s="784">
        <f t="shared" si="1"/>
        <v>14473.210000000003</v>
      </c>
      <c r="I34" s="925"/>
      <c r="J34" s="814"/>
      <c r="R34" s="966"/>
      <c r="S34" s="966"/>
      <c r="T34" s="966"/>
      <c r="U34" s="966"/>
      <c r="V34" s="966"/>
      <c r="W34" s="966"/>
      <c r="X34" s="966"/>
      <c r="Y34" s="966"/>
      <c r="Z34" s="966"/>
      <c r="AA34" s="966"/>
      <c r="AB34" s="966"/>
      <c r="AC34" s="966"/>
      <c r="AD34" s="966"/>
      <c r="AE34" s="966"/>
      <c r="AF34" s="966"/>
      <c r="AG34" s="966"/>
    </row>
    <row r="35" spans="1:33" ht="15.95" customHeight="1">
      <c r="A35" s="783">
        <v>23</v>
      </c>
      <c r="B35" s="784">
        <f>SUM('1:45'!E37,'1:45'!I37)</f>
        <v>89385.299999999988</v>
      </c>
      <c r="C35" s="783"/>
      <c r="D35" s="784">
        <f t="shared" si="0"/>
        <v>89385.299999999988</v>
      </c>
      <c r="E35" s="784">
        <f>SUM('1:45'!M37,'1:45'!Q37)</f>
        <v>12878.090000000004</v>
      </c>
      <c r="F35" s="783"/>
      <c r="G35" s="784">
        <f t="shared" si="1"/>
        <v>12878.090000000004</v>
      </c>
      <c r="I35" s="925"/>
      <c r="J35" s="814"/>
      <c r="R35" s="966"/>
      <c r="S35" s="966"/>
      <c r="T35" s="966"/>
      <c r="U35" s="966"/>
      <c r="V35" s="966"/>
      <c r="W35" s="966"/>
      <c r="X35" s="966"/>
      <c r="Y35" s="966"/>
      <c r="Z35" s="966"/>
      <c r="AA35" s="966"/>
      <c r="AB35" s="966"/>
      <c r="AC35" s="966"/>
      <c r="AD35" s="966"/>
      <c r="AE35" s="966"/>
      <c r="AF35" s="966"/>
      <c r="AG35" s="966"/>
    </row>
    <row r="36" spans="1:33" ht="15.95" customHeight="1">
      <c r="A36" s="783">
        <v>24</v>
      </c>
      <c r="B36" s="784">
        <f>SUM('1:45'!E38,'1:45'!I38)</f>
        <v>77474.98</v>
      </c>
      <c r="C36" s="783"/>
      <c r="D36" s="784">
        <f t="shared" si="0"/>
        <v>77474.98</v>
      </c>
      <c r="E36" s="784">
        <f>SUM('1:45'!M38,'1:45'!Q38)</f>
        <v>11307.72</v>
      </c>
      <c r="F36" s="783"/>
      <c r="G36" s="784">
        <f t="shared" si="1"/>
        <v>11307.72</v>
      </c>
      <c r="I36" s="925"/>
      <c r="J36" s="814"/>
      <c r="R36" s="966"/>
      <c r="S36" s="966"/>
      <c r="T36" s="966"/>
      <c r="U36" s="966"/>
      <c r="V36" s="966"/>
      <c r="W36" s="966"/>
      <c r="X36" s="966"/>
      <c r="Y36" s="966"/>
      <c r="Z36" s="966"/>
      <c r="AA36" s="966"/>
      <c r="AB36" s="966"/>
      <c r="AC36" s="966"/>
      <c r="AD36" s="966"/>
      <c r="AE36" s="966"/>
      <c r="AF36" s="966"/>
      <c r="AG36" s="966"/>
    </row>
    <row r="37" spans="1:33" ht="15.95" customHeight="1">
      <c r="A37" s="785" t="s">
        <v>19</v>
      </c>
      <c r="B37" s="786"/>
      <c r="C37" s="1536"/>
      <c r="D37" s="786"/>
      <c r="E37" s="1536"/>
      <c r="F37" s="1536"/>
      <c r="G37" s="1536"/>
      <c r="I37" s="925"/>
      <c r="J37" s="815"/>
      <c r="L37" s="815"/>
      <c r="R37" s="966"/>
      <c r="S37" s="966"/>
      <c r="T37" s="966"/>
      <c r="U37" s="966"/>
      <c r="V37" s="966"/>
      <c r="W37" s="966"/>
      <c r="X37" s="966"/>
      <c r="Y37" s="966"/>
      <c r="Z37" s="966"/>
      <c r="AA37" s="966"/>
      <c r="AB37" s="966"/>
      <c r="AC37" s="966"/>
      <c r="AD37" s="966"/>
      <c r="AE37" s="966"/>
      <c r="AF37" s="966"/>
      <c r="AG37" s="966"/>
    </row>
    <row r="38" spans="1:33">
      <c r="E38" s="1537"/>
      <c r="I38" s="925"/>
      <c r="R38" s="966"/>
      <c r="S38" s="966"/>
      <c r="T38" s="966"/>
      <c r="U38" s="966"/>
      <c r="V38" s="966"/>
      <c r="W38" s="966"/>
      <c r="X38" s="966"/>
      <c r="Y38" s="966"/>
      <c r="Z38" s="966"/>
      <c r="AA38" s="966"/>
      <c r="AB38" s="966"/>
      <c r="AC38" s="966"/>
      <c r="AD38" s="966"/>
      <c r="AE38" s="966"/>
      <c r="AF38" s="966"/>
      <c r="AG38" s="966"/>
    </row>
    <row r="39" spans="1:33" ht="14.25">
      <c r="A39" s="1139"/>
      <c r="B39" s="1140"/>
      <c r="C39" s="1141"/>
      <c r="D39" s="1140"/>
      <c r="E39" s="1140"/>
      <c r="F39" s="1141"/>
      <c r="G39" s="1140"/>
      <c r="J39" s="1137"/>
      <c r="R39" s="966"/>
      <c r="S39" s="966"/>
      <c r="T39" s="966"/>
      <c r="U39" s="966"/>
      <c r="V39" s="966"/>
      <c r="W39" s="966"/>
      <c r="X39" s="966"/>
      <c r="Y39" s="966"/>
      <c r="Z39" s="966"/>
      <c r="AA39" s="966"/>
      <c r="AB39" s="966"/>
      <c r="AC39" s="966"/>
      <c r="AD39" s="966"/>
      <c r="AE39" s="966"/>
      <c r="AF39" s="966"/>
      <c r="AG39" s="966"/>
    </row>
    <row r="40" spans="1:33" ht="15.75" customHeight="1">
      <c r="C40" s="805"/>
      <c r="D40" s="805"/>
      <c r="E40" s="805"/>
      <c r="F40" s="481"/>
      <c r="R40" s="966"/>
      <c r="S40" s="966"/>
      <c r="T40" s="966"/>
      <c r="U40" s="966"/>
      <c r="V40" s="966"/>
      <c r="W40" s="966"/>
      <c r="X40" s="966"/>
      <c r="Y40" s="966"/>
      <c r="Z40" s="966"/>
      <c r="AA40" s="966"/>
      <c r="AB40" s="966"/>
      <c r="AC40" s="966"/>
      <c r="AD40" s="966"/>
      <c r="AE40" s="966"/>
      <c r="AF40" s="966"/>
      <c r="AG40" s="966"/>
    </row>
    <row r="41" spans="1:33" ht="15.75">
      <c r="A41" s="2773" t="s">
        <v>553</v>
      </c>
      <c r="B41" s="2773"/>
      <c r="C41" s="2773"/>
      <c r="D41" s="2773"/>
      <c r="E41" s="2773"/>
      <c r="F41" s="2773"/>
      <c r="G41" s="2773"/>
      <c r="R41" s="966"/>
      <c r="S41" s="966"/>
      <c r="T41" s="966"/>
      <c r="U41" s="966"/>
      <c r="V41" s="966"/>
      <c r="W41" s="966"/>
      <c r="X41" s="966"/>
      <c r="Y41" s="966"/>
      <c r="Z41" s="966"/>
      <c r="AA41" s="966"/>
      <c r="AB41" s="966"/>
      <c r="AC41" s="966"/>
      <c r="AD41" s="966"/>
      <c r="AE41" s="966"/>
      <c r="AF41" s="966"/>
      <c r="AG41" s="966"/>
    </row>
    <row r="42" spans="1:33">
      <c r="A42" s="472" t="s">
        <v>571</v>
      </c>
      <c r="R42" s="966"/>
      <c r="S42" s="966"/>
      <c r="T42" s="966"/>
      <c r="U42" s="966"/>
      <c r="V42" s="966"/>
      <c r="W42" s="966"/>
      <c r="X42" s="966"/>
      <c r="Y42" s="966"/>
      <c r="Z42" s="966"/>
      <c r="AA42" s="966"/>
      <c r="AB42" s="966"/>
      <c r="AC42" s="966"/>
      <c r="AD42" s="966"/>
      <c r="AE42" s="966"/>
      <c r="AF42" s="966"/>
      <c r="AG42" s="966"/>
    </row>
    <row r="43" spans="1:33">
      <c r="R43" s="966"/>
      <c r="S43" s="966"/>
      <c r="T43" s="966"/>
      <c r="U43" s="966"/>
      <c r="V43" s="966"/>
      <c r="W43" s="966"/>
      <c r="X43" s="966"/>
      <c r="Y43" s="966"/>
      <c r="Z43" s="966"/>
      <c r="AA43" s="966"/>
      <c r="AB43" s="966"/>
      <c r="AC43" s="966"/>
      <c r="AD43" s="966"/>
      <c r="AE43" s="966"/>
      <c r="AF43" s="966"/>
      <c r="AG43" s="966"/>
    </row>
    <row r="44" spans="1:33">
      <c r="R44" s="966"/>
      <c r="S44" s="966"/>
      <c r="T44" s="966"/>
      <c r="U44" s="966"/>
      <c r="V44" s="966"/>
      <c r="W44" s="966"/>
      <c r="X44" s="966"/>
      <c r="Y44" s="966"/>
      <c r="Z44" s="966"/>
      <c r="AA44" s="966"/>
      <c r="AB44" s="966"/>
      <c r="AC44" s="966"/>
      <c r="AD44" s="966"/>
      <c r="AE44" s="966"/>
      <c r="AF44" s="966"/>
      <c r="AG44" s="966"/>
    </row>
    <row r="46" spans="1:33" ht="13.5">
      <c r="A46" s="2760"/>
      <c r="B46" s="2760"/>
    </row>
    <row r="47" spans="1:33" ht="13.5">
      <c r="A47" s="2758"/>
      <c r="B47" s="2759"/>
    </row>
    <row r="48" spans="1:33" hidden="1">
      <c r="D48" s="1142">
        <f>MAX(D13:D37)</f>
        <v>118264.70000000001</v>
      </c>
      <c r="G48" s="1142">
        <f>MAX(G13:G37)</f>
        <v>19448.140000000003</v>
      </c>
    </row>
  </sheetData>
  <mergeCells count="12">
    <mergeCell ref="A47:B47"/>
    <mergeCell ref="A46:B46"/>
    <mergeCell ref="A10:A11"/>
    <mergeCell ref="B10:D10"/>
    <mergeCell ref="B1:F1"/>
    <mergeCell ref="B2:F2"/>
    <mergeCell ref="E10:G10"/>
    <mergeCell ref="A4:G4"/>
    <mergeCell ref="A6:G6"/>
    <mergeCell ref="A8:G8"/>
    <mergeCell ref="B5:C5"/>
    <mergeCell ref="A41:G41"/>
  </mergeCells>
  <phoneticPr fontId="7" type="noConversion"/>
  <conditionalFormatting sqref="D13:D37">
    <cfRule type="cellIs" dxfId="10" priority="1" stopIfTrue="1" operator="equal">
      <formula>$D$48</formula>
    </cfRule>
  </conditionalFormatting>
  <conditionalFormatting sqref="G13:G36">
    <cfRule type="cellIs" dxfId="9" priority="2" stopIfTrue="1" operator="equal">
      <formula>$G$48</formula>
    </cfRule>
  </conditionalFormatting>
  <pageMargins left="0.669291338582677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493" customWidth="1"/>
    <col min="2" max="3" width="11.28515625" style="493" customWidth="1"/>
    <col min="4" max="4" width="11.28515625" style="493" hidden="1" customWidth="1"/>
    <col min="5" max="7" width="11.28515625" style="493" customWidth="1"/>
    <col min="8" max="8" width="11.28515625" style="493" hidden="1" customWidth="1"/>
    <col min="9" max="11" width="11.28515625" style="493" customWidth="1"/>
    <col min="12" max="12" width="11.28515625" style="493" hidden="1" customWidth="1"/>
    <col min="13" max="15" width="11.28515625" style="493" customWidth="1"/>
    <col min="16" max="16" width="11.28515625" style="493" hidden="1" customWidth="1"/>
    <col min="17" max="17" width="11.28515625" style="493" customWidth="1"/>
    <col min="18" max="16384" width="9.140625" style="493"/>
  </cols>
  <sheetData>
    <row r="1" spans="1:33" s="482" customFormat="1" ht="18.75" customHeight="1">
      <c r="B1" s="2791" t="s">
        <v>408</v>
      </c>
      <c r="C1" s="2066"/>
      <c r="D1" s="2066"/>
      <c r="E1" s="2066"/>
      <c r="F1" s="2066"/>
      <c r="J1" s="801" t="s">
        <v>171</v>
      </c>
      <c r="N1" s="2785" t="s">
        <v>617</v>
      </c>
      <c r="O1" s="2785"/>
      <c r="P1" s="2785"/>
      <c r="Q1" s="2785"/>
      <c r="R1" s="964"/>
      <c r="S1" s="964"/>
      <c r="T1" s="964"/>
      <c r="U1" s="964"/>
      <c r="V1" s="964"/>
      <c r="W1" s="964"/>
      <c r="X1" s="964"/>
      <c r="Y1" s="964"/>
      <c r="Z1" s="964"/>
      <c r="AA1" s="964"/>
      <c r="AB1" s="964"/>
      <c r="AC1" s="964"/>
      <c r="AD1" s="964"/>
      <c r="AE1" s="964"/>
      <c r="AF1" s="964"/>
      <c r="AG1" s="964"/>
    </row>
    <row r="2" spans="1:33" s="482" customFormat="1" ht="10.5" customHeight="1">
      <c r="B2" s="2792" t="s">
        <v>1</v>
      </c>
      <c r="C2" s="2052"/>
      <c r="D2" s="2052"/>
      <c r="E2" s="2052"/>
      <c r="F2" s="2052"/>
      <c r="N2" s="2792" t="s">
        <v>2</v>
      </c>
      <c r="O2" s="2793"/>
      <c r="P2" s="2793"/>
      <c r="Q2" s="2793"/>
      <c r="R2" s="964"/>
      <c r="S2" s="964"/>
      <c r="T2" s="964"/>
      <c r="U2" s="964"/>
      <c r="V2" s="964"/>
      <c r="W2" s="964"/>
      <c r="X2" s="964"/>
      <c r="Y2" s="964"/>
      <c r="Z2" s="964"/>
      <c r="AA2" s="964"/>
      <c r="AB2" s="964"/>
      <c r="AC2" s="964"/>
      <c r="AD2" s="964"/>
      <c r="AE2" s="964"/>
      <c r="AF2" s="964"/>
      <c r="AG2" s="964"/>
    </row>
    <row r="3" spans="1:33" s="482" customFormat="1" ht="13.5" customHeight="1">
      <c r="B3" s="2777" t="s">
        <v>115</v>
      </c>
      <c r="C3" s="2777"/>
      <c r="N3" s="482" t="s">
        <v>3</v>
      </c>
      <c r="R3" s="964"/>
      <c r="S3" s="964"/>
      <c r="T3" s="964"/>
      <c r="U3" s="964"/>
      <c r="V3" s="964"/>
      <c r="W3" s="964"/>
      <c r="X3" s="964"/>
      <c r="Y3" s="964"/>
      <c r="Z3" s="964"/>
      <c r="AA3" s="964"/>
      <c r="AB3" s="964"/>
      <c r="AC3" s="964"/>
      <c r="AD3" s="964"/>
      <c r="AE3" s="964"/>
      <c r="AF3" s="964"/>
      <c r="AG3" s="964"/>
    </row>
    <row r="4" spans="1:33" s="482" customFormat="1" ht="15" customHeight="1">
      <c r="B4" s="2779" t="s">
        <v>4</v>
      </c>
      <c r="C4" s="2066"/>
      <c r="D4" s="484"/>
      <c r="E4" s="964"/>
      <c r="F4" s="964"/>
      <c r="G4" s="964"/>
      <c r="H4" s="964"/>
      <c r="I4" s="914" t="s">
        <v>5</v>
      </c>
      <c r="J4" s="483"/>
      <c r="K4" s="483"/>
      <c r="L4" s="483"/>
      <c r="O4" s="482" t="s">
        <v>616</v>
      </c>
      <c r="R4" s="964"/>
      <c r="S4" s="964"/>
      <c r="T4" s="964"/>
      <c r="U4" s="964"/>
      <c r="V4" s="964"/>
      <c r="W4" s="964"/>
      <c r="X4" s="964"/>
      <c r="Y4" s="964"/>
      <c r="Z4" s="964"/>
      <c r="AA4" s="964"/>
      <c r="AB4" s="964"/>
      <c r="AC4" s="964"/>
      <c r="AD4" s="964"/>
      <c r="AE4" s="964"/>
      <c r="AF4" s="964"/>
      <c r="AG4" s="964"/>
    </row>
    <row r="5" spans="1:33" s="482" customFormat="1" ht="9.75" customHeight="1">
      <c r="B5" s="2778" t="s">
        <v>7</v>
      </c>
      <c r="C5" s="2064"/>
      <c r="D5" s="483"/>
      <c r="E5" s="483"/>
      <c r="R5" s="964"/>
      <c r="S5" s="964"/>
      <c r="T5" s="964"/>
      <c r="U5" s="964"/>
      <c r="V5" s="964"/>
      <c r="W5" s="964"/>
      <c r="X5" s="964"/>
      <c r="Y5" s="964"/>
      <c r="Z5" s="964"/>
      <c r="AA5" s="964"/>
      <c r="AB5" s="964"/>
      <c r="AC5" s="964"/>
      <c r="AD5" s="964"/>
      <c r="AE5" s="964"/>
      <c r="AF5" s="964"/>
      <c r="AG5" s="964"/>
    </row>
    <row r="6" spans="1:33" s="482" customFormat="1" ht="12" customHeight="1">
      <c r="A6" s="2783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64"/>
      <c r="S6" s="964"/>
      <c r="T6" s="964"/>
      <c r="U6" s="964"/>
      <c r="V6" s="964"/>
      <c r="W6" s="964"/>
      <c r="X6" s="964"/>
      <c r="Y6" s="964"/>
      <c r="Z6" s="964"/>
      <c r="AA6" s="964"/>
      <c r="AB6" s="964"/>
      <c r="AC6" s="964"/>
      <c r="AD6" s="964"/>
      <c r="AE6" s="964"/>
      <c r="AF6" s="964"/>
      <c r="AG6" s="964"/>
    </row>
    <row r="7" spans="1:33" s="482" customFormat="1" ht="15.75">
      <c r="A7" s="2784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64"/>
      <c r="S7" s="964"/>
      <c r="T7" s="964"/>
      <c r="U7" s="964"/>
      <c r="V7" s="964"/>
      <c r="W7" s="964"/>
      <c r="X7" s="964"/>
      <c r="Y7" s="964"/>
      <c r="Z7" s="964"/>
      <c r="AA7" s="964"/>
      <c r="AB7" s="964"/>
      <c r="AC7" s="964"/>
      <c r="AD7" s="964"/>
      <c r="AE7" s="964"/>
      <c r="AF7" s="964"/>
      <c r="AG7" s="964"/>
    </row>
    <row r="8" spans="1:33" s="482" customFormat="1" ht="9" customHeight="1">
      <c r="A8" s="1281">
        <v>1640</v>
      </c>
      <c r="B8" s="1282">
        <v>411</v>
      </c>
      <c r="R8" s="964"/>
      <c r="S8" s="964"/>
      <c r="T8" s="964"/>
      <c r="U8" s="964"/>
      <c r="V8" s="964"/>
      <c r="W8" s="964"/>
      <c r="X8" s="964"/>
      <c r="Y8" s="964"/>
      <c r="Z8" s="964"/>
      <c r="AA8" s="964"/>
      <c r="AB8" s="964"/>
      <c r="AC8" s="964"/>
      <c r="AD8" s="964"/>
      <c r="AE8" s="964"/>
      <c r="AF8" s="964"/>
      <c r="AG8" s="964"/>
    </row>
    <row r="9" spans="1:33" s="482" customFormat="1">
      <c r="A9" s="2774" t="s">
        <v>9</v>
      </c>
      <c r="B9" s="2780" t="s">
        <v>10</v>
      </c>
      <c r="C9" s="2781"/>
      <c r="D9" s="2781"/>
      <c r="E9" s="2781"/>
      <c r="F9" s="2781"/>
      <c r="G9" s="2781"/>
      <c r="H9" s="2781"/>
      <c r="I9" s="2782"/>
      <c r="J9" s="2780" t="s">
        <v>11</v>
      </c>
      <c r="K9" s="2781"/>
      <c r="L9" s="2781"/>
      <c r="M9" s="2781"/>
      <c r="N9" s="2781"/>
      <c r="O9" s="2781"/>
      <c r="P9" s="2781"/>
      <c r="Q9" s="2782"/>
      <c r="R9" s="964"/>
      <c r="S9" s="964"/>
      <c r="T9" s="964"/>
      <c r="U9" s="964"/>
      <c r="V9" s="964"/>
      <c r="W9" s="964"/>
      <c r="X9" s="964"/>
      <c r="Y9" s="964"/>
      <c r="Z9" s="964"/>
      <c r="AA9" s="964"/>
      <c r="AB9" s="964"/>
      <c r="AC9" s="964"/>
      <c r="AD9" s="964"/>
      <c r="AE9" s="964"/>
      <c r="AF9" s="964"/>
      <c r="AG9" s="964"/>
    </row>
    <row r="10" spans="1:33" s="482" customFormat="1">
      <c r="A10" s="2775"/>
      <c r="B10" s="2788" t="s">
        <v>614</v>
      </c>
      <c r="C10" s="2789"/>
      <c r="D10" s="2789"/>
      <c r="E10" s="2790"/>
      <c r="F10" s="2786" t="s">
        <v>615</v>
      </c>
      <c r="G10" s="2059"/>
      <c r="H10" s="2059"/>
      <c r="I10" s="2060"/>
      <c r="J10" s="2788" t="s">
        <v>614</v>
      </c>
      <c r="K10" s="2789"/>
      <c r="L10" s="2789"/>
      <c r="M10" s="2790"/>
      <c r="N10" s="2786" t="s">
        <v>615</v>
      </c>
      <c r="O10" s="2059"/>
      <c r="P10" s="2059"/>
      <c r="Q10" s="2060"/>
      <c r="R10" s="964"/>
      <c r="S10" s="964"/>
      <c r="T10" s="964"/>
      <c r="U10" s="964"/>
      <c r="V10" s="964"/>
      <c r="W10" s="964"/>
      <c r="X10" s="964"/>
      <c r="Y10" s="964"/>
      <c r="Z10" s="964"/>
      <c r="AA10" s="964"/>
      <c r="AB10" s="964"/>
      <c r="AC10" s="964"/>
      <c r="AD10" s="964"/>
      <c r="AE10" s="964"/>
      <c r="AF10" s="964"/>
      <c r="AG10" s="964"/>
    </row>
    <row r="11" spans="1:33" s="482" customFormat="1">
      <c r="A11" s="2775"/>
      <c r="B11" s="2786" t="s">
        <v>14</v>
      </c>
      <c r="C11" s="2787"/>
      <c r="E11" s="486">
        <v>3000</v>
      </c>
      <c r="F11" s="2786" t="s">
        <v>14</v>
      </c>
      <c r="G11" s="2787"/>
      <c r="H11" s="485"/>
      <c r="I11" s="486">
        <v>1500</v>
      </c>
      <c r="J11" s="2786" t="s">
        <v>14</v>
      </c>
      <c r="K11" s="2787"/>
      <c r="L11" s="485"/>
      <c r="M11" s="486">
        <v>3000</v>
      </c>
      <c r="N11" s="2786" t="s">
        <v>14</v>
      </c>
      <c r="O11" s="2787"/>
      <c r="P11" s="485"/>
      <c r="Q11" s="486">
        <v>1500</v>
      </c>
      <c r="R11" s="964"/>
      <c r="S11" s="964"/>
      <c r="T11" s="964"/>
      <c r="U11" s="964"/>
      <c r="V11" s="964"/>
      <c r="W11" s="964"/>
      <c r="X11" s="964"/>
      <c r="Y11" s="964"/>
      <c r="Z11" s="964"/>
      <c r="AA11" s="964"/>
      <c r="AB11" s="964"/>
      <c r="AC11" s="964"/>
      <c r="AD11" s="964"/>
      <c r="AE11" s="964"/>
      <c r="AF11" s="964"/>
      <c r="AG11" s="964"/>
    </row>
    <row r="12" spans="1:33" s="488" customFormat="1" ht="35.25" customHeight="1">
      <c r="A12" s="2776"/>
      <c r="B12" s="487" t="s">
        <v>16</v>
      </c>
      <c r="C12" s="487" t="s">
        <v>17</v>
      </c>
      <c r="D12" s="487"/>
      <c r="E12" s="487" t="s">
        <v>18</v>
      </c>
      <c r="F12" s="487" t="s">
        <v>16</v>
      </c>
      <c r="G12" s="487" t="s">
        <v>17</v>
      </c>
      <c r="H12" s="487"/>
      <c r="I12" s="487" t="s">
        <v>18</v>
      </c>
      <c r="J12" s="487" t="s">
        <v>16</v>
      </c>
      <c r="K12" s="487" t="s">
        <v>17</v>
      </c>
      <c r="L12" s="487"/>
      <c r="M12" s="487" t="s">
        <v>18</v>
      </c>
      <c r="N12" s="487" t="s">
        <v>16</v>
      </c>
      <c r="O12" s="487" t="s">
        <v>17</v>
      </c>
      <c r="P12" s="487"/>
      <c r="Q12" s="487" t="s">
        <v>18</v>
      </c>
    </row>
    <row r="13" spans="1:33" s="490" customFormat="1" ht="11.25">
      <c r="A13" s="489">
        <v>1</v>
      </c>
      <c r="B13" s="489">
        <v>2</v>
      </c>
      <c r="C13" s="489">
        <v>3</v>
      </c>
      <c r="D13" s="489"/>
      <c r="E13" s="489">
        <v>4</v>
      </c>
      <c r="F13" s="489">
        <v>5</v>
      </c>
      <c r="G13" s="489">
        <v>6</v>
      </c>
      <c r="H13" s="489"/>
      <c r="I13" s="489">
        <v>7</v>
      </c>
      <c r="J13" s="489">
        <v>8</v>
      </c>
      <c r="K13" s="489">
        <v>9</v>
      </c>
      <c r="L13" s="489"/>
      <c r="M13" s="489">
        <v>10</v>
      </c>
      <c r="N13" s="489">
        <v>11</v>
      </c>
      <c r="O13" s="489">
        <v>12</v>
      </c>
      <c r="P13" s="489"/>
      <c r="Q13" s="489">
        <v>13</v>
      </c>
    </row>
    <row r="14" spans="1:33" s="488" customFormat="1" ht="15">
      <c r="A14" s="491">
        <v>0</v>
      </c>
      <c r="B14" s="794"/>
      <c r="C14" s="1693"/>
      <c r="D14" s="1693"/>
      <c r="E14" s="1694"/>
      <c r="F14" s="1693"/>
      <c r="G14" s="1693"/>
      <c r="H14" s="1693"/>
      <c r="I14" s="1694"/>
      <c r="J14" s="1695"/>
      <c r="K14" s="1693"/>
      <c r="L14" s="1693"/>
      <c r="M14" s="1694"/>
      <c r="N14" s="1693"/>
      <c r="O14" s="1693"/>
      <c r="P14" s="1693"/>
      <c r="Q14" s="1694"/>
    </row>
    <row r="15" spans="1:33" s="1383" customFormat="1" ht="15">
      <c r="A15" s="1382">
        <v>1</v>
      </c>
      <c r="B15" s="794"/>
      <c r="C15" s="1693"/>
      <c r="D15" s="1693"/>
      <c r="E15" s="2015">
        <v>248</v>
      </c>
      <c r="F15" s="1693"/>
      <c r="G15" s="1693"/>
      <c r="H15" s="1693"/>
      <c r="I15" s="2015">
        <v>253.8</v>
      </c>
      <c r="J15" s="1695"/>
      <c r="K15" s="1693"/>
      <c r="L15" s="1693"/>
      <c r="M15" s="2015">
        <v>113</v>
      </c>
      <c r="N15" s="1693"/>
      <c r="O15" s="1693"/>
      <c r="P15" s="1693"/>
      <c r="Q15" s="2015">
        <v>95.1</v>
      </c>
    </row>
    <row r="16" spans="1:33" s="488" customFormat="1" ht="15">
      <c r="A16" s="491">
        <v>2</v>
      </c>
      <c r="B16" s="794"/>
      <c r="C16" s="1693"/>
      <c r="D16" s="1693"/>
      <c r="E16" s="2015">
        <v>237</v>
      </c>
      <c r="F16" s="1693"/>
      <c r="G16" s="1693"/>
      <c r="H16" s="1693"/>
      <c r="I16" s="2015">
        <v>256.64999999999998</v>
      </c>
      <c r="J16" s="1695"/>
      <c r="K16" s="1693"/>
      <c r="L16" s="1693"/>
      <c r="M16" s="2015">
        <v>110</v>
      </c>
      <c r="N16" s="1693"/>
      <c r="O16" s="1693"/>
      <c r="P16" s="1693"/>
      <c r="Q16" s="2015">
        <v>95.549999999999983</v>
      </c>
    </row>
    <row r="17" spans="1:17" s="488" customFormat="1" ht="15">
      <c r="A17" s="491">
        <v>3</v>
      </c>
      <c r="B17" s="794"/>
      <c r="C17" s="1693"/>
      <c r="D17" s="1693"/>
      <c r="E17" s="2015">
        <v>231</v>
      </c>
      <c r="F17" s="1693"/>
      <c r="G17" s="1693"/>
      <c r="H17" s="1693"/>
      <c r="I17" s="2015">
        <v>242.55</v>
      </c>
      <c r="J17" s="1695"/>
      <c r="K17" s="1693"/>
      <c r="L17" s="1693"/>
      <c r="M17" s="2015">
        <v>108</v>
      </c>
      <c r="N17" s="1693"/>
      <c r="O17" s="1693"/>
      <c r="P17" s="1693"/>
      <c r="Q17" s="2015">
        <v>94.5</v>
      </c>
    </row>
    <row r="18" spans="1:17" s="488" customFormat="1" ht="15">
      <c r="A18" s="491">
        <v>4</v>
      </c>
      <c r="B18" s="794"/>
      <c r="C18" s="1693"/>
      <c r="D18" s="1693"/>
      <c r="E18" s="2015">
        <v>230</v>
      </c>
      <c r="F18" s="1693"/>
      <c r="G18" s="1693"/>
      <c r="H18" s="1693"/>
      <c r="I18" s="2015">
        <v>241.05</v>
      </c>
      <c r="J18" s="1695"/>
      <c r="K18" s="1693"/>
      <c r="L18" s="1693"/>
      <c r="M18" s="2015">
        <v>107</v>
      </c>
      <c r="N18" s="1693"/>
      <c r="O18" s="1693"/>
      <c r="P18" s="1693"/>
      <c r="Q18" s="2015">
        <v>94.050000000000011</v>
      </c>
    </row>
    <row r="19" spans="1:17" s="488" customFormat="1" ht="15">
      <c r="A19" s="491">
        <v>5</v>
      </c>
      <c r="B19" s="794"/>
      <c r="C19" s="1693"/>
      <c r="D19" s="1693"/>
      <c r="E19" s="2015">
        <v>221</v>
      </c>
      <c r="F19" s="1693"/>
      <c r="G19" s="1693"/>
      <c r="H19" s="1693"/>
      <c r="I19" s="2015">
        <v>243.75</v>
      </c>
      <c r="J19" s="1695"/>
      <c r="K19" s="1693"/>
      <c r="L19" s="1693"/>
      <c r="M19" s="2015">
        <v>100</v>
      </c>
      <c r="N19" s="1693"/>
      <c r="O19" s="1693"/>
      <c r="P19" s="1693"/>
      <c r="Q19" s="2015">
        <v>91.95</v>
      </c>
    </row>
    <row r="20" spans="1:17" s="488" customFormat="1" ht="15">
      <c r="A20" s="491">
        <v>6</v>
      </c>
      <c r="B20" s="794"/>
      <c r="C20" s="1693"/>
      <c r="D20" s="1693"/>
      <c r="E20" s="2015">
        <v>263</v>
      </c>
      <c r="F20" s="1693"/>
      <c r="G20" s="1693"/>
      <c r="H20" s="1693"/>
      <c r="I20" s="2015">
        <v>259.35000000000002</v>
      </c>
      <c r="J20" s="1695"/>
      <c r="K20" s="1693"/>
      <c r="L20" s="1693"/>
      <c r="M20" s="2015">
        <v>103</v>
      </c>
      <c r="N20" s="1693"/>
      <c r="O20" s="1693"/>
      <c r="P20" s="1693"/>
      <c r="Q20" s="2015">
        <v>92.850000000000009</v>
      </c>
    </row>
    <row r="21" spans="1:17" s="488" customFormat="1" ht="15">
      <c r="A21" s="491">
        <v>7</v>
      </c>
      <c r="B21" s="794"/>
      <c r="C21" s="1693"/>
      <c r="D21" s="1693"/>
      <c r="E21" s="2015">
        <v>339</v>
      </c>
      <c r="F21" s="1693"/>
      <c r="G21" s="1693"/>
      <c r="H21" s="1693"/>
      <c r="I21" s="2015">
        <v>289.35000000000002</v>
      </c>
      <c r="J21" s="1695"/>
      <c r="K21" s="1693"/>
      <c r="L21" s="1693"/>
      <c r="M21" s="2015">
        <v>107</v>
      </c>
      <c r="N21" s="1693"/>
      <c r="O21" s="1693"/>
      <c r="P21" s="1693"/>
      <c r="Q21" s="2015">
        <v>93.75</v>
      </c>
    </row>
    <row r="22" spans="1:17" s="488" customFormat="1" ht="15">
      <c r="A22" s="491">
        <v>8</v>
      </c>
      <c r="B22" s="794"/>
      <c r="C22" s="1693"/>
      <c r="D22" s="1693"/>
      <c r="E22" s="2015">
        <v>363</v>
      </c>
      <c r="F22" s="1693"/>
      <c r="G22" s="1693"/>
      <c r="H22" s="1693"/>
      <c r="I22" s="2015">
        <v>324.89999999999998</v>
      </c>
      <c r="J22" s="1695"/>
      <c r="K22" s="1693"/>
      <c r="L22" s="1693"/>
      <c r="M22" s="2015">
        <v>103</v>
      </c>
      <c r="N22" s="1693"/>
      <c r="O22" s="1693"/>
      <c r="P22" s="1693"/>
      <c r="Q22" s="2015">
        <v>89.85</v>
      </c>
    </row>
    <row r="23" spans="1:17" s="488" customFormat="1" ht="15">
      <c r="A23" s="491">
        <v>9</v>
      </c>
      <c r="B23" s="794"/>
      <c r="C23" s="1693"/>
      <c r="D23" s="1693"/>
      <c r="E23" s="2015">
        <v>406</v>
      </c>
      <c r="F23" s="1693"/>
      <c r="G23" s="1693"/>
      <c r="H23" s="1693"/>
      <c r="I23" s="2015">
        <v>359.85</v>
      </c>
      <c r="J23" s="1695"/>
      <c r="K23" s="1693"/>
      <c r="L23" s="1693"/>
      <c r="M23" s="2015">
        <v>99</v>
      </c>
      <c r="N23" s="1693"/>
      <c r="O23" s="1693"/>
      <c r="P23" s="1693"/>
      <c r="Q23" s="2015">
        <v>134.25</v>
      </c>
    </row>
    <row r="24" spans="1:17" s="488" customFormat="1" ht="15">
      <c r="A24" s="491">
        <v>10</v>
      </c>
      <c r="B24" s="794"/>
      <c r="C24" s="1693"/>
      <c r="D24" s="1693"/>
      <c r="E24" s="2015">
        <v>413</v>
      </c>
      <c r="F24" s="1693"/>
      <c r="G24" s="1693"/>
      <c r="H24" s="1693"/>
      <c r="I24" s="2015">
        <v>364.35</v>
      </c>
      <c r="J24" s="1695"/>
      <c r="K24" s="1693"/>
      <c r="L24" s="1693"/>
      <c r="M24" s="2015">
        <v>99</v>
      </c>
      <c r="N24" s="1693"/>
      <c r="O24" s="1693"/>
      <c r="P24" s="1693"/>
      <c r="Q24" s="2015">
        <v>123.6</v>
      </c>
    </row>
    <row r="25" spans="1:17" s="488" customFormat="1" ht="15">
      <c r="A25" s="491">
        <v>11</v>
      </c>
      <c r="B25" s="794"/>
      <c r="C25" s="1693"/>
      <c r="D25" s="1693"/>
      <c r="E25" s="2015">
        <v>404</v>
      </c>
      <c r="F25" s="1693"/>
      <c r="G25" s="1693"/>
      <c r="H25" s="1693"/>
      <c r="I25" s="2015">
        <v>359.7</v>
      </c>
      <c r="J25" s="1695"/>
      <c r="K25" s="1693"/>
      <c r="L25" s="1693"/>
      <c r="M25" s="2015">
        <v>96</v>
      </c>
      <c r="N25" s="1693"/>
      <c r="O25" s="1693"/>
      <c r="P25" s="1693"/>
      <c r="Q25" s="2015">
        <v>124.35000000000001</v>
      </c>
    </row>
    <row r="26" spans="1:17" s="488" customFormat="1" ht="15">
      <c r="A26" s="491">
        <v>12</v>
      </c>
      <c r="B26" s="794"/>
      <c r="C26" s="1693"/>
      <c r="D26" s="1693"/>
      <c r="E26" s="2015">
        <v>388</v>
      </c>
      <c r="F26" s="1693"/>
      <c r="G26" s="1693"/>
      <c r="H26" s="1693"/>
      <c r="I26" s="2015">
        <v>344.09999999999997</v>
      </c>
      <c r="J26" s="1695"/>
      <c r="K26" s="1693"/>
      <c r="L26" s="1693"/>
      <c r="M26" s="2015">
        <v>97</v>
      </c>
      <c r="N26" s="1693"/>
      <c r="O26" s="1693"/>
      <c r="P26" s="1693"/>
      <c r="Q26" s="2015">
        <v>132.15</v>
      </c>
    </row>
    <row r="27" spans="1:17" s="488" customFormat="1" ht="15">
      <c r="A27" s="491">
        <v>13</v>
      </c>
      <c r="B27" s="794"/>
      <c r="C27" s="1693"/>
      <c r="D27" s="1693"/>
      <c r="E27" s="2015">
        <v>364</v>
      </c>
      <c r="F27" s="1693"/>
      <c r="G27" s="1693"/>
      <c r="H27" s="1693"/>
      <c r="I27" s="2015">
        <v>301.80000000000007</v>
      </c>
      <c r="J27" s="1695"/>
      <c r="K27" s="1693"/>
      <c r="L27" s="1693"/>
      <c r="M27" s="2015">
        <v>103</v>
      </c>
      <c r="N27" s="1693"/>
      <c r="O27" s="1693"/>
      <c r="P27" s="1693"/>
      <c r="Q27" s="2015">
        <v>110.25</v>
      </c>
    </row>
    <row r="28" spans="1:17" s="488" customFormat="1" ht="15">
      <c r="A28" s="491">
        <v>14</v>
      </c>
      <c r="B28" s="794"/>
      <c r="C28" s="1693"/>
      <c r="D28" s="1693"/>
      <c r="E28" s="2015">
        <v>334</v>
      </c>
      <c r="F28" s="1693"/>
      <c r="G28" s="1693"/>
      <c r="H28" s="1693"/>
      <c r="I28" s="2015">
        <v>361.8</v>
      </c>
      <c r="J28" s="1695"/>
      <c r="K28" s="1693"/>
      <c r="L28" s="1693"/>
      <c r="M28" s="2015">
        <v>92</v>
      </c>
      <c r="N28" s="1693"/>
      <c r="O28" s="1693"/>
      <c r="P28" s="1693"/>
      <c r="Q28" s="2015">
        <v>160.80000000000001</v>
      </c>
    </row>
    <row r="29" spans="1:17" s="488" customFormat="1" ht="15">
      <c r="A29" s="491">
        <v>15</v>
      </c>
      <c r="B29" s="794"/>
      <c r="C29" s="1693"/>
      <c r="D29" s="1693"/>
      <c r="E29" s="2015">
        <v>351</v>
      </c>
      <c r="F29" s="1693"/>
      <c r="G29" s="1693"/>
      <c r="H29" s="1693"/>
      <c r="I29" s="2015">
        <v>369.9</v>
      </c>
      <c r="J29" s="1695"/>
      <c r="K29" s="1693"/>
      <c r="L29" s="1693"/>
      <c r="M29" s="2015">
        <v>92</v>
      </c>
      <c r="N29" s="1693"/>
      <c r="O29" s="1693"/>
      <c r="P29" s="1693"/>
      <c r="Q29" s="2015">
        <v>152.85</v>
      </c>
    </row>
    <row r="30" spans="1:17" s="488" customFormat="1" ht="15">
      <c r="A30" s="491">
        <v>16</v>
      </c>
      <c r="B30" s="794"/>
      <c r="C30" s="1693"/>
      <c r="D30" s="1693"/>
      <c r="E30" s="2015">
        <v>361</v>
      </c>
      <c r="F30" s="1693"/>
      <c r="G30" s="1693"/>
      <c r="H30" s="1693"/>
      <c r="I30" s="2015">
        <v>351.15</v>
      </c>
      <c r="J30" s="1695"/>
      <c r="K30" s="1693"/>
      <c r="L30" s="1693"/>
      <c r="M30" s="2015">
        <v>94</v>
      </c>
      <c r="N30" s="1693"/>
      <c r="O30" s="1693"/>
      <c r="P30" s="1693"/>
      <c r="Q30" s="2015">
        <v>137.4</v>
      </c>
    </row>
    <row r="31" spans="1:17" s="492" customFormat="1" ht="15">
      <c r="A31" s="491">
        <v>17</v>
      </c>
      <c r="B31" s="794"/>
      <c r="C31" s="1693"/>
      <c r="D31" s="1693"/>
      <c r="E31" s="2015">
        <v>394</v>
      </c>
      <c r="F31" s="1693"/>
      <c r="G31" s="1693"/>
      <c r="H31" s="1693"/>
      <c r="I31" s="2015">
        <v>385.95</v>
      </c>
      <c r="J31" s="1695"/>
      <c r="K31" s="1693"/>
      <c r="L31" s="1693"/>
      <c r="M31" s="2015">
        <v>108</v>
      </c>
      <c r="N31" s="1693"/>
      <c r="O31" s="1693"/>
      <c r="P31" s="1693"/>
      <c r="Q31" s="2015">
        <v>150</v>
      </c>
    </row>
    <row r="32" spans="1:17" s="492" customFormat="1" ht="15">
      <c r="A32" s="491">
        <v>18</v>
      </c>
      <c r="B32" s="794"/>
      <c r="C32" s="1693"/>
      <c r="D32" s="1693"/>
      <c r="E32" s="2015">
        <v>362</v>
      </c>
      <c r="F32" s="1693"/>
      <c r="G32" s="1693"/>
      <c r="H32" s="1693"/>
      <c r="I32" s="2015">
        <v>386.70000000000005</v>
      </c>
      <c r="J32" s="1695"/>
      <c r="K32" s="1693"/>
      <c r="L32" s="1693"/>
      <c r="M32" s="2015">
        <v>110</v>
      </c>
      <c r="N32" s="1693"/>
      <c r="O32" s="1693"/>
      <c r="P32" s="1693"/>
      <c r="Q32" s="2015">
        <v>132.60000000000002</v>
      </c>
    </row>
    <row r="33" spans="1:33" s="492" customFormat="1" ht="15">
      <c r="A33" s="491">
        <v>19</v>
      </c>
      <c r="B33" s="794"/>
      <c r="C33" s="1693"/>
      <c r="D33" s="1693"/>
      <c r="E33" s="2015">
        <v>350</v>
      </c>
      <c r="F33" s="1693"/>
      <c r="G33" s="1693"/>
      <c r="H33" s="1693"/>
      <c r="I33" s="2015">
        <v>351.75</v>
      </c>
      <c r="J33" s="1695"/>
      <c r="K33" s="1693"/>
      <c r="L33" s="1693"/>
      <c r="M33" s="2015">
        <v>113</v>
      </c>
      <c r="N33" s="1693"/>
      <c r="O33" s="1693"/>
      <c r="P33" s="1693"/>
      <c r="Q33" s="2015">
        <v>99.75</v>
      </c>
    </row>
    <row r="34" spans="1:33" s="492" customFormat="1" ht="15">
      <c r="A34" s="491">
        <v>20</v>
      </c>
      <c r="B34" s="794"/>
      <c r="C34" s="1693"/>
      <c r="D34" s="1693"/>
      <c r="E34" s="2015">
        <v>355</v>
      </c>
      <c r="F34" s="1693"/>
      <c r="G34" s="1693"/>
      <c r="H34" s="1693"/>
      <c r="I34" s="2015">
        <v>342.15</v>
      </c>
      <c r="J34" s="1695"/>
      <c r="K34" s="1693"/>
      <c r="L34" s="1693"/>
      <c r="M34" s="2015">
        <v>116</v>
      </c>
      <c r="N34" s="1693"/>
      <c r="O34" s="1693"/>
      <c r="P34" s="1693"/>
      <c r="Q34" s="2015">
        <v>96</v>
      </c>
    </row>
    <row r="35" spans="1:33" s="492" customFormat="1" ht="15">
      <c r="A35" s="491">
        <v>21</v>
      </c>
      <c r="B35" s="794"/>
      <c r="C35" s="1693"/>
      <c r="D35" s="1693"/>
      <c r="E35" s="2015">
        <v>354</v>
      </c>
      <c r="F35" s="1693"/>
      <c r="G35" s="1693"/>
      <c r="H35" s="1693"/>
      <c r="I35" s="2015">
        <v>339.75</v>
      </c>
      <c r="J35" s="1695"/>
      <c r="K35" s="1693"/>
      <c r="L35" s="1693"/>
      <c r="M35" s="2015">
        <v>111</v>
      </c>
      <c r="N35" s="1693"/>
      <c r="O35" s="1693"/>
      <c r="P35" s="1693"/>
      <c r="Q35" s="2015">
        <v>99.000000000000014</v>
      </c>
    </row>
    <row r="36" spans="1:33" s="492" customFormat="1" ht="15">
      <c r="A36" s="491">
        <v>22</v>
      </c>
      <c r="B36" s="794"/>
      <c r="C36" s="1693"/>
      <c r="D36" s="1693"/>
      <c r="E36" s="2015">
        <v>325</v>
      </c>
      <c r="F36" s="1693"/>
      <c r="G36" s="1693"/>
      <c r="H36" s="1693"/>
      <c r="I36" s="2015">
        <v>310.79999999999995</v>
      </c>
      <c r="J36" s="1695"/>
      <c r="K36" s="1693"/>
      <c r="L36" s="1693"/>
      <c r="M36" s="2015">
        <v>111</v>
      </c>
      <c r="N36" s="1693"/>
      <c r="O36" s="1693"/>
      <c r="P36" s="1693"/>
      <c r="Q36" s="2015">
        <v>96.15</v>
      </c>
    </row>
    <row r="37" spans="1:33" s="492" customFormat="1" ht="15">
      <c r="A37" s="491">
        <v>23</v>
      </c>
      <c r="B37" s="794"/>
      <c r="C37" s="1693"/>
      <c r="D37" s="1693"/>
      <c r="E37" s="2015">
        <v>295</v>
      </c>
      <c r="F37" s="1693"/>
      <c r="G37" s="1693"/>
      <c r="H37" s="1693"/>
      <c r="I37" s="2015">
        <v>286.2</v>
      </c>
      <c r="J37" s="1695"/>
      <c r="K37" s="1693"/>
      <c r="L37" s="1693"/>
      <c r="M37" s="2015">
        <v>110</v>
      </c>
      <c r="N37" s="1693"/>
      <c r="O37" s="1693"/>
      <c r="P37" s="1693"/>
      <c r="Q37" s="2015">
        <v>91.95</v>
      </c>
    </row>
    <row r="38" spans="1:33" s="492" customFormat="1" ht="15">
      <c r="A38" s="491">
        <v>24</v>
      </c>
      <c r="B38" s="794"/>
      <c r="C38" s="1693"/>
      <c r="D38" s="1693"/>
      <c r="E38" s="2015">
        <v>263</v>
      </c>
      <c r="F38" s="1693"/>
      <c r="G38" s="1693"/>
      <c r="H38" s="1693"/>
      <c r="I38" s="2015">
        <v>252.6</v>
      </c>
      <c r="J38" s="1695"/>
      <c r="K38" s="1693"/>
      <c r="L38" s="1693"/>
      <c r="M38" s="2015">
        <v>101</v>
      </c>
      <c r="N38" s="1693"/>
      <c r="O38" s="1693"/>
      <c r="P38" s="1693"/>
      <c r="Q38" s="2015">
        <v>84.6</v>
      </c>
    </row>
    <row r="39" spans="1:33" s="492" customFormat="1" ht="15">
      <c r="A39" s="491" t="s">
        <v>19</v>
      </c>
      <c r="B39" s="819"/>
      <c r="C39" s="1694"/>
      <c r="D39" s="1694"/>
      <c r="E39" s="1696">
        <f>SUM(E15:E38)</f>
        <v>7851</v>
      </c>
      <c r="F39" s="1694"/>
      <c r="G39" s="1694"/>
      <c r="H39" s="1694"/>
      <c r="I39" s="1696">
        <f>SUM(I15:I38)</f>
        <v>7579.9499999999989</v>
      </c>
      <c r="J39" s="1694"/>
      <c r="K39" s="1694"/>
      <c r="L39" s="1694"/>
      <c r="M39" s="1696">
        <f>SUM(M15:M38)</f>
        <v>2503</v>
      </c>
      <c r="N39" s="1694"/>
      <c r="O39" s="1694"/>
      <c r="P39" s="1694"/>
      <c r="Q39" s="1696">
        <f>SUM(Q15:Q38)</f>
        <v>2673.2999999999997</v>
      </c>
    </row>
    <row r="40" spans="1:33" s="482" customFormat="1" ht="12.75" customHeight="1">
      <c r="A40" s="482" t="s">
        <v>20</v>
      </c>
      <c r="R40" s="964"/>
      <c r="S40" s="964"/>
      <c r="T40" s="964"/>
      <c r="U40" s="964"/>
      <c r="V40" s="964"/>
      <c r="W40" s="964"/>
      <c r="X40" s="964"/>
      <c r="Y40" s="964"/>
      <c r="Z40" s="964"/>
      <c r="AA40" s="964"/>
      <c r="AB40" s="964"/>
      <c r="AC40" s="964"/>
      <c r="AD40" s="964"/>
      <c r="AE40" s="964"/>
      <c r="AF40" s="964"/>
      <c r="AG40" s="964"/>
    </row>
    <row r="41" spans="1:33" s="482" customFormat="1" ht="12.75" customHeight="1">
      <c r="A41" s="482" t="s">
        <v>21</v>
      </c>
      <c r="R41" s="964"/>
      <c r="S41" s="964"/>
      <c r="T41" s="964"/>
      <c r="U41" s="964"/>
      <c r="V41" s="964"/>
      <c r="W41" s="964"/>
      <c r="X41" s="964"/>
      <c r="Y41" s="964"/>
      <c r="Z41" s="964"/>
      <c r="AA41" s="964"/>
      <c r="AB41" s="964"/>
      <c r="AC41" s="964"/>
      <c r="AD41" s="964"/>
      <c r="AE41" s="964"/>
      <c r="AF41" s="964"/>
      <c r="AG41" s="964"/>
    </row>
    <row r="42" spans="1:33">
      <c r="A42" s="482" t="s">
        <v>571</v>
      </c>
      <c r="K42" s="482"/>
      <c r="L42" s="482"/>
      <c r="M42" s="482"/>
      <c r="N42" s="482"/>
      <c r="O42" s="482"/>
      <c r="P42" s="482"/>
      <c r="Q42" s="482"/>
      <c r="R42" s="965"/>
      <c r="S42" s="965"/>
      <c r="T42" s="965"/>
      <c r="U42" s="965"/>
      <c r="V42" s="965"/>
      <c r="W42" s="965"/>
      <c r="X42" s="965"/>
      <c r="Y42" s="965"/>
      <c r="Z42" s="965"/>
      <c r="AA42" s="965"/>
      <c r="AB42" s="965"/>
      <c r="AC42" s="965"/>
      <c r="AD42" s="965"/>
      <c r="AE42" s="965"/>
      <c r="AF42" s="965"/>
      <c r="AG42" s="965"/>
    </row>
    <row r="43" spans="1:33">
      <c r="A43" s="482" t="s">
        <v>23</v>
      </c>
      <c r="R43" s="965"/>
      <c r="S43" s="965"/>
      <c r="T43" s="965"/>
      <c r="U43" s="965"/>
      <c r="V43" s="965"/>
      <c r="W43" s="965"/>
      <c r="X43" s="965"/>
      <c r="Y43" s="965"/>
      <c r="Z43" s="965"/>
      <c r="AA43" s="965"/>
      <c r="AB43" s="965"/>
      <c r="AC43" s="965"/>
      <c r="AD43" s="965"/>
      <c r="AE43" s="965"/>
      <c r="AF43" s="965"/>
      <c r="AG43" s="965"/>
    </row>
    <row r="44" spans="1:33">
      <c r="R44" s="965"/>
      <c r="S44" s="965"/>
      <c r="T44" s="965"/>
      <c r="U44" s="965"/>
      <c r="V44" s="965"/>
      <c r="W44" s="965"/>
      <c r="X44" s="965"/>
      <c r="Y44" s="965"/>
      <c r="Z44" s="965"/>
      <c r="AA44" s="965"/>
      <c r="AB44" s="965"/>
      <c r="AC44" s="965"/>
      <c r="AD44" s="965"/>
      <c r="AE44" s="965"/>
      <c r="AF44" s="965"/>
      <c r="AG44" s="965"/>
    </row>
  </sheetData>
  <mergeCells count="20">
    <mergeCell ref="N1:Q1"/>
    <mergeCell ref="J9:Q9"/>
    <mergeCell ref="N11:O11"/>
    <mergeCell ref="B11:C11"/>
    <mergeCell ref="F11:G11"/>
    <mergeCell ref="J11:K11"/>
    <mergeCell ref="F10:I10"/>
    <mergeCell ref="J10:M10"/>
    <mergeCell ref="N10:Q10"/>
    <mergeCell ref="B10:E10"/>
    <mergeCell ref="B1:F1"/>
    <mergeCell ref="B2:F2"/>
    <mergeCell ref="N2:Q2"/>
    <mergeCell ref="A9:A12"/>
    <mergeCell ref="B3:C3"/>
    <mergeCell ref="B5:C5"/>
    <mergeCell ref="B4:C4"/>
    <mergeCell ref="B9:I9"/>
    <mergeCell ref="A6:Q6"/>
    <mergeCell ref="A7:Q7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505" customWidth="1"/>
    <col min="2" max="3" width="11.28515625" style="505" customWidth="1"/>
    <col min="4" max="4" width="11.28515625" style="505" hidden="1" customWidth="1"/>
    <col min="5" max="7" width="11.28515625" style="505" customWidth="1"/>
    <col min="8" max="8" width="11.28515625" style="505" hidden="1" customWidth="1"/>
    <col min="9" max="11" width="11.28515625" style="505" customWidth="1"/>
    <col min="12" max="12" width="11.28515625" style="505" hidden="1" customWidth="1"/>
    <col min="13" max="15" width="11.28515625" style="505" customWidth="1"/>
    <col min="16" max="16" width="11.28515625" style="505" hidden="1" customWidth="1"/>
    <col min="17" max="17" width="11.28515625" style="505" customWidth="1"/>
    <col min="18" max="16384" width="9.140625" style="505"/>
  </cols>
  <sheetData>
    <row r="1" spans="1:33" s="494" customFormat="1" ht="18.75" customHeight="1">
      <c r="B1" s="2794" t="s">
        <v>408</v>
      </c>
      <c r="C1" s="2066"/>
      <c r="D1" s="2066"/>
      <c r="E1" s="2066"/>
      <c r="F1" s="2066"/>
      <c r="J1" s="801" t="s">
        <v>171</v>
      </c>
      <c r="N1" s="2796" t="s">
        <v>116</v>
      </c>
      <c r="O1" s="2796"/>
      <c r="P1" s="2796"/>
      <c r="Q1" s="2796"/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/>
      <c r="AD1" s="962"/>
      <c r="AE1" s="962"/>
      <c r="AF1" s="962"/>
      <c r="AG1" s="962"/>
    </row>
    <row r="2" spans="1:33" s="494" customFormat="1" ht="10.5" customHeight="1">
      <c r="B2" s="2795" t="s">
        <v>1</v>
      </c>
      <c r="C2" s="2052"/>
      <c r="D2" s="2052"/>
      <c r="E2" s="2052"/>
      <c r="F2" s="2052"/>
      <c r="N2" s="2795" t="s">
        <v>2</v>
      </c>
      <c r="O2" s="2798"/>
      <c r="P2" s="2798"/>
      <c r="Q2" s="2798"/>
      <c r="R2" s="962"/>
      <c r="S2" s="962"/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2"/>
      <c r="AG2" s="962"/>
    </row>
    <row r="3" spans="1:33" s="494" customFormat="1" ht="13.5" customHeight="1">
      <c r="B3" s="2797" t="s">
        <v>117</v>
      </c>
      <c r="C3" s="2797"/>
      <c r="N3" s="494" t="s">
        <v>3</v>
      </c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</row>
    <row r="4" spans="1:33" s="494" customFormat="1" ht="15" customHeight="1">
      <c r="B4" s="2802" t="s">
        <v>4</v>
      </c>
      <c r="C4" s="2066"/>
      <c r="D4" s="496"/>
      <c r="E4" s="962"/>
      <c r="F4" s="962"/>
      <c r="G4" s="962"/>
      <c r="H4" s="962"/>
      <c r="I4" s="915" t="s">
        <v>5</v>
      </c>
      <c r="J4" s="495"/>
      <c r="K4" s="495"/>
      <c r="L4" s="495"/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</row>
    <row r="5" spans="1:33" s="494" customFormat="1" ht="9.75" customHeight="1">
      <c r="B5" s="2805" t="s">
        <v>7</v>
      </c>
      <c r="C5" s="2064"/>
      <c r="D5" s="495"/>
      <c r="E5" s="495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</row>
    <row r="6" spans="1:33" s="494" customFormat="1" ht="12" customHeight="1">
      <c r="A6" s="2803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</row>
    <row r="7" spans="1:33" s="494" customFormat="1" ht="15.75">
      <c r="A7" s="2804" t="s">
        <v>543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  <c r="AG7" s="962"/>
    </row>
    <row r="8" spans="1:33" s="494" customFormat="1" ht="9" customHeight="1">
      <c r="A8" s="1281">
        <v>1450</v>
      </c>
      <c r="B8" s="1267">
        <v>1449</v>
      </c>
      <c r="R8" s="962"/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2"/>
      <c r="AG8" s="962"/>
    </row>
    <row r="9" spans="1:33" s="494" customFormat="1">
      <c r="A9" s="2806" t="s">
        <v>9</v>
      </c>
      <c r="B9" s="2809" t="s">
        <v>10</v>
      </c>
      <c r="C9" s="2810"/>
      <c r="D9" s="2810"/>
      <c r="E9" s="2810"/>
      <c r="F9" s="2810"/>
      <c r="G9" s="2810"/>
      <c r="H9" s="2810"/>
      <c r="I9" s="2811"/>
      <c r="J9" s="2809" t="s">
        <v>11</v>
      </c>
      <c r="K9" s="2810"/>
      <c r="L9" s="2810"/>
      <c r="M9" s="2810"/>
      <c r="N9" s="2810"/>
      <c r="O9" s="2810"/>
      <c r="P9" s="2810"/>
      <c r="Q9" s="2811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962"/>
      <c r="AD9" s="962"/>
      <c r="AE9" s="962"/>
      <c r="AF9" s="962"/>
      <c r="AG9" s="962"/>
    </row>
    <row r="10" spans="1:33" s="494" customFormat="1">
      <c r="A10" s="2807"/>
      <c r="B10" s="2799" t="s">
        <v>406</v>
      </c>
      <c r="C10" s="2800"/>
      <c r="D10" s="2800"/>
      <c r="E10" s="2801"/>
      <c r="F10" s="2799" t="s">
        <v>407</v>
      </c>
      <c r="G10" s="2059"/>
      <c r="H10" s="2059"/>
      <c r="I10" s="2060"/>
      <c r="J10" s="2799" t="s">
        <v>406</v>
      </c>
      <c r="K10" s="2800"/>
      <c r="L10" s="2800"/>
      <c r="M10" s="2801"/>
      <c r="N10" s="2799" t="s">
        <v>407</v>
      </c>
      <c r="O10" s="2800"/>
      <c r="P10" s="2800"/>
      <c r="Q10" s="2801"/>
      <c r="R10" s="962"/>
      <c r="S10" s="962"/>
      <c r="T10" s="962"/>
      <c r="U10" s="962"/>
      <c r="V10" s="962"/>
      <c r="W10" s="962"/>
      <c r="X10" s="962"/>
      <c r="Y10" s="962"/>
      <c r="Z10" s="962"/>
      <c r="AA10" s="962"/>
      <c r="AB10" s="962"/>
      <c r="AC10" s="962"/>
      <c r="AD10" s="962"/>
      <c r="AE10" s="962"/>
      <c r="AF10" s="962"/>
      <c r="AG10" s="962"/>
    </row>
    <row r="11" spans="1:33" s="494" customFormat="1">
      <c r="A11" s="2807"/>
      <c r="B11" s="2799" t="s">
        <v>14</v>
      </c>
      <c r="C11" s="2800"/>
      <c r="E11" s="498">
        <v>3000</v>
      </c>
      <c r="F11" s="2799" t="s">
        <v>14</v>
      </c>
      <c r="G11" s="2800"/>
      <c r="H11" s="497"/>
      <c r="I11" s="498">
        <v>3000</v>
      </c>
      <c r="J11" s="2799" t="s">
        <v>14</v>
      </c>
      <c r="K11" s="2800"/>
      <c r="L11" s="497"/>
      <c r="M11" s="498">
        <v>3000</v>
      </c>
      <c r="N11" s="2799" t="s">
        <v>14</v>
      </c>
      <c r="O11" s="2800"/>
      <c r="P11" s="497"/>
      <c r="Q11" s="498">
        <v>3000</v>
      </c>
      <c r="R11" s="962"/>
      <c r="S11" s="962"/>
      <c r="T11" s="962"/>
      <c r="U11" s="962"/>
      <c r="V11" s="962"/>
      <c r="W11" s="962"/>
      <c r="X11" s="962"/>
      <c r="Y11" s="962"/>
      <c r="Z11" s="962"/>
      <c r="AA11" s="962"/>
      <c r="AB11" s="962"/>
      <c r="AC11" s="962"/>
      <c r="AD11" s="962"/>
      <c r="AE11" s="962"/>
      <c r="AF11" s="962"/>
      <c r="AG11" s="962"/>
    </row>
    <row r="12" spans="1:33" s="500" customFormat="1" ht="35.25" customHeight="1">
      <c r="A12" s="2808"/>
      <c r="B12" s="499" t="s">
        <v>16</v>
      </c>
      <c r="C12" s="499" t="s">
        <v>17</v>
      </c>
      <c r="D12" s="499"/>
      <c r="E12" s="499" t="s">
        <v>18</v>
      </c>
      <c r="F12" s="499" t="s">
        <v>16</v>
      </c>
      <c r="G12" s="499" t="s">
        <v>17</v>
      </c>
      <c r="H12" s="499"/>
      <c r="I12" s="499" t="s">
        <v>18</v>
      </c>
      <c r="J12" s="499" t="s">
        <v>16</v>
      </c>
      <c r="K12" s="499" t="s">
        <v>17</v>
      </c>
      <c r="L12" s="499"/>
      <c r="M12" s="499" t="s">
        <v>18</v>
      </c>
      <c r="N12" s="499" t="s">
        <v>16</v>
      </c>
      <c r="O12" s="499" t="s">
        <v>17</v>
      </c>
      <c r="P12" s="499"/>
      <c r="Q12" s="499" t="s">
        <v>18</v>
      </c>
    </row>
    <row r="13" spans="1:33" s="502" customFormat="1" ht="11.25">
      <c r="A13" s="501">
        <v>1</v>
      </c>
      <c r="B13" s="501">
        <v>2</v>
      </c>
      <c r="C13" s="501">
        <v>3</v>
      </c>
      <c r="D13" s="501"/>
      <c r="E13" s="501">
        <v>4</v>
      </c>
      <c r="F13" s="501">
        <v>5</v>
      </c>
      <c r="G13" s="501">
        <v>6</v>
      </c>
      <c r="H13" s="501"/>
      <c r="I13" s="501">
        <v>7</v>
      </c>
      <c r="J13" s="501">
        <v>8</v>
      </c>
      <c r="K13" s="501">
        <v>9</v>
      </c>
      <c r="L13" s="501"/>
      <c r="M13" s="501">
        <v>10</v>
      </c>
      <c r="N13" s="501">
        <v>11</v>
      </c>
      <c r="O13" s="501">
        <v>12</v>
      </c>
      <c r="P13" s="501"/>
      <c r="Q13" s="501">
        <v>13</v>
      </c>
    </row>
    <row r="14" spans="1:33" s="500" customFormat="1" ht="15">
      <c r="A14" s="503">
        <v>0</v>
      </c>
      <c r="B14" s="802"/>
      <c r="C14" s="1697"/>
      <c r="D14" s="1697"/>
      <c r="E14" s="1698"/>
      <c r="F14" s="1699"/>
      <c r="G14" s="1697"/>
      <c r="H14" s="1697"/>
      <c r="I14" s="1698"/>
      <c r="J14" s="1700"/>
      <c r="K14" s="1697"/>
      <c r="L14" s="1697"/>
      <c r="M14" s="1698"/>
      <c r="N14" s="1700"/>
      <c r="O14" s="1697"/>
      <c r="P14" s="1697"/>
      <c r="Q14" s="1698"/>
    </row>
    <row r="15" spans="1:33" s="1381" customFormat="1" ht="15">
      <c r="A15" s="1380">
        <v>1</v>
      </c>
      <c r="B15" s="802"/>
      <c r="C15" s="1697"/>
      <c r="D15" s="1697"/>
      <c r="E15" s="2015">
        <v>692</v>
      </c>
      <c r="F15" s="1699"/>
      <c r="G15" s="1697"/>
      <c r="H15" s="1697"/>
      <c r="I15" s="2015">
        <v>77</v>
      </c>
      <c r="J15" s="1700"/>
      <c r="K15" s="1697"/>
      <c r="L15" s="1697"/>
      <c r="M15" s="2015">
        <v>190</v>
      </c>
      <c r="N15" s="1700"/>
      <c r="O15" s="1697"/>
      <c r="P15" s="1697"/>
      <c r="Q15" s="2015">
        <v>41</v>
      </c>
    </row>
    <row r="16" spans="1:33" s="500" customFormat="1" ht="15">
      <c r="A16" s="503">
        <v>2</v>
      </c>
      <c r="B16" s="802"/>
      <c r="C16" s="1697"/>
      <c r="D16" s="1697"/>
      <c r="E16" s="2015">
        <v>646</v>
      </c>
      <c r="F16" s="1699"/>
      <c r="G16" s="1697"/>
      <c r="H16" s="1697"/>
      <c r="I16" s="2015">
        <v>59</v>
      </c>
      <c r="J16" s="1700"/>
      <c r="K16" s="1697"/>
      <c r="L16" s="1697"/>
      <c r="M16" s="2015">
        <v>186</v>
      </c>
      <c r="N16" s="1700"/>
      <c r="O16" s="1697"/>
      <c r="P16" s="1697"/>
      <c r="Q16" s="2015">
        <v>36</v>
      </c>
    </row>
    <row r="17" spans="1:17" s="500" customFormat="1" ht="15">
      <c r="A17" s="503">
        <v>3</v>
      </c>
      <c r="B17" s="802"/>
      <c r="C17" s="1697"/>
      <c r="D17" s="1697"/>
      <c r="E17" s="2015">
        <v>631</v>
      </c>
      <c r="F17" s="1699"/>
      <c r="G17" s="1697"/>
      <c r="H17" s="1697"/>
      <c r="I17" s="2015">
        <v>48</v>
      </c>
      <c r="J17" s="1700"/>
      <c r="K17" s="1697"/>
      <c r="L17" s="1697"/>
      <c r="M17" s="2015">
        <v>179</v>
      </c>
      <c r="N17" s="1700"/>
      <c r="O17" s="1697"/>
      <c r="P17" s="1697"/>
      <c r="Q17" s="2015">
        <v>16</v>
      </c>
    </row>
    <row r="18" spans="1:17" s="500" customFormat="1" ht="15">
      <c r="A18" s="503">
        <v>4</v>
      </c>
      <c r="B18" s="802"/>
      <c r="C18" s="1697"/>
      <c r="D18" s="1697"/>
      <c r="E18" s="2015">
        <v>642</v>
      </c>
      <c r="F18" s="1699"/>
      <c r="G18" s="1697"/>
      <c r="H18" s="1697"/>
      <c r="I18" s="2015">
        <v>70</v>
      </c>
      <c r="J18" s="1700"/>
      <c r="K18" s="1697"/>
      <c r="L18" s="1697"/>
      <c r="M18" s="2015">
        <v>182</v>
      </c>
      <c r="N18" s="1700"/>
      <c r="O18" s="1697"/>
      <c r="P18" s="1697"/>
      <c r="Q18" s="2015">
        <v>41</v>
      </c>
    </row>
    <row r="19" spans="1:17" s="500" customFormat="1" ht="15">
      <c r="A19" s="503">
        <v>5</v>
      </c>
      <c r="B19" s="802"/>
      <c r="C19" s="1697"/>
      <c r="D19" s="1697"/>
      <c r="E19" s="2015">
        <v>654</v>
      </c>
      <c r="F19" s="1699"/>
      <c r="G19" s="1697"/>
      <c r="H19" s="1697"/>
      <c r="I19" s="2015">
        <v>64</v>
      </c>
      <c r="J19" s="1700"/>
      <c r="K19" s="1697"/>
      <c r="L19" s="1697"/>
      <c r="M19" s="2015">
        <v>171</v>
      </c>
      <c r="N19" s="1700"/>
      <c r="O19" s="1697"/>
      <c r="P19" s="1697"/>
      <c r="Q19" s="2015">
        <v>32</v>
      </c>
    </row>
    <row r="20" spans="1:17" s="500" customFormat="1" ht="15">
      <c r="A20" s="503">
        <v>6</v>
      </c>
      <c r="B20" s="802"/>
      <c r="C20" s="1697"/>
      <c r="D20" s="1697"/>
      <c r="E20" s="2015">
        <v>725</v>
      </c>
      <c r="F20" s="1699"/>
      <c r="G20" s="1697"/>
      <c r="H20" s="1697"/>
      <c r="I20" s="2015">
        <v>73</v>
      </c>
      <c r="J20" s="1700"/>
      <c r="K20" s="1697"/>
      <c r="L20" s="1697"/>
      <c r="M20" s="2015">
        <v>184</v>
      </c>
      <c r="N20" s="1700"/>
      <c r="O20" s="1697"/>
      <c r="P20" s="1697"/>
      <c r="Q20" s="2015">
        <v>34</v>
      </c>
    </row>
    <row r="21" spans="1:17" s="500" customFormat="1" ht="15">
      <c r="A21" s="503">
        <v>7</v>
      </c>
      <c r="B21" s="802"/>
      <c r="C21" s="1697"/>
      <c r="D21" s="1697"/>
      <c r="E21" s="2015">
        <v>873</v>
      </c>
      <c r="F21" s="1699"/>
      <c r="G21" s="1697"/>
      <c r="H21" s="1697"/>
      <c r="I21" s="2015">
        <v>54</v>
      </c>
      <c r="J21" s="1700"/>
      <c r="K21" s="1697"/>
      <c r="L21" s="1697"/>
      <c r="M21" s="2015">
        <v>186</v>
      </c>
      <c r="N21" s="1700"/>
      <c r="O21" s="1697"/>
      <c r="P21" s="1697"/>
      <c r="Q21" s="2015">
        <v>19</v>
      </c>
    </row>
    <row r="22" spans="1:17" s="500" customFormat="1" ht="15">
      <c r="A22" s="503">
        <v>8</v>
      </c>
      <c r="B22" s="802"/>
      <c r="C22" s="1697"/>
      <c r="D22" s="1697"/>
      <c r="E22" s="2015">
        <v>1048</v>
      </c>
      <c r="F22" s="1699"/>
      <c r="G22" s="1697"/>
      <c r="H22" s="1697"/>
      <c r="I22" s="2015">
        <v>80</v>
      </c>
      <c r="J22" s="1700"/>
      <c r="K22" s="1697"/>
      <c r="L22" s="1697"/>
      <c r="M22" s="2015">
        <v>198</v>
      </c>
      <c r="N22" s="1700"/>
      <c r="O22" s="1697"/>
      <c r="P22" s="1697"/>
      <c r="Q22" s="2015">
        <v>36</v>
      </c>
    </row>
    <row r="23" spans="1:17" s="500" customFormat="1" ht="15">
      <c r="A23" s="503">
        <v>9</v>
      </c>
      <c r="B23" s="802"/>
      <c r="C23" s="1697"/>
      <c r="D23" s="1697"/>
      <c r="E23" s="2015">
        <v>1134</v>
      </c>
      <c r="F23" s="1699"/>
      <c r="G23" s="1697"/>
      <c r="H23" s="1697"/>
      <c r="I23" s="2015">
        <v>73</v>
      </c>
      <c r="J23" s="1700"/>
      <c r="K23" s="1697"/>
      <c r="L23" s="1697"/>
      <c r="M23" s="2015">
        <v>224</v>
      </c>
      <c r="N23" s="1700"/>
      <c r="O23" s="1697"/>
      <c r="P23" s="1697"/>
      <c r="Q23" s="2015">
        <v>41</v>
      </c>
    </row>
    <row r="24" spans="1:17" s="500" customFormat="1" ht="15">
      <c r="A24" s="503">
        <v>10</v>
      </c>
      <c r="B24" s="802"/>
      <c r="C24" s="1697"/>
      <c r="D24" s="1697"/>
      <c r="E24" s="2015">
        <v>1232</v>
      </c>
      <c r="F24" s="1699"/>
      <c r="G24" s="1697"/>
      <c r="H24" s="1697"/>
      <c r="I24" s="2015">
        <v>80</v>
      </c>
      <c r="J24" s="1700"/>
      <c r="K24" s="1697"/>
      <c r="L24" s="1697"/>
      <c r="M24" s="2015">
        <v>243</v>
      </c>
      <c r="N24" s="1700"/>
      <c r="O24" s="1697"/>
      <c r="P24" s="1697"/>
      <c r="Q24" s="2015">
        <v>43</v>
      </c>
    </row>
    <row r="25" spans="1:17" s="500" customFormat="1" ht="15">
      <c r="A25" s="503">
        <v>11</v>
      </c>
      <c r="B25" s="802"/>
      <c r="C25" s="1697"/>
      <c r="D25" s="1697"/>
      <c r="E25" s="2015">
        <v>1218</v>
      </c>
      <c r="F25" s="1699"/>
      <c r="G25" s="1697"/>
      <c r="H25" s="1697"/>
      <c r="I25" s="2015">
        <v>73</v>
      </c>
      <c r="J25" s="1700"/>
      <c r="K25" s="1697"/>
      <c r="L25" s="1697"/>
      <c r="M25" s="2015">
        <v>238</v>
      </c>
      <c r="N25" s="1700"/>
      <c r="O25" s="1697"/>
      <c r="P25" s="1697"/>
      <c r="Q25" s="2015">
        <v>19</v>
      </c>
    </row>
    <row r="26" spans="1:17" s="500" customFormat="1" ht="15">
      <c r="A26" s="503">
        <v>12</v>
      </c>
      <c r="B26" s="802"/>
      <c r="C26" s="1697"/>
      <c r="D26" s="1697"/>
      <c r="E26" s="2015">
        <v>1172</v>
      </c>
      <c r="F26" s="1699"/>
      <c r="G26" s="1697"/>
      <c r="H26" s="1697"/>
      <c r="I26" s="2015">
        <v>84</v>
      </c>
      <c r="J26" s="1700"/>
      <c r="K26" s="1697"/>
      <c r="L26" s="1697"/>
      <c r="M26" s="2015">
        <v>230</v>
      </c>
      <c r="N26" s="1700"/>
      <c r="O26" s="1697"/>
      <c r="P26" s="1697"/>
      <c r="Q26" s="2015">
        <v>42</v>
      </c>
    </row>
    <row r="27" spans="1:17" s="500" customFormat="1" ht="15">
      <c r="A27" s="503">
        <v>13</v>
      </c>
      <c r="B27" s="802"/>
      <c r="C27" s="1697"/>
      <c r="D27" s="1697"/>
      <c r="E27" s="2015">
        <v>1173</v>
      </c>
      <c r="F27" s="1699"/>
      <c r="G27" s="1697"/>
      <c r="H27" s="1697"/>
      <c r="I27" s="2015">
        <v>59</v>
      </c>
      <c r="J27" s="1700"/>
      <c r="K27" s="1697"/>
      <c r="L27" s="1697"/>
      <c r="M27" s="2015">
        <v>237</v>
      </c>
      <c r="N27" s="1700"/>
      <c r="O27" s="1697"/>
      <c r="P27" s="1697"/>
      <c r="Q27" s="2015">
        <v>28</v>
      </c>
    </row>
    <row r="28" spans="1:17" s="500" customFormat="1" ht="15">
      <c r="A28" s="503">
        <v>14</v>
      </c>
      <c r="B28" s="802"/>
      <c r="C28" s="1697"/>
      <c r="D28" s="1697"/>
      <c r="E28" s="2015">
        <v>1193</v>
      </c>
      <c r="F28" s="1699"/>
      <c r="G28" s="1697"/>
      <c r="H28" s="1697"/>
      <c r="I28" s="2015">
        <v>61</v>
      </c>
      <c r="J28" s="1700"/>
      <c r="K28" s="1697"/>
      <c r="L28" s="1697"/>
      <c r="M28" s="2015">
        <v>233</v>
      </c>
      <c r="N28" s="1700"/>
      <c r="O28" s="1697"/>
      <c r="P28" s="1697"/>
      <c r="Q28" s="2015">
        <v>32</v>
      </c>
    </row>
    <row r="29" spans="1:17" s="500" customFormat="1" ht="15">
      <c r="A29" s="503">
        <v>15</v>
      </c>
      <c r="B29" s="802"/>
      <c r="C29" s="1697"/>
      <c r="D29" s="1697"/>
      <c r="E29" s="2015">
        <v>1112</v>
      </c>
      <c r="F29" s="1699"/>
      <c r="G29" s="1697"/>
      <c r="H29" s="1697"/>
      <c r="I29" s="2015">
        <v>53</v>
      </c>
      <c r="J29" s="1700"/>
      <c r="K29" s="1697"/>
      <c r="L29" s="1697"/>
      <c r="M29" s="2015">
        <v>229</v>
      </c>
      <c r="N29" s="1700"/>
      <c r="O29" s="1697"/>
      <c r="P29" s="1697"/>
      <c r="Q29" s="2015">
        <v>8</v>
      </c>
    </row>
    <row r="30" spans="1:17" s="500" customFormat="1" ht="15">
      <c r="A30" s="503">
        <v>16</v>
      </c>
      <c r="B30" s="802"/>
      <c r="C30" s="1697"/>
      <c r="D30" s="1697"/>
      <c r="E30" s="2015">
        <v>1133</v>
      </c>
      <c r="F30" s="1699"/>
      <c r="G30" s="1697"/>
      <c r="H30" s="1697"/>
      <c r="I30" s="2015">
        <v>58</v>
      </c>
      <c r="J30" s="1700"/>
      <c r="K30" s="1697"/>
      <c r="L30" s="1697"/>
      <c r="M30" s="2015">
        <v>235</v>
      </c>
      <c r="N30" s="1700"/>
      <c r="O30" s="1697"/>
      <c r="P30" s="1697"/>
      <c r="Q30" s="2015">
        <v>24</v>
      </c>
    </row>
    <row r="31" spans="1:17" s="504" customFormat="1" ht="15">
      <c r="A31" s="503">
        <v>17</v>
      </c>
      <c r="B31" s="802"/>
      <c r="C31" s="1697"/>
      <c r="D31" s="1697"/>
      <c r="E31" s="2015">
        <v>1201</v>
      </c>
      <c r="F31" s="1699"/>
      <c r="G31" s="1697"/>
      <c r="H31" s="1697"/>
      <c r="I31" s="2015">
        <v>72</v>
      </c>
      <c r="J31" s="1700"/>
      <c r="K31" s="1697"/>
      <c r="L31" s="1697"/>
      <c r="M31" s="2015">
        <v>244</v>
      </c>
      <c r="N31" s="1700"/>
      <c r="O31" s="1697"/>
      <c r="P31" s="1697"/>
      <c r="Q31" s="2015">
        <v>30</v>
      </c>
    </row>
    <row r="32" spans="1:17" s="504" customFormat="1" ht="15">
      <c r="A32" s="503">
        <v>18</v>
      </c>
      <c r="B32" s="802"/>
      <c r="C32" s="1697"/>
      <c r="D32" s="1697"/>
      <c r="E32" s="2015">
        <v>1212</v>
      </c>
      <c r="F32" s="1699"/>
      <c r="G32" s="1697"/>
      <c r="H32" s="1697"/>
      <c r="I32" s="2015">
        <v>72</v>
      </c>
      <c r="J32" s="1700"/>
      <c r="K32" s="1697"/>
      <c r="L32" s="1697"/>
      <c r="M32" s="2015">
        <v>228</v>
      </c>
      <c r="N32" s="1700"/>
      <c r="O32" s="1697"/>
      <c r="P32" s="1697"/>
      <c r="Q32" s="2015">
        <v>30</v>
      </c>
    </row>
    <row r="33" spans="1:33" s="504" customFormat="1" ht="15">
      <c r="A33" s="503">
        <v>19</v>
      </c>
      <c r="B33" s="802"/>
      <c r="C33" s="1697"/>
      <c r="D33" s="1697"/>
      <c r="E33" s="2015">
        <v>1196</v>
      </c>
      <c r="F33" s="1699"/>
      <c r="G33" s="1697"/>
      <c r="H33" s="1697"/>
      <c r="I33" s="2015">
        <v>59</v>
      </c>
      <c r="J33" s="1700"/>
      <c r="K33" s="1697"/>
      <c r="L33" s="1697"/>
      <c r="M33" s="2015">
        <v>232</v>
      </c>
      <c r="N33" s="1700"/>
      <c r="O33" s="1697"/>
      <c r="P33" s="1697"/>
      <c r="Q33" s="2015">
        <v>24</v>
      </c>
    </row>
    <row r="34" spans="1:33" s="504" customFormat="1" ht="15">
      <c r="A34" s="503">
        <v>20</v>
      </c>
      <c r="B34" s="802"/>
      <c r="C34" s="1697"/>
      <c r="D34" s="1697"/>
      <c r="E34" s="2015">
        <v>1160</v>
      </c>
      <c r="F34" s="1699"/>
      <c r="G34" s="1697"/>
      <c r="H34" s="1697"/>
      <c r="I34" s="2015">
        <v>84</v>
      </c>
      <c r="J34" s="1700"/>
      <c r="K34" s="1697"/>
      <c r="L34" s="1697"/>
      <c r="M34" s="2015">
        <v>237</v>
      </c>
      <c r="N34" s="1700"/>
      <c r="O34" s="1697"/>
      <c r="P34" s="1697"/>
      <c r="Q34" s="2015">
        <v>42</v>
      </c>
    </row>
    <row r="35" spans="1:33" s="504" customFormat="1" ht="15">
      <c r="A35" s="503">
        <v>21</v>
      </c>
      <c r="B35" s="802"/>
      <c r="C35" s="1697"/>
      <c r="D35" s="1697"/>
      <c r="E35" s="2015">
        <v>1123</v>
      </c>
      <c r="F35" s="1699"/>
      <c r="G35" s="1697"/>
      <c r="H35" s="1697"/>
      <c r="I35" s="2015">
        <v>91</v>
      </c>
      <c r="J35" s="1700"/>
      <c r="K35" s="1697"/>
      <c r="L35" s="1697"/>
      <c r="M35" s="2015">
        <v>234</v>
      </c>
      <c r="N35" s="1700"/>
      <c r="O35" s="1697"/>
      <c r="P35" s="1697"/>
      <c r="Q35" s="2015">
        <v>43</v>
      </c>
    </row>
    <row r="36" spans="1:33" s="504" customFormat="1" ht="15">
      <c r="A36" s="503">
        <v>22</v>
      </c>
      <c r="B36" s="802"/>
      <c r="C36" s="1697"/>
      <c r="D36" s="1697"/>
      <c r="E36" s="2015">
        <v>1053</v>
      </c>
      <c r="F36" s="1699"/>
      <c r="G36" s="1697"/>
      <c r="H36" s="1697"/>
      <c r="I36" s="2015">
        <v>83</v>
      </c>
      <c r="J36" s="1700"/>
      <c r="K36" s="1697"/>
      <c r="L36" s="1697"/>
      <c r="M36" s="2015">
        <v>218</v>
      </c>
      <c r="N36" s="1700"/>
      <c r="O36" s="1697"/>
      <c r="P36" s="1697"/>
      <c r="Q36" s="2015">
        <v>43</v>
      </c>
    </row>
    <row r="37" spans="1:33" s="504" customFormat="1" ht="15">
      <c r="A37" s="503">
        <v>23</v>
      </c>
      <c r="B37" s="804"/>
      <c r="C37" s="1697"/>
      <c r="D37" s="1697"/>
      <c r="E37" s="2015">
        <v>926</v>
      </c>
      <c r="F37" s="1699"/>
      <c r="G37" s="1697"/>
      <c r="H37" s="1697"/>
      <c r="I37" s="2015">
        <v>62</v>
      </c>
      <c r="J37" s="1700"/>
      <c r="K37" s="1697"/>
      <c r="L37" s="1697"/>
      <c r="M37" s="2015">
        <v>212</v>
      </c>
      <c r="N37" s="1700"/>
      <c r="O37" s="1697"/>
      <c r="P37" s="1697"/>
      <c r="Q37" s="2015">
        <v>21</v>
      </c>
    </row>
    <row r="38" spans="1:33" s="504" customFormat="1" ht="15">
      <c r="A38" s="503">
        <v>24</v>
      </c>
      <c r="B38" s="804"/>
      <c r="C38" s="1697"/>
      <c r="D38" s="1697"/>
      <c r="E38" s="2015">
        <v>791</v>
      </c>
      <c r="F38" s="1699"/>
      <c r="G38" s="1697"/>
      <c r="H38" s="1697"/>
      <c r="I38" s="2015">
        <v>69</v>
      </c>
      <c r="J38" s="1700"/>
      <c r="K38" s="1697"/>
      <c r="L38" s="1697"/>
      <c r="M38" s="2015">
        <v>205</v>
      </c>
      <c r="N38" s="1700"/>
      <c r="O38" s="1697"/>
      <c r="P38" s="1697"/>
      <c r="Q38" s="2015">
        <v>35</v>
      </c>
    </row>
    <row r="39" spans="1:33" s="504" customFormat="1" ht="15">
      <c r="A39" s="503" t="s">
        <v>19</v>
      </c>
      <c r="B39" s="798"/>
      <c r="C39" s="1697"/>
      <c r="D39" s="1697"/>
      <c r="E39" s="1701">
        <f>SUM(E15:E38)</f>
        <v>23940</v>
      </c>
      <c r="F39" s="1697"/>
      <c r="G39" s="1697"/>
      <c r="H39" s="1697"/>
      <c r="I39" s="1701">
        <f>SUM(I15:I38)</f>
        <v>1658</v>
      </c>
      <c r="J39" s="1697"/>
      <c r="K39" s="1697"/>
      <c r="L39" s="1697"/>
      <c r="M39" s="1701">
        <f>SUM(M15:M38)</f>
        <v>5155</v>
      </c>
      <c r="N39" s="1697"/>
      <c r="O39" s="1697"/>
      <c r="P39" s="1697"/>
      <c r="Q39" s="1701">
        <f>SUM(Q15:Q38)</f>
        <v>760</v>
      </c>
    </row>
    <row r="40" spans="1:33" s="494" customFormat="1" ht="12.75" customHeight="1">
      <c r="A40" s="494" t="s">
        <v>20</v>
      </c>
      <c r="R40" s="962"/>
      <c r="S40" s="962"/>
      <c r="T40" s="962"/>
      <c r="U40" s="962"/>
      <c r="V40" s="962"/>
      <c r="W40" s="962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</row>
    <row r="41" spans="1:33" s="494" customFormat="1" ht="12.75" customHeight="1">
      <c r="A41" s="494" t="s">
        <v>21</v>
      </c>
      <c r="R41" s="962"/>
      <c r="S41" s="962"/>
      <c r="T41" s="962"/>
      <c r="U41" s="962"/>
      <c r="V41" s="962"/>
      <c r="W41" s="962"/>
      <c r="X41" s="962"/>
      <c r="Y41" s="962"/>
      <c r="Z41" s="962"/>
      <c r="AA41" s="962"/>
      <c r="AB41" s="962"/>
      <c r="AC41" s="962"/>
      <c r="AD41" s="962"/>
      <c r="AE41" s="962"/>
      <c r="AF41" s="962"/>
      <c r="AG41" s="962"/>
    </row>
    <row r="42" spans="1:33">
      <c r="A42" s="494" t="s">
        <v>571</v>
      </c>
      <c r="K42" s="494"/>
      <c r="L42" s="494"/>
      <c r="M42" s="494"/>
      <c r="N42" s="494"/>
      <c r="O42" s="494"/>
      <c r="P42" s="494"/>
      <c r="Q42" s="494"/>
      <c r="R42" s="963"/>
      <c r="S42" s="963"/>
      <c r="T42" s="963"/>
      <c r="U42" s="963"/>
      <c r="V42" s="963"/>
      <c r="W42" s="963"/>
      <c r="X42" s="963"/>
      <c r="Y42" s="963"/>
      <c r="Z42" s="963"/>
      <c r="AA42" s="963"/>
      <c r="AB42" s="963"/>
      <c r="AC42" s="963"/>
      <c r="AD42" s="963"/>
      <c r="AE42" s="963"/>
      <c r="AF42" s="963"/>
      <c r="AG42" s="963"/>
    </row>
    <row r="43" spans="1:33">
      <c r="A43" s="494" t="s">
        <v>23</v>
      </c>
      <c r="R43" s="963"/>
      <c r="S43" s="963"/>
      <c r="T43" s="963"/>
      <c r="U43" s="963"/>
      <c r="V43" s="963"/>
      <c r="W43" s="963"/>
      <c r="X43" s="963"/>
      <c r="Y43" s="963"/>
      <c r="Z43" s="963"/>
      <c r="AA43" s="963"/>
      <c r="AB43" s="963"/>
      <c r="AC43" s="963"/>
      <c r="AD43" s="963"/>
      <c r="AE43" s="963"/>
      <c r="AF43" s="963"/>
      <c r="AG43" s="963"/>
    </row>
    <row r="44" spans="1:33">
      <c r="R44" s="963"/>
      <c r="S44" s="963"/>
      <c r="T44" s="963"/>
      <c r="U44" s="963"/>
      <c r="V44" s="963"/>
      <c r="W44" s="963"/>
      <c r="X44" s="963"/>
      <c r="Y44" s="963"/>
      <c r="Z44" s="963"/>
      <c r="AA44" s="963"/>
      <c r="AB44" s="963"/>
      <c r="AC44" s="963"/>
      <c r="AD44" s="963"/>
      <c r="AE44" s="963"/>
      <c r="AF44" s="963"/>
      <c r="AG44" s="963"/>
    </row>
  </sheetData>
  <mergeCells count="20"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  <mergeCell ref="B1:F1"/>
    <mergeCell ref="B2:F2"/>
    <mergeCell ref="N1:Q1"/>
    <mergeCell ref="B3:C3"/>
    <mergeCell ref="N2:Q2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12" t="s">
        <v>408</v>
      </c>
      <c r="C1" s="2066"/>
      <c r="D1" s="2066"/>
      <c r="E1" s="2066"/>
      <c r="F1" s="2066"/>
      <c r="J1" s="801" t="s">
        <v>171</v>
      </c>
      <c r="N1" s="2814" t="s">
        <v>116</v>
      </c>
      <c r="O1" s="2814"/>
      <c r="P1" s="2814"/>
      <c r="Q1" s="2814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</row>
    <row r="2" spans="1:33" s="506" customFormat="1" ht="10.5" customHeight="1">
      <c r="B2" s="2813" t="s">
        <v>1</v>
      </c>
      <c r="C2" s="2052"/>
      <c r="D2" s="2052"/>
      <c r="E2" s="2052"/>
      <c r="F2" s="2052"/>
      <c r="N2" s="2813" t="s">
        <v>2</v>
      </c>
      <c r="O2" s="2816"/>
      <c r="P2" s="2816"/>
      <c r="Q2" s="2816"/>
      <c r="R2" s="960"/>
      <c r="S2" s="960"/>
      <c r="T2" s="960"/>
      <c r="U2" s="960"/>
      <c r="V2" s="960"/>
      <c r="W2" s="960"/>
      <c r="X2" s="960"/>
      <c r="Y2" s="960"/>
      <c r="Z2" s="960"/>
      <c r="AA2" s="960"/>
      <c r="AB2" s="960"/>
      <c r="AC2" s="960"/>
      <c r="AD2" s="960"/>
      <c r="AE2" s="960"/>
      <c r="AF2" s="960"/>
      <c r="AG2" s="960"/>
    </row>
    <row r="3" spans="1:33" s="506" customFormat="1" ht="13.5" customHeight="1">
      <c r="B3" s="2815" t="s">
        <v>117</v>
      </c>
      <c r="C3" s="2815"/>
      <c r="N3" s="506" t="s">
        <v>3</v>
      </c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  <c r="AC3" s="960"/>
      <c r="AD3" s="960"/>
      <c r="AE3" s="960"/>
      <c r="AF3" s="960"/>
      <c r="AG3" s="960"/>
    </row>
    <row r="4" spans="1:33" s="506" customFormat="1" ht="15" customHeight="1">
      <c r="B4" s="2820" t="s">
        <v>4</v>
      </c>
      <c r="C4" s="2066"/>
      <c r="D4" s="508"/>
      <c r="E4" s="960"/>
      <c r="F4" s="960"/>
      <c r="G4" s="960"/>
      <c r="H4" s="960"/>
      <c r="I4" s="916" t="s">
        <v>5</v>
      </c>
      <c r="J4" s="507"/>
      <c r="K4" s="507"/>
      <c r="L4" s="507"/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60"/>
      <c r="AF4" s="960"/>
      <c r="AG4" s="960"/>
    </row>
    <row r="5" spans="1:33" s="506" customFormat="1" ht="9.75" customHeight="1">
      <c r="B5" s="2823" t="s">
        <v>7</v>
      </c>
      <c r="C5" s="2064"/>
      <c r="D5" s="507"/>
      <c r="E5" s="507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C5" s="960"/>
      <c r="AD5" s="960"/>
      <c r="AE5" s="960"/>
      <c r="AF5" s="960"/>
      <c r="AG5" s="960"/>
    </row>
    <row r="6" spans="1:33" s="506" customFormat="1" ht="12" customHeight="1">
      <c r="A6" s="2821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60"/>
      <c r="S6" s="960"/>
      <c r="T6" s="960"/>
      <c r="U6" s="960"/>
      <c r="V6" s="960"/>
      <c r="W6" s="960"/>
      <c r="X6" s="960"/>
      <c r="Y6" s="960"/>
      <c r="Z6" s="960"/>
      <c r="AA6" s="960"/>
      <c r="AB6" s="960"/>
      <c r="AC6" s="960"/>
      <c r="AD6" s="960"/>
      <c r="AE6" s="960"/>
      <c r="AF6" s="960"/>
      <c r="AG6" s="960"/>
    </row>
    <row r="7" spans="1:33" s="506" customFormat="1" ht="15.75">
      <c r="A7" s="2822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</row>
    <row r="8" spans="1:33" s="506" customFormat="1" ht="9" customHeight="1">
      <c r="A8" s="1281">
        <v>1451</v>
      </c>
      <c r="B8" s="1267">
        <v>1448</v>
      </c>
      <c r="R8" s="960"/>
      <c r="S8" s="960"/>
      <c r="T8" s="960"/>
      <c r="U8" s="960"/>
      <c r="V8" s="960"/>
      <c r="W8" s="960"/>
      <c r="X8" s="960"/>
      <c r="Y8" s="960"/>
      <c r="Z8" s="960"/>
      <c r="AA8" s="960"/>
      <c r="AB8" s="960"/>
      <c r="AC8" s="960"/>
      <c r="AD8" s="960"/>
      <c r="AE8" s="960"/>
      <c r="AF8" s="960"/>
      <c r="AG8" s="960"/>
    </row>
    <row r="9" spans="1:33" s="506" customFormat="1">
      <c r="A9" s="2824" t="s">
        <v>9</v>
      </c>
      <c r="B9" s="2827" t="s">
        <v>10</v>
      </c>
      <c r="C9" s="2828"/>
      <c r="D9" s="2828"/>
      <c r="E9" s="2828"/>
      <c r="F9" s="2828"/>
      <c r="G9" s="2828"/>
      <c r="H9" s="2828"/>
      <c r="I9" s="2829"/>
      <c r="J9" s="2827" t="s">
        <v>11</v>
      </c>
      <c r="K9" s="2828"/>
      <c r="L9" s="2828"/>
      <c r="M9" s="2828"/>
      <c r="N9" s="2828"/>
      <c r="O9" s="2828"/>
      <c r="P9" s="2828"/>
      <c r="Q9" s="2829"/>
      <c r="R9" s="960"/>
      <c r="S9" s="960"/>
      <c r="T9" s="960"/>
      <c r="U9" s="960"/>
      <c r="V9" s="960"/>
      <c r="W9" s="960"/>
      <c r="X9" s="960"/>
      <c r="Y9" s="960"/>
      <c r="Z9" s="960"/>
      <c r="AA9" s="960"/>
      <c r="AB9" s="960"/>
      <c r="AC9" s="960"/>
      <c r="AD9" s="960"/>
      <c r="AE9" s="960"/>
      <c r="AF9" s="960"/>
      <c r="AG9" s="960"/>
    </row>
    <row r="10" spans="1:33" s="506" customFormat="1">
      <c r="A10" s="2825"/>
      <c r="B10" s="2817" t="s">
        <v>118</v>
      </c>
      <c r="C10" s="2818"/>
      <c r="D10" s="2818"/>
      <c r="E10" s="2819"/>
      <c r="F10" s="2817" t="s">
        <v>119</v>
      </c>
      <c r="G10" s="2059"/>
      <c r="H10" s="2059"/>
      <c r="I10" s="2060"/>
      <c r="J10" s="2817" t="s">
        <v>120</v>
      </c>
      <c r="K10" s="2818"/>
      <c r="L10" s="2818"/>
      <c r="M10" s="2819"/>
      <c r="N10" s="2817" t="s">
        <v>121</v>
      </c>
      <c r="O10" s="2818"/>
      <c r="P10" s="2818"/>
      <c r="Q10" s="2819"/>
      <c r="R10" s="960"/>
      <c r="S10" s="960"/>
      <c r="T10" s="960"/>
      <c r="U10" s="960"/>
      <c r="V10" s="960"/>
      <c r="W10" s="960"/>
      <c r="X10" s="960"/>
      <c r="Y10" s="960"/>
      <c r="Z10" s="960"/>
      <c r="AA10" s="960"/>
      <c r="AB10" s="960"/>
      <c r="AC10" s="960"/>
      <c r="AD10" s="960"/>
      <c r="AE10" s="960"/>
      <c r="AF10" s="960"/>
      <c r="AG10" s="960"/>
    </row>
    <row r="11" spans="1:33" s="506" customFormat="1">
      <c r="A11" s="2825"/>
      <c r="B11" s="2817" t="s">
        <v>14</v>
      </c>
      <c r="C11" s="2818"/>
      <c r="E11" s="510">
        <v>3000</v>
      </c>
      <c r="F11" s="2817" t="s">
        <v>14</v>
      </c>
      <c r="G11" s="2818"/>
      <c r="H11" s="509"/>
      <c r="I11" s="510">
        <v>2000</v>
      </c>
      <c r="J11" s="2817" t="s">
        <v>14</v>
      </c>
      <c r="K11" s="2818"/>
      <c r="L11" s="509"/>
      <c r="M11" s="510">
        <v>3000</v>
      </c>
      <c r="N11" s="2817" t="s">
        <v>14</v>
      </c>
      <c r="O11" s="2818"/>
      <c r="P11" s="509"/>
      <c r="Q11" s="510">
        <v>2000</v>
      </c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</row>
    <row r="12" spans="1:33" s="512" customFormat="1" ht="35.25" customHeight="1">
      <c r="A12" s="2826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4"/>
      <c r="C14" s="1702"/>
      <c r="D14" s="1702"/>
      <c r="E14" s="1703"/>
      <c r="F14" s="1704"/>
      <c r="G14" s="1702"/>
      <c r="H14" s="1702"/>
      <c r="I14" s="1703"/>
      <c r="J14" s="1700"/>
      <c r="K14" s="1702"/>
      <c r="L14" s="1702"/>
      <c r="M14" s="1703"/>
      <c r="N14" s="1704"/>
      <c r="O14" s="1702"/>
      <c r="P14" s="1702"/>
      <c r="Q14" s="1703"/>
    </row>
    <row r="15" spans="1:33" s="1379" customFormat="1" ht="15">
      <c r="A15" s="1376">
        <v>1</v>
      </c>
      <c r="B15" s="804"/>
      <c r="C15" s="1702"/>
      <c r="D15" s="1702"/>
      <c r="E15" s="2015">
        <v>372</v>
      </c>
      <c r="F15" s="1704"/>
      <c r="G15" s="1702"/>
      <c r="H15" s="1702"/>
      <c r="I15" s="2015">
        <v>263</v>
      </c>
      <c r="J15" s="1700"/>
      <c r="K15" s="1702"/>
      <c r="L15" s="1702"/>
      <c r="M15" s="2015">
        <v>70</v>
      </c>
      <c r="N15" s="1704"/>
      <c r="O15" s="1702"/>
      <c r="P15" s="1702"/>
      <c r="Q15" s="2015">
        <v>81</v>
      </c>
    </row>
    <row r="16" spans="1:33" s="512" customFormat="1" ht="15">
      <c r="A16" s="515">
        <v>2</v>
      </c>
      <c r="B16" s="804"/>
      <c r="C16" s="1702"/>
      <c r="D16" s="1702"/>
      <c r="E16" s="2015">
        <v>350</v>
      </c>
      <c r="F16" s="1704"/>
      <c r="G16" s="1702"/>
      <c r="H16" s="1702"/>
      <c r="I16" s="2015">
        <v>244</v>
      </c>
      <c r="J16" s="1700"/>
      <c r="K16" s="1702"/>
      <c r="L16" s="1702"/>
      <c r="M16" s="2015">
        <v>64</v>
      </c>
      <c r="N16" s="1704"/>
      <c r="O16" s="1702"/>
      <c r="P16" s="1702"/>
      <c r="Q16" s="2015">
        <v>64</v>
      </c>
    </row>
    <row r="17" spans="1:17" s="512" customFormat="1" ht="15">
      <c r="A17" s="515">
        <v>3</v>
      </c>
      <c r="B17" s="804"/>
      <c r="C17" s="1702"/>
      <c r="D17" s="1702"/>
      <c r="E17" s="2015">
        <v>338</v>
      </c>
      <c r="F17" s="1704"/>
      <c r="G17" s="1702"/>
      <c r="H17" s="1702"/>
      <c r="I17" s="2015">
        <v>239</v>
      </c>
      <c r="J17" s="1700"/>
      <c r="K17" s="1702"/>
      <c r="L17" s="1702"/>
      <c r="M17" s="2015">
        <v>63</v>
      </c>
      <c r="N17" s="1704"/>
      <c r="O17" s="1702"/>
      <c r="P17" s="1702"/>
      <c r="Q17" s="2015">
        <v>50</v>
      </c>
    </row>
    <row r="18" spans="1:17" s="512" customFormat="1" ht="15">
      <c r="A18" s="515">
        <v>4</v>
      </c>
      <c r="B18" s="804"/>
      <c r="C18" s="1702"/>
      <c r="D18" s="1702"/>
      <c r="E18" s="2015">
        <v>336</v>
      </c>
      <c r="F18" s="1704"/>
      <c r="G18" s="1702"/>
      <c r="H18" s="1702"/>
      <c r="I18" s="2015">
        <v>259</v>
      </c>
      <c r="J18" s="1700"/>
      <c r="K18" s="1702"/>
      <c r="L18" s="1702"/>
      <c r="M18" s="2015">
        <v>62</v>
      </c>
      <c r="N18" s="1704"/>
      <c r="O18" s="1702"/>
      <c r="P18" s="1702"/>
      <c r="Q18" s="2015">
        <v>58</v>
      </c>
    </row>
    <row r="19" spans="1:17" s="512" customFormat="1" ht="15">
      <c r="A19" s="515">
        <v>5</v>
      </c>
      <c r="B19" s="804"/>
      <c r="C19" s="1702"/>
      <c r="D19" s="1702"/>
      <c r="E19" s="2015">
        <v>351</v>
      </c>
      <c r="F19" s="1704"/>
      <c r="G19" s="1702"/>
      <c r="H19" s="1702"/>
      <c r="I19" s="2015">
        <v>250</v>
      </c>
      <c r="J19" s="1700"/>
      <c r="K19" s="1702"/>
      <c r="L19" s="1702"/>
      <c r="M19" s="2015">
        <v>63</v>
      </c>
      <c r="N19" s="1704"/>
      <c r="O19" s="1702"/>
      <c r="P19" s="1702"/>
      <c r="Q19" s="2015">
        <v>58</v>
      </c>
    </row>
    <row r="20" spans="1:17" s="512" customFormat="1" ht="15">
      <c r="A20" s="515">
        <v>6</v>
      </c>
      <c r="B20" s="804"/>
      <c r="C20" s="1702"/>
      <c r="D20" s="1702"/>
      <c r="E20" s="2015">
        <v>413</v>
      </c>
      <c r="F20" s="1704"/>
      <c r="G20" s="1702"/>
      <c r="H20" s="1702"/>
      <c r="I20" s="2015">
        <v>271</v>
      </c>
      <c r="J20" s="1700"/>
      <c r="K20" s="1702"/>
      <c r="L20" s="1702"/>
      <c r="M20" s="2015">
        <v>67</v>
      </c>
      <c r="N20" s="1704"/>
      <c r="O20" s="1702"/>
      <c r="P20" s="1702"/>
      <c r="Q20" s="2015">
        <v>61</v>
      </c>
    </row>
    <row r="21" spans="1:17" s="512" customFormat="1" ht="15">
      <c r="A21" s="515">
        <v>7</v>
      </c>
      <c r="B21" s="804"/>
      <c r="C21" s="1702"/>
      <c r="D21" s="1702"/>
      <c r="E21" s="2015">
        <v>454</v>
      </c>
      <c r="F21" s="1704"/>
      <c r="G21" s="1702"/>
      <c r="H21" s="1702"/>
      <c r="I21" s="2015">
        <v>274</v>
      </c>
      <c r="J21" s="1700"/>
      <c r="K21" s="1702"/>
      <c r="L21" s="1702"/>
      <c r="M21" s="2015">
        <v>76</v>
      </c>
      <c r="N21" s="1704"/>
      <c r="O21" s="1702"/>
      <c r="P21" s="1702"/>
      <c r="Q21" s="2015">
        <v>62</v>
      </c>
    </row>
    <row r="22" spans="1:17" s="512" customFormat="1" ht="15">
      <c r="A22" s="515">
        <v>8</v>
      </c>
      <c r="B22" s="804"/>
      <c r="C22" s="1702"/>
      <c r="D22" s="1702"/>
      <c r="E22" s="2015">
        <v>495</v>
      </c>
      <c r="F22" s="1704"/>
      <c r="G22" s="1702"/>
      <c r="H22" s="1702"/>
      <c r="I22" s="2015">
        <v>286</v>
      </c>
      <c r="J22" s="1700"/>
      <c r="K22" s="1702"/>
      <c r="L22" s="1702"/>
      <c r="M22" s="2015">
        <v>80</v>
      </c>
      <c r="N22" s="1704"/>
      <c r="O22" s="1702"/>
      <c r="P22" s="1702"/>
      <c r="Q22" s="2015">
        <v>65</v>
      </c>
    </row>
    <row r="23" spans="1:17" s="512" customFormat="1" ht="15">
      <c r="A23" s="515">
        <v>9</v>
      </c>
      <c r="B23" s="804"/>
      <c r="C23" s="1702"/>
      <c r="D23" s="1702"/>
      <c r="E23" s="2015">
        <v>642</v>
      </c>
      <c r="F23" s="1704"/>
      <c r="G23" s="1702"/>
      <c r="H23" s="1702"/>
      <c r="I23" s="2015">
        <v>320</v>
      </c>
      <c r="J23" s="1700"/>
      <c r="K23" s="1702"/>
      <c r="L23" s="1702"/>
      <c r="M23" s="2015">
        <v>113</v>
      </c>
      <c r="N23" s="1704"/>
      <c r="O23" s="1702"/>
      <c r="P23" s="1702"/>
      <c r="Q23" s="2015">
        <v>82</v>
      </c>
    </row>
    <row r="24" spans="1:17" s="512" customFormat="1" ht="15">
      <c r="A24" s="515">
        <v>10</v>
      </c>
      <c r="B24" s="804"/>
      <c r="C24" s="1702"/>
      <c r="D24" s="1702"/>
      <c r="E24" s="2015">
        <v>683</v>
      </c>
      <c r="F24" s="1704"/>
      <c r="G24" s="1702"/>
      <c r="H24" s="1702"/>
      <c r="I24" s="2015">
        <v>315</v>
      </c>
      <c r="J24" s="1700"/>
      <c r="K24" s="1702"/>
      <c r="L24" s="1702"/>
      <c r="M24" s="2015">
        <v>135</v>
      </c>
      <c r="N24" s="1704"/>
      <c r="O24" s="1702"/>
      <c r="P24" s="1702"/>
      <c r="Q24" s="2015">
        <v>78</v>
      </c>
    </row>
    <row r="25" spans="1:17" s="512" customFormat="1" ht="15">
      <c r="A25" s="515">
        <v>11</v>
      </c>
      <c r="B25" s="804"/>
      <c r="C25" s="1702"/>
      <c r="D25" s="1702"/>
      <c r="E25" s="2015">
        <v>685</v>
      </c>
      <c r="F25" s="1704"/>
      <c r="G25" s="1702"/>
      <c r="H25" s="1702"/>
      <c r="I25" s="2015">
        <v>334</v>
      </c>
      <c r="J25" s="1700"/>
      <c r="K25" s="1702"/>
      <c r="L25" s="1702"/>
      <c r="M25" s="2015">
        <v>138</v>
      </c>
      <c r="N25" s="1704"/>
      <c r="O25" s="1702"/>
      <c r="P25" s="1702"/>
      <c r="Q25" s="2015">
        <v>80</v>
      </c>
    </row>
    <row r="26" spans="1:17" s="512" customFormat="1" ht="15">
      <c r="A26" s="515">
        <v>12</v>
      </c>
      <c r="B26" s="804"/>
      <c r="C26" s="1702"/>
      <c r="D26" s="1702"/>
      <c r="E26" s="2015">
        <v>658</v>
      </c>
      <c r="F26" s="1704"/>
      <c r="G26" s="1702"/>
      <c r="H26" s="1702"/>
      <c r="I26" s="2015">
        <v>335</v>
      </c>
      <c r="J26" s="1700"/>
      <c r="K26" s="1702"/>
      <c r="L26" s="1702"/>
      <c r="M26" s="2015">
        <v>132</v>
      </c>
      <c r="N26" s="1704"/>
      <c r="O26" s="1702"/>
      <c r="P26" s="1702"/>
      <c r="Q26" s="2015">
        <v>73</v>
      </c>
    </row>
    <row r="27" spans="1:17" s="512" customFormat="1" ht="15">
      <c r="A27" s="515">
        <v>13</v>
      </c>
      <c r="B27" s="804"/>
      <c r="C27" s="1702"/>
      <c r="D27" s="1702"/>
      <c r="E27" s="2015">
        <v>618</v>
      </c>
      <c r="F27" s="1704"/>
      <c r="G27" s="1702"/>
      <c r="H27" s="1702"/>
      <c r="I27" s="2015">
        <v>340</v>
      </c>
      <c r="J27" s="1700"/>
      <c r="K27" s="1702"/>
      <c r="L27" s="1702"/>
      <c r="M27" s="2015">
        <v>129</v>
      </c>
      <c r="N27" s="1704"/>
      <c r="O27" s="1702"/>
      <c r="P27" s="1702"/>
      <c r="Q27" s="2015">
        <v>86</v>
      </c>
    </row>
    <row r="28" spans="1:17" s="512" customFormat="1" ht="15">
      <c r="A28" s="515">
        <v>14</v>
      </c>
      <c r="B28" s="804"/>
      <c r="C28" s="1702"/>
      <c r="D28" s="1702"/>
      <c r="E28" s="2015">
        <v>626</v>
      </c>
      <c r="F28" s="1704"/>
      <c r="G28" s="1702"/>
      <c r="H28" s="1702"/>
      <c r="I28" s="2015">
        <v>334</v>
      </c>
      <c r="J28" s="1700"/>
      <c r="K28" s="1702"/>
      <c r="L28" s="1702"/>
      <c r="M28" s="2015">
        <v>121</v>
      </c>
      <c r="N28" s="1704"/>
      <c r="O28" s="1702"/>
      <c r="P28" s="1702"/>
      <c r="Q28" s="2015">
        <v>83</v>
      </c>
    </row>
    <row r="29" spans="1:17" s="512" customFormat="1" ht="15">
      <c r="A29" s="515">
        <v>15</v>
      </c>
      <c r="B29" s="804"/>
      <c r="C29" s="1702"/>
      <c r="D29" s="1702"/>
      <c r="E29" s="2015">
        <v>629</v>
      </c>
      <c r="F29" s="1704"/>
      <c r="G29" s="1702"/>
      <c r="H29" s="1702"/>
      <c r="I29" s="2015">
        <v>318</v>
      </c>
      <c r="J29" s="1700"/>
      <c r="K29" s="1702"/>
      <c r="L29" s="1702"/>
      <c r="M29" s="2015">
        <v>124</v>
      </c>
      <c r="N29" s="1704"/>
      <c r="O29" s="1702"/>
      <c r="P29" s="1702"/>
      <c r="Q29" s="2015">
        <v>79</v>
      </c>
    </row>
    <row r="30" spans="1:17" s="512" customFormat="1" ht="15">
      <c r="A30" s="515">
        <v>16</v>
      </c>
      <c r="B30" s="804"/>
      <c r="C30" s="1702"/>
      <c r="D30" s="1702"/>
      <c r="E30" s="2015">
        <v>603</v>
      </c>
      <c r="F30" s="1704"/>
      <c r="G30" s="1702"/>
      <c r="H30" s="1702"/>
      <c r="I30" s="2015">
        <v>317</v>
      </c>
      <c r="J30" s="1700"/>
      <c r="K30" s="1702"/>
      <c r="L30" s="1702"/>
      <c r="M30" s="2015">
        <v>119</v>
      </c>
      <c r="N30" s="1704"/>
      <c r="O30" s="1702"/>
      <c r="P30" s="1702"/>
      <c r="Q30" s="2015">
        <v>75</v>
      </c>
    </row>
    <row r="31" spans="1:17" s="516" customFormat="1" ht="15">
      <c r="A31" s="515">
        <v>17</v>
      </c>
      <c r="B31" s="804"/>
      <c r="C31" s="1702"/>
      <c r="D31" s="1702"/>
      <c r="E31" s="2015">
        <v>545</v>
      </c>
      <c r="F31" s="1704"/>
      <c r="G31" s="1702"/>
      <c r="H31" s="1702"/>
      <c r="I31" s="2015">
        <v>315</v>
      </c>
      <c r="J31" s="1700"/>
      <c r="K31" s="1702"/>
      <c r="L31" s="1702"/>
      <c r="M31" s="2015">
        <v>99</v>
      </c>
      <c r="N31" s="1704"/>
      <c r="O31" s="1702"/>
      <c r="P31" s="1702"/>
      <c r="Q31" s="2015">
        <v>78</v>
      </c>
    </row>
    <row r="32" spans="1:17" s="516" customFormat="1" ht="15">
      <c r="A32" s="515">
        <v>18</v>
      </c>
      <c r="B32" s="804"/>
      <c r="C32" s="1702"/>
      <c r="D32" s="1702"/>
      <c r="E32" s="2015">
        <v>528</v>
      </c>
      <c r="F32" s="1704"/>
      <c r="G32" s="1702"/>
      <c r="H32" s="1702"/>
      <c r="I32" s="2015">
        <v>308</v>
      </c>
      <c r="J32" s="1700"/>
      <c r="K32" s="1702"/>
      <c r="L32" s="1702"/>
      <c r="M32" s="2015">
        <v>90</v>
      </c>
      <c r="N32" s="1704"/>
      <c r="O32" s="1702"/>
      <c r="P32" s="1702"/>
      <c r="Q32" s="2015">
        <v>76</v>
      </c>
    </row>
    <row r="33" spans="1:33" s="516" customFormat="1" ht="15">
      <c r="A33" s="515">
        <v>19</v>
      </c>
      <c r="B33" s="804"/>
      <c r="C33" s="1702"/>
      <c r="D33" s="1702"/>
      <c r="E33" s="2015">
        <v>547</v>
      </c>
      <c r="F33" s="1704"/>
      <c r="G33" s="1702"/>
      <c r="H33" s="1702"/>
      <c r="I33" s="2015">
        <v>314</v>
      </c>
      <c r="J33" s="1700"/>
      <c r="K33" s="1702"/>
      <c r="L33" s="1702"/>
      <c r="M33" s="2015">
        <v>86</v>
      </c>
      <c r="N33" s="1704"/>
      <c r="O33" s="1702"/>
      <c r="P33" s="1702"/>
      <c r="Q33" s="2015">
        <v>70</v>
      </c>
    </row>
    <row r="34" spans="1:33" s="516" customFormat="1" ht="15">
      <c r="A34" s="515">
        <v>20</v>
      </c>
      <c r="B34" s="804"/>
      <c r="C34" s="1702"/>
      <c r="D34" s="1702"/>
      <c r="E34" s="2015">
        <v>515</v>
      </c>
      <c r="F34" s="1704"/>
      <c r="G34" s="1702"/>
      <c r="H34" s="1702"/>
      <c r="I34" s="2015">
        <v>301</v>
      </c>
      <c r="J34" s="1700"/>
      <c r="K34" s="1702"/>
      <c r="L34" s="1702"/>
      <c r="M34" s="2015">
        <v>85</v>
      </c>
      <c r="N34" s="1704"/>
      <c r="O34" s="1702"/>
      <c r="P34" s="1702"/>
      <c r="Q34" s="2015">
        <v>58</v>
      </c>
    </row>
    <row r="35" spans="1:33" s="516" customFormat="1" ht="15">
      <c r="A35" s="515">
        <v>21</v>
      </c>
      <c r="B35" s="804"/>
      <c r="C35" s="1702"/>
      <c r="D35" s="1702"/>
      <c r="E35" s="2015">
        <v>502</v>
      </c>
      <c r="F35" s="1704"/>
      <c r="G35" s="1702"/>
      <c r="H35" s="1702"/>
      <c r="I35" s="2015">
        <v>295</v>
      </c>
      <c r="J35" s="1700"/>
      <c r="K35" s="1702"/>
      <c r="L35" s="1702"/>
      <c r="M35" s="2015">
        <v>75</v>
      </c>
      <c r="N35" s="1704"/>
      <c r="O35" s="1702"/>
      <c r="P35" s="1702"/>
      <c r="Q35" s="2015">
        <v>70</v>
      </c>
    </row>
    <row r="36" spans="1:33" s="516" customFormat="1" ht="15">
      <c r="A36" s="515">
        <v>22</v>
      </c>
      <c r="B36" s="804"/>
      <c r="C36" s="1702"/>
      <c r="D36" s="1702"/>
      <c r="E36" s="2015">
        <v>466</v>
      </c>
      <c r="F36" s="1704"/>
      <c r="G36" s="1702"/>
      <c r="H36" s="1702"/>
      <c r="I36" s="2015">
        <v>290</v>
      </c>
      <c r="J36" s="1700"/>
      <c r="K36" s="1702"/>
      <c r="L36" s="1702"/>
      <c r="M36" s="2015">
        <v>76</v>
      </c>
      <c r="N36" s="1704"/>
      <c r="O36" s="1702"/>
      <c r="P36" s="1702"/>
      <c r="Q36" s="2015">
        <v>69</v>
      </c>
    </row>
    <row r="37" spans="1:33" s="516" customFormat="1" ht="15">
      <c r="A37" s="515">
        <v>23</v>
      </c>
      <c r="B37" s="804"/>
      <c r="C37" s="1702"/>
      <c r="D37" s="1702"/>
      <c r="E37" s="2015">
        <v>420</v>
      </c>
      <c r="F37" s="1704"/>
      <c r="G37" s="1702"/>
      <c r="H37" s="1702"/>
      <c r="I37" s="2015">
        <v>261</v>
      </c>
      <c r="J37" s="1700"/>
      <c r="K37" s="1702"/>
      <c r="L37" s="1702"/>
      <c r="M37" s="2015">
        <v>68</v>
      </c>
      <c r="N37" s="1704"/>
      <c r="O37" s="1702"/>
      <c r="P37" s="1702"/>
      <c r="Q37" s="2015">
        <v>63</v>
      </c>
    </row>
    <row r="38" spans="1:33" s="516" customFormat="1" ht="15">
      <c r="A38" s="515">
        <v>24</v>
      </c>
      <c r="B38" s="804"/>
      <c r="C38" s="1702"/>
      <c r="D38" s="1702"/>
      <c r="E38" s="2015">
        <v>405</v>
      </c>
      <c r="F38" s="1704"/>
      <c r="G38" s="1702"/>
      <c r="H38" s="1702"/>
      <c r="I38" s="2015">
        <v>253</v>
      </c>
      <c r="J38" s="1700"/>
      <c r="K38" s="1702"/>
      <c r="L38" s="1702"/>
      <c r="M38" s="2015">
        <v>68</v>
      </c>
      <c r="N38" s="1704"/>
      <c r="O38" s="1702"/>
      <c r="P38" s="1702"/>
      <c r="Q38" s="2015">
        <v>60</v>
      </c>
    </row>
    <row r="39" spans="1:33" s="516" customFormat="1" ht="15">
      <c r="A39" s="515" t="s">
        <v>19</v>
      </c>
      <c r="B39" s="797"/>
      <c r="C39" s="1702"/>
      <c r="D39" s="1702"/>
      <c r="E39" s="1705">
        <f>SUM(E15:E38)</f>
        <v>12181</v>
      </c>
      <c r="F39" s="1702"/>
      <c r="G39" s="1702"/>
      <c r="H39" s="1702"/>
      <c r="I39" s="1705">
        <f>SUM(I15:I38)</f>
        <v>7036</v>
      </c>
      <c r="J39" s="1702"/>
      <c r="K39" s="1702"/>
      <c r="L39" s="1702"/>
      <c r="M39" s="1705">
        <f>SUM(M15:M38)</f>
        <v>2203</v>
      </c>
      <c r="N39" s="1702"/>
      <c r="O39" s="1702"/>
      <c r="P39" s="1702"/>
      <c r="Q39" s="1705">
        <f>SUM(Q15:Q38)</f>
        <v>1679</v>
      </c>
    </row>
    <row r="40" spans="1:33" s="506" customFormat="1" ht="12.75" customHeight="1">
      <c r="A40" s="506" t="s">
        <v>20</v>
      </c>
      <c r="R40" s="960"/>
      <c r="S40" s="960"/>
      <c r="T40" s="960"/>
      <c r="U40" s="960"/>
      <c r="V40" s="960"/>
      <c r="W40" s="960"/>
      <c r="X40" s="960"/>
      <c r="Y40" s="960"/>
      <c r="Z40" s="960"/>
      <c r="AA40" s="960"/>
      <c r="AB40" s="960"/>
      <c r="AC40" s="960"/>
      <c r="AD40" s="960"/>
      <c r="AE40" s="960"/>
      <c r="AF40" s="960"/>
      <c r="AG40" s="960"/>
    </row>
    <row r="41" spans="1:33" s="506" customFormat="1" ht="12.75" customHeight="1">
      <c r="A41" s="506" t="s">
        <v>21</v>
      </c>
      <c r="R41" s="960"/>
      <c r="S41" s="960"/>
      <c r="T41" s="960"/>
      <c r="U41" s="960"/>
      <c r="V41" s="960"/>
      <c r="W41" s="960"/>
      <c r="X41" s="960"/>
      <c r="Y41" s="960"/>
      <c r="Z41" s="960"/>
      <c r="AA41" s="960"/>
      <c r="AB41" s="960"/>
      <c r="AC41" s="960"/>
      <c r="AD41" s="960"/>
      <c r="AE41" s="960"/>
      <c r="AF41" s="960"/>
      <c r="AG41" s="960"/>
    </row>
    <row r="42" spans="1:33">
      <c r="A42" s="506" t="s">
        <v>571</v>
      </c>
      <c r="K42" s="506"/>
      <c r="L42" s="506"/>
      <c r="M42" s="506"/>
      <c r="N42" s="506"/>
      <c r="O42" s="506"/>
      <c r="P42" s="506"/>
      <c r="Q42" s="506"/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>
      <c r="A43" s="506" t="s">
        <v>23</v>
      </c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  <row r="44" spans="1:33">
      <c r="R44" s="961"/>
      <c r="S44" s="961"/>
      <c r="T44" s="961"/>
      <c r="U44" s="961"/>
      <c r="V44" s="961"/>
      <c r="W44" s="961"/>
      <c r="X44" s="961"/>
      <c r="Y44" s="961"/>
      <c r="Z44" s="961"/>
      <c r="AA44" s="961"/>
      <c r="AB44" s="961"/>
      <c r="AC44" s="961"/>
      <c r="AD44" s="961"/>
      <c r="AE44" s="961"/>
      <c r="AF44" s="961"/>
      <c r="AG44" s="961"/>
    </row>
  </sheetData>
  <mergeCells count="20"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  <mergeCell ref="B1:F1"/>
    <mergeCell ref="B2:F2"/>
    <mergeCell ref="N1:Q1"/>
    <mergeCell ref="B3:C3"/>
    <mergeCell ref="N2:Q2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12" t="s">
        <v>408</v>
      </c>
      <c r="C1" s="2066"/>
      <c r="D1" s="2066"/>
      <c r="E1" s="2066"/>
      <c r="F1" s="2066"/>
      <c r="J1" s="801" t="s">
        <v>171</v>
      </c>
      <c r="N1" s="2814" t="s">
        <v>116</v>
      </c>
      <c r="O1" s="2814"/>
      <c r="P1" s="2814"/>
      <c r="Q1" s="2814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</row>
    <row r="2" spans="1:33" s="506" customFormat="1" ht="10.5" customHeight="1">
      <c r="B2" s="2813" t="s">
        <v>1</v>
      </c>
      <c r="C2" s="2052"/>
      <c r="D2" s="2052"/>
      <c r="E2" s="2052"/>
      <c r="F2" s="2052"/>
      <c r="N2" s="2813" t="s">
        <v>2</v>
      </c>
      <c r="O2" s="2816"/>
      <c r="P2" s="2816"/>
      <c r="Q2" s="2816"/>
      <c r="R2" s="960"/>
      <c r="S2" s="960"/>
      <c r="T2" s="960"/>
      <c r="U2" s="960"/>
      <c r="V2" s="960"/>
      <c r="W2" s="960"/>
      <c r="X2" s="960"/>
      <c r="Y2" s="960"/>
      <c r="Z2" s="960"/>
      <c r="AA2" s="960"/>
      <c r="AB2" s="960"/>
      <c r="AC2" s="960"/>
      <c r="AD2" s="960"/>
      <c r="AE2" s="960"/>
      <c r="AF2" s="960"/>
      <c r="AG2" s="960"/>
    </row>
    <row r="3" spans="1:33" s="506" customFormat="1" ht="13.5" customHeight="1">
      <c r="B3" s="2815" t="s">
        <v>117</v>
      </c>
      <c r="C3" s="2815"/>
      <c r="N3" s="2816" t="s">
        <v>594</v>
      </c>
      <c r="O3" s="2816"/>
      <c r="P3" s="2816"/>
      <c r="Q3" s="2816"/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  <c r="AC3" s="960"/>
      <c r="AD3" s="960"/>
      <c r="AE3" s="960"/>
      <c r="AF3" s="960"/>
      <c r="AG3" s="960"/>
    </row>
    <row r="4" spans="1:33" s="506" customFormat="1" ht="15" customHeight="1">
      <c r="B4" s="2820" t="s">
        <v>4</v>
      </c>
      <c r="C4" s="2066"/>
      <c r="D4" s="508"/>
      <c r="E4" s="960"/>
      <c r="F4" s="960"/>
      <c r="G4" s="960"/>
      <c r="H4" s="960"/>
      <c r="I4" s="916" t="s">
        <v>5</v>
      </c>
      <c r="J4" s="507"/>
      <c r="K4" s="507"/>
      <c r="L4" s="507"/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60"/>
      <c r="AF4" s="960"/>
      <c r="AG4" s="960"/>
    </row>
    <row r="5" spans="1:33" s="506" customFormat="1" ht="9.75" customHeight="1">
      <c r="B5" s="2823" t="s">
        <v>7</v>
      </c>
      <c r="C5" s="2064"/>
      <c r="D5" s="507"/>
      <c r="E5" s="507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C5" s="960"/>
      <c r="AD5" s="960"/>
      <c r="AE5" s="960"/>
      <c r="AF5" s="960"/>
      <c r="AG5" s="960"/>
    </row>
    <row r="6" spans="1:33" s="506" customFormat="1" ht="12" customHeight="1">
      <c r="A6" s="2821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60"/>
      <c r="S6" s="960"/>
      <c r="T6" s="960"/>
      <c r="U6" s="960"/>
      <c r="V6" s="960"/>
      <c r="W6" s="960"/>
      <c r="X6" s="960"/>
      <c r="Y6" s="960"/>
      <c r="Z6" s="960"/>
      <c r="AA6" s="960"/>
      <c r="AB6" s="960"/>
      <c r="AC6" s="960"/>
      <c r="AD6" s="960"/>
      <c r="AE6" s="960"/>
      <c r="AF6" s="960"/>
      <c r="AG6" s="960"/>
    </row>
    <row r="7" spans="1:33" s="506" customFormat="1" ht="15.75">
      <c r="A7" s="2822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</row>
    <row r="8" spans="1:33" s="506" customFormat="1" ht="9" customHeight="1">
      <c r="A8" s="1281">
        <v>624</v>
      </c>
      <c r="B8" s="1267">
        <v>633</v>
      </c>
      <c r="R8" s="960"/>
      <c r="S8" s="960"/>
      <c r="T8" s="960"/>
      <c r="U8" s="960"/>
      <c r="V8" s="960"/>
      <c r="W8" s="960"/>
      <c r="X8" s="960"/>
      <c r="Y8" s="960"/>
      <c r="Z8" s="960"/>
      <c r="AA8" s="960"/>
      <c r="AB8" s="960"/>
      <c r="AC8" s="960"/>
      <c r="AD8" s="960"/>
      <c r="AE8" s="960"/>
      <c r="AF8" s="960"/>
      <c r="AG8" s="960"/>
    </row>
    <row r="9" spans="1:33" s="506" customFormat="1">
      <c r="A9" s="2824" t="s">
        <v>9</v>
      </c>
      <c r="B9" s="2827" t="s">
        <v>10</v>
      </c>
      <c r="C9" s="2828"/>
      <c r="D9" s="2828"/>
      <c r="E9" s="2828"/>
      <c r="F9" s="2828"/>
      <c r="G9" s="2828"/>
      <c r="H9" s="2828"/>
      <c r="I9" s="2829"/>
      <c r="J9" s="2827" t="s">
        <v>11</v>
      </c>
      <c r="K9" s="2828"/>
      <c r="L9" s="2828"/>
      <c r="M9" s="2828"/>
      <c r="N9" s="2828"/>
      <c r="O9" s="2828"/>
      <c r="P9" s="2828"/>
      <c r="Q9" s="2829"/>
      <c r="R9" s="960"/>
      <c r="S9" s="960"/>
      <c r="T9" s="960"/>
      <c r="U9" s="960"/>
      <c r="V9" s="960"/>
      <c r="W9" s="960"/>
      <c r="X9" s="960"/>
      <c r="Y9" s="960"/>
      <c r="Z9" s="960"/>
      <c r="AA9" s="960"/>
      <c r="AB9" s="960"/>
      <c r="AC9" s="960"/>
      <c r="AD9" s="960"/>
      <c r="AE9" s="960"/>
      <c r="AF9" s="960"/>
      <c r="AG9" s="960"/>
    </row>
    <row r="10" spans="1:33" s="506" customFormat="1">
      <c r="A10" s="2825"/>
      <c r="B10" s="2817" t="s">
        <v>610</v>
      </c>
      <c r="C10" s="2818"/>
      <c r="D10" s="2818"/>
      <c r="E10" s="2819"/>
      <c r="F10" s="2817" t="s">
        <v>413</v>
      </c>
      <c r="G10" s="2059"/>
      <c r="H10" s="2059"/>
      <c r="I10" s="2060"/>
      <c r="J10" s="2817" t="s">
        <v>610</v>
      </c>
      <c r="K10" s="2818"/>
      <c r="L10" s="2818"/>
      <c r="M10" s="2819"/>
      <c r="N10" s="2817" t="s">
        <v>413</v>
      </c>
      <c r="O10" s="2059"/>
      <c r="P10" s="2059"/>
      <c r="Q10" s="2060"/>
      <c r="R10" s="960"/>
      <c r="S10" s="960"/>
      <c r="T10" s="960"/>
      <c r="U10" s="960"/>
      <c r="V10" s="960"/>
      <c r="W10" s="960"/>
      <c r="X10" s="960"/>
      <c r="Y10" s="960"/>
      <c r="Z10" s="960"/>
      <c r="AA10" s="960"/>
      <c r="AB10" s="960"/>
      <c r="AC10" s="960"/>
      <c r="AD10" s="960"/>
      <c r="AE10" s="960"/>
      <c r="AF10" s="960"/>
      <c r="AG10" s="960"/>
    </row>
    <row r="11" spans="1:33" s="506" customFormat="1">
      <c r="A11" s="2825"/>
      <c r="B11" s="2817" t="s">
        <v>14</v>
      </c>
      <c r="C11" s="2818"/>
      <c r="E11" s="510">
        <v>120</v>
      </c>
      <c r="F11" s="2817" t="s">
        <v>14</v>
      </c>
      <c r="G11" s="2818"/>
      <c r="H11" s="509"/>
      <c r="I11" s="510">
        <v>120</v>
      </c>
      <c r="J11" s="2817" t="s">
        <v>14</v>
      </c>
      <c r="K11" s="2818"/>
      <c r="L11" s="509"/>
      <c r="M11" s="510">
        <v>120</v>
      </c>
      <c r="N11" s="2817" t="s">
        <v>14</v>
      </c>
      <c r="O11" s="2818"/>
      <c r="P11" s="509"/>
      <c r="Q11" s="510">
        <v>120</v>
      </c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</row>
    <row r="12" spans="1:33" s="512" customFormat="1" ht="35.25" customHeight="1">
      <c r="A12" s="2826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4"/>
      <c r="C14" s="1702"/>
      <c r="D14" s="1702"/>
      <c r="E14" s="1703"/>
      <c r="F14" s="1704"/>
      <c r="G14" s="1702"/>
      <c r="H14" s="1702"/>
      <c r="I14" s="1703"/>
      <c r="J14" s="1700"/>
      <c r="K14" s="1702"/>
      <c r="L14" s="1702"/>
      <c r="M14" s="1703"/>
      <c r="N14" s="1704"/>
      <c r="O14" s="1702"/>
      <c r="P14" s="1702"/>
      <c r="Q14" s="1703"/>
    </row>
    <row r="15" spans="1:33" s="1379" customFormat="1" ht="15">
      <c r="A15" s="1376">
        <v>1</v>
      </c>
      <c r="B15" s="804"/>
      <c r="C15" s="1702"/>
      <c r="D15" s="1702"/>
      <c r="E15" s="2015">
        <v>94.920000000000016</v>
      </c>
      <c r="F15" s="1704"/>
      <c r="G15" s="1702"/>
      <c r="H15" s="1702"/>
      <c r="I15" s="2015">
        <v>0</v>
      </c>
      <c r="J15" s="1700"/>
      <c r="K15" s="1702"/>
      <c r="L15" s="1702"/>
      <c r="M15" s="2015">
        <v>16.2</v>
      </c>
      <c r="N15" s="1704"/>
      <c r="O15" s="1702"/>
      <c r="P15" s="1702"/>
      <c r="Q15" s="2015">
        <v>0</v>
      </c>
    </row>
    <row r="16" spans="1:33" s="512" customFormat="1" ht="15">
      <c r="A16" s="515">
        <v>2</v>
      </c>
      <c r="B16" s="804"/>
      <c r="C16" s="1702"/>
      <c r="D16" s="1702"/>
      <c r="E16" s="2015">
        <v>89.64</v>
      </c>
      <c r="F16" s="1704"/>
      <c r="G16" s="1702"/>
      <c r="H16" s="1702"/>
      <c r="I16" s="2015">
        <v>0</v>
      </c>
      <c r="J16" s="1700"/>
      <c r="K16" s="1702"/>
      <c r="L16" s="1702"/>
      <c r="M16" s="2015">
        <v>15.540000000000001</v>
      </c>
      <c r="N16" s="1704"/>
      <c r="O16" s="1702"/>
      <c r="P16" s="1702"/>
      <c r="Q16" s="2015">
        <v>0</v>
      </c>
    </row>
    <row r="17" spans="1:17" s="512" customFormat="1" ht="15">
      <c r="A17" s="515">
        <v>3</v>
      </c>
      <c r="B17" s="804"/>
      <c r="C17" s="1702"/>
      <c r="D17" s="1702"/>
      <c r="E17" s="2015">
        <v>88.919999999999987</v>
      </c>
      <c r="F17" s="1704"/>
      <c r="G17" s="1702"/>
      <c r="H17" s="1702"/>
      <c r="I17" s="2015">
        <v>0</v>
      </c>
      <c r="J17" s="1700"/>
      <c r="K17" s="1702"/>
      <c r="L17" s="1702"/>
      <c r="M17" s="2015">
        <v>15.18</v>
      </c>
      <c r="N17" s="1704"/>
      <c r="O17" s="1702"/>
      <c r="P17" s="1702"/>
      <c r="Q17" s="2015">
        <v>0</v>
      </c>
    </row>
    <row r="18" spans="1:17" s="512" customFormat="1" ht="15">
      <c r="A18" s="515">
        <v>4</v>
      </c>
      <c r="B18" s="804"/>
      <c r="C18" s="1702"/>
      <c r="D18" s="1702"/>
      <c r="E18" s="2015">
        <v>87.24</v>
      </c>
      <c r="F18" s="1704"/>
      <c r="G18" s="1702"/>
      <c r="H18" s="1702"/>
      <c r="I18" s="2015">
        <v>0</v>
      </c>
      <c r="J18" s="1700"/>
      <c r="K18" s="1702"/>
      <c r="L18" s="1702"/>
      <c r="M18" s="2015">
        <v>14.879999999999999</v>
      </c>
      <c r="N18" s="1704"/>
      <c r="O18" s="1702"/>
      <c r="P18" s="1702"/>
      <c r="Q18" s="2015">
        <v>0</v>
      </c>
    </row>
    <row r="19" spans="1:17" s="512" customFormat="1" ht="15">
      <c r="A19" s="515">
        <v>5</v>
      </c>
      <c r="B19" s="804"/>
      <c r="C19" s="1702"/>
      <c r="D19" s="1702"/>
      <c r="E19" s="2015">
        <v>88.38</v>
      </c>
      <c r="F19" s="1704"/>
      <c r="G19" s="1702"/>
      <c r="H19" s="1702"/>
      <c r="I19" s="2015">
        <v>0</v>
      </c>
      <c r="J19" s="1700"/>
      <c r="K19" s="1702"/>
      <c r="L19" s="1702"/>
      <c r="M19" s="2015">
        <v>14.100000000000001</v>
      </c>
      <c r="N19" s="1704"/>
      <c r="O19" s="1702"/>
      <c r="P19" s="1702"/>
      <c r="Q19" s="2015">
        <v>0</v>
      </c>
    </row>
    <row r="20" spans="1:17" s="512" customFormat="1" ht="15">
      <c r="A20" s="515">
        <v>6</v>
      </c>
      <c r="B20" s="804"/>
      <c r="C20" s="1702"/>
      <c r="D20" s="1702"/>
      <c r="E20" s="2015">
        <v>91.14</v>
      </c>
      <c r="F20" s="1704"/>
      <c r="G20" s="1702"/>
      <c r="H20" s="1702"/>
      <c r="I20" s="2015">
        <v>0</v>
      </c>
      <c r="J20" s="1700"/>
      <c r="K20" s="1702"/>
      <c r="L20" s="1702"/>
      <c r="M20" s="2015">
        <v>14.94</v>
      </c>
      <c r="N20" s="1704"/>
      <c r="O20" s="1702"/>
      <c r="P20" s="1702"/>
      <c r="Q20" s="2015">
        <v>0</v>
      </c>
    </row>
    <row r="21" spans="1:17" s="512" customFormat="1" ht="15">
      <c r="A21" s="515">
        <v>7</v>
      </c>
      <c r="B21" s="804"/>
      <c r="C21" s="1702"/>
      <c r="D21" s="1702"/>
      <c r="E21" s="2015">
        <v>102.35999999999999</v>
      </c>
      <c r="F21" s="1704"/>
      <c r="G21" s="1702"/>
      <c r="H21" s="1702"/>
      <c r="I21" s="2015">
        <v>0</v>
      </c>
      <c r="J21" s="1700"/>
      <c r="K21" s="1702"/>
      <c r="L21" s="1702"/>
      <c r="M21" s="2015">
        <v>16.14</v>
      </c>
      <c r="N21" s="1704"/>
      <c r="O21" s="1702"/>
      <c r="P21" s="1702"/>
      <c r="Q21" s="2015">
        <v>0</v>
      </c>
    </row>
    <row r="22" spans="1:17" s="512" customFormat="1" ht="15">
      <c r="A22" s="515">
        <v>8</v>
      </c>
      <c r="B22" s="804"/>
      <c r="C22" s="1702"/>
      <c r="D22" s="1702"/>
      <c r="E22" s="2015">
        <v>113.28</v>
      </c>
      <c r="F22" s="1704"/>
      <c r="G22" s="1702"/>
      <c r="H22" s="1702"/>
      <c r="I22" s="2015">
        <v>0</v>
      </c>
      <c r="J22" s="1700"/>
      <c r="K22" s="1702"/>
      <c r="L22" s="1702"/>
      <c r="M22" s="2015">
        <v>17.7</v>
      </c>
      <c r="N22" s="1704"/>
      <c r="O22" s="1702"/>
      <c r="P22" s="1702"/>
      <c r="Q22" s="2015">
        <v>0</v>
      </c>
    </row>
    <row r="23" spans="1:17" s="512" customFormat="1" ht="15">
      <c r="A23" s="515">
        <v>9</v>
      </c>
      <c r="B23" s="804"/>
      <c r="C23" s="1702"/>
      <c r="D23" s="1702"/>
      <c r="E23" s="2015">
        <v>114</v>
      </c>
      <c r="F23" s="1704"/>
      <c r="G23" s="1702"/>
      <c r="H23" s="1702"/>
      <c r="I23" s="2015">
        <v>0</v>
      </c>
      <c r="J23" s="1700"/>
      <c r="K23" s="1702"/>
      <c r="L23" s="1702"/>
      <c r="M23" s="2015">
        <v>17.88</v>
      </c>
      <c r="N23" s="1704"/>
      <c r="O23" s="1702"/>
      <c r="P23" s="1702"/>
      <c r="Q23" s="2015">
        <v>0</v>
      </c>
    </row>
    <row r="24" spans="1:17" s="512" customFormat="1" ht="15">
      <c r="A24" s="515">
        <v>10</v>
      </c>
      <c r="B24" s="804"/>
      <c r="C24" s="1702"/>
      <c r="D24" s="1702"/>
      <c r="E24" s="2015">
        <v>110.28</v>
      </c>
      <c r="F24" s="1704"/>
      <c r="G24" s="1702"/>
      <c r="H24" s="1702"/>
      <c r="I24" s="2015">
        <v>0</v>
      </c>
      <c r="J24" s="1700"/>
      <c r="K24" s="1702"/>
      <c r="L24" s="1702"/>
      <c r="M24" s="2015">
        <v>18.36</v>
      </c>
      <c r="N24" s="1704"/>
      <c r="O24" s="1702"/>
      <c r="P24" s="1702"/>
      <c r="Q24" s="2015">
        <v>0</v>
      </c>
    </row>
    <row r="25" spans="1:17" s="512" customFormat="1" ht="15">
      <c r="A25" s="515">
        <v>11</v>
      </c>
      <c r="B25" s="804"/>
      <c r="C25" s="1702"/>
      <c r="D25" s="1702"/>
      <c r="E25" s="2015">
        <v>107.04</v>
      </c>
      <c r="F25" s="1704"/>
      <c r="G25" s="1702"/>
      <c r="H25" s="1702"/>
      <c r="I25" s="2015">
        <v>0</v>
      </c>
      <c r="J25" s="1700"/>
      <c r="K25" s="1702"/>
      <c r="L25" s="1702"/>
      <c r="M25" s="2015">
        <v>17.759999999999998</v>
      </c>
      <c r="N25" s="1704"/>
      <c r="O25" s="1702"/>
      <c r="P25" s="1702"/>
      <c r="Q25" s="2015">
        <v>0</v>
      </c>
    </row>
    <row r="26" spans="1:17" s="512" customFormat="1" ht="15">
      <c r="A26" s="515">
        <v>12</v>
      </c>
      <c r="B26" s="804"/>
      <c r="C26" s="1702"/>
      <c r="D26" s="1702"/>
      <c r="E26" s="2015">
        <v>105.18</v>
      </c>
      <c r="F26" s="1704"/>
      <c r="G26" s="1702"/>
      <c r="H26" s="1702"/>
      <c r="I26" s="2015">
        <v>0</v>
      </c>
      <c r="J26" s="1700"/>
      <c r="K26" s="1702"/>
      <c r="L26" s="1702"/>
      <c r="M26" s="2015">
        <v>17.88</v>
      </c>
      <c r="N26" s="1704"/>
      <c r="O26" s="1702"/>
      <c r="P26" s="1702"/>
      <c r="Q26" s="2015">
        <v>0</v>
      </c>
    </row>
    <row r="27" spans="1:17" s="512" customFormat="1" ht="15">
      <c r="A27" s="515">
        <v>13</v>
      </c>
      <c r="B27" s="804"/>
      <c r="C27" s="1702"/>
      <c r="D27" s="1702"/>
      <c r="E27" s="2015">
        <v>104.76</v>
      </c>
      <c r="F27" s="1704"/>
      <c r="G27" s="1702"/>
      <c r="H27" s="1702"/>
      <c r="I27" s="2015">
        <v>0</v>
      </c>
      <c r="J27" s="1700"/>
      <c r="K27" s="1702"/>
      <c r="L27" s="1702"/>
      <c r="M27" s="2015">
        <v>18.479999999999997</v>
      </c>
      <c r="N27" s="1704"/>
      <c r="O27" s="1702"/>
      <c r="P27" s="1702"/>
      <c r="Q27" s="2015">
        <v>0</v>
      </c>
    </row>
    <row r="28" spans="1:17" s="512" customFormat="1" ht="15">
      <c r="A28" s="515">
        <v>14</v>
      </c>
      <c r="B28" s="804"/>
      <c r="C28" s="1702"/>
      <c r="D28" s="1702"/>
      <c r="E28" s="2015">
        <v>101.58</v>
      </c>
      <c r="F28" s="1704"/>
      <c r="G28" s="1702"/>
      <c r="H28" s="1702"/>
      <c r="I28" s="2015">
        <v>0</v>
      </c>
      <c r="J28" s="1700"/>
      <c r="K28" s="1702"/>
      <c r="L28" s="1702"/>
      <c r="M28" s="2015">
        <v>17.939999999999998</v>
      </c>
      <c r="N28" s="1704"/>
      <c r="O28" s="1702"/>
      <c r="P28" s="1702"/>
      <c r="Q28" s="2015">
        <v>0</v>
      </c>
    </row>
    <row r="29" spans="1:17" s="512" customFormat="1" ht="15">
      <c r="A29" s="515">
        <v>15</v>
      </c>
      <c r="B29" s="804"/>
      <c r="C29" s="1702"/>
      <c r="D29" s="1702"/>
      <c r="E29" s="2015">
        <v>110.58000000000001</v>
      </c>
      <c r="F29" s="1704"/>
      <c r="G29" s="1702"/>
      <c r="H29" s="1702"/>
      <c r="I29" s="2015">
        <v>0</v>
      </c>
      <c r="J29" s="1700"/>
      <c r="K29" s="1702"/>
      <c r="L29" s="1702"/>
      <c r="M29" s="2015">
        <v>19.080000000000002</v>
      </c>
      <c r="N29" s="1704"/>
      <c r="O29" s="1702"/>
      <c r="P29" s="1702"/>
      <c r="Q29" s="2015">
        <v>0</v>
      </c>
    </row>
    <row r="30" spans="1:17" s="512" customFormat="1" ht="15">
      <c r="A30" s="515">
        <v>16</v>
      </c>
      <c r="B30" s="804"/>
      <c r="C30" s="1702"/>
      <c r="D30" s="1702"/>
      <c r="E30" s="2015">
        <v>115.67999999999999</v>
      </c>
      <c r="F30" s="1704"/>
      <c r="G30" s="1702"/>
      <c r="H30" s="1702"/>
      <c r="I30" s="2015">
        <v>0</v>
      </c>
      <c r="J30" s="1700"/>
      <c r="K30" s="1702"/>
      <c r="L30" s="1702"/>
      <c r="M30" s="2015">
        <v>19.5</v>
      </c>
      <c r="N30" s="1704"/>
      <c r="O30" s="1702"/>
      <c r="P30" s="1702"/>
      <c r="Q30" s="2015">
        <v>0</v>
      </c>
    </row>
    <row r="31" spans="1:17" s="516" customFormat="1" ht="15">
      <c r="A31" s="515">
        <v>17</v>
      </c>
      <c r="B31" s="804"/>
      <c r="C31" s="1702"/>
      <c r="D31" s="1702"/>
      <c r="E31" s="2015">
        <v>128.82</v>
      </c>
      <c r="F31" s="1704"/>
      <c r="G31" s="1702"/>
      <c r="H31" s="1702"/>
      <c r="I31" s="2015">
        <v>0</v>
      </c>
      <c r="J31" s="1700"/>
      <c r="K31" s="1702"/>
      <c r="L31" s="1702"/>
      <c r="M31" s="2015">
        <v>20.58</v>
      </c>
      <c r="N31" s="1704"/>
      <c r="O31" s="1702"/>
      <c r="P31" s="1702"/>
      <c r="Q31" s="2015">
        <v>0</v>
      </c>
    </row>
    <row r="32" spans="1:17" s="516" customFormat="1" ht="15">
      <c r="A32" s="515">
        <v>18</v>
      </c>
      <c r="B32" s="804"/>
      <c r="C32" s="1702"/>
      <c r="D32" s="1702"/>
      <c r="E32" s="2015">
        <v>134.57999999999998</v>
      </c>
      <c r="F32" s="1704"/>
      <c r="G32" s="1702"/>
      <c r="H32" s="1702"/>
      <c r="I32" s="2015">
        <v>0</v>
      </c>
      <c r="J32" s="1700"/>
      <c r="K32" s="1702"/>
      <c r="L32" s="1702"/>
      <c r="M32" s="2015">
        <v>21.419999999999998</v>
      </c>
      <c r="N32" s="1704"/>
      <c r="O32" s="1702"/>
      <c r="P32" s="1702"/>
      <c r="Q32" s="2015">
        <v>0</v>
      </c>
    </row>
    <row r="33" spans="1:33" s="516" customFormat="1" ht="15">
      <c r="A33" s="515">
        <v>19</v>
      </c>
      <c r="B33" s="804"/>
      <c r="C33" s="1702"/>
      <c r="D33" s="1702"/>
      <c r="E33" s="2015">
        <v>140.64000000000001</v>
      </c>
      <c r="F33" s="1704"/>
      <c r="G33" s="1702"/>
      <c r="H33" s="1702"/>
      <c r="I33" s="2015">
        <v>0</v>
      </c>
      <c r="J33" s="1700"/>
      <c r="K33" s="1702"/>
      <c r="L33" s="1702"/>
      <c r="M33" s="2015">
        <v>22.259999999999998</v>
      </c>
      <c r="N33" s="1704"/>
      <c r="O33" s="1702"/>
      <c r="P33" s="1702"/>
      <c r="Q33" s="2015">
        <v>0</v>
      </c>
    </row>
    <row r="34" spans="1:33" s="516" customFormat="1" ht="15">
      <c r="A34" s="515">
        <v>20</v>
      </c>
      <c r="B34" s="804"/>
      <c r="C34" s="1702"/>
      <c r="D34" s="1702"/>
      <c r="E34" s="2015">
        <v>143.16000000000003</v>
      </c>
      <c r="F34" s="1704"/>
      <c r="G34" s="1702"/>
      <c r="H34" s="1702"/>
      <c r="I34" s="2015">
        <v>0</v>
      </c>
      <c r="J34" s="1700"/>
      <c r="K34" s="1702"/>
      <c r="L34" s="1702"/>
      <c r="M34" s="2015">
        <v>24</v>
      </c>
      <c r="N34" s="1704"/>
      <c r="O34" s="1702"/>
      <c r="P34" s="1702"/>
      <c r="Q34" s="2015">
        <v>0</v>
      </c>
    </row>
    <row r="35" spans="1:33" s="516" customFormat="1" ht="15">
      <c r="A35" s="515">
        <v>21</v>
      </c>
      <c r="B35" s="804"/>
      <c r="C35" s="1702"/>
      <c r="D35" s="1702"/>
      <c r="E35" s="2015">
        <v>151.92000000000002</v>
      </c>
      <c r="F35" s="1704"/>
      <c r="G35" s="1702"/>
      <c r="H35" s="1702"/>
      <c r="I35" s="2015">
        <v>0</v>
      </c>
      <c r="J35" s="1700"/>
      <c r="K35" s="1702"/>
      <c r="L35" s="1702"/>
      <c r="M35" s="2015">
        <v>24.18</v>
      </c>
      <c r="N35" s="1704"/>
      <c r="O35" s="1702"/>
      <c r="P35" s="1702"/>
      <c r="Q35" s="2015">
        <v>0</v>
      </c>
    </row>
    <row r="36" spans="1:33" s="516" customFormat="1" ht="15">
      <c r="A36" s="515">
        <v>22</v>
      </c>
      <c r="B36" s="804"/>
      <c r="C36" s="1702"/>
      <c r="D36" s="1702"/>
      <c r="E36" s="2015">
        <v>144.96</v>
      </c>
      <c r="F36" s="1704"/>
      <c r="G36" s="1702"/>
      <c r="H36" s="1702"/>
      <c r="I36" s="2015">
        <v>0</v>
      </c>
      <c r="J36" s="1700"/>
      <c r="K36" s="1702"/>
      <c r="L36" s="1702"/>
      <c r="M36" s="2015">
        <v>23.46</v>
      </c>
      <c r="N36" s="1704"/>
      <c r="O36" s="1702"/>
      <c r="P36" s="1702"/>
      <c r="Q36" s="2015">
        <v>0</v>
      </c>
    </row>
    <row r="37" spans="1:33" s="516" customFormat="1" ht="15">
      <c r="A37" s="515">
        <v>23</v>
      </c>
      <c r="B37" s="804"/>
      <c r="C37" s="1702"/>
      <c r="D37" s="1702"/>
      <c r="E37" s="2015">
        <v>131.88</v>
      </c>
      <c r="F37" s="1704"/>
      <c r="G37" s="1702"/>
      <c r="H37" s="1702"/>
      <c r="I37" s="2015">
        <v>0</v>
      </c>
      <c r="J37" s="1700"/>
      <c r="K37" s="1702"/>
      <c r="L37" s="1702"/>
      <c r="M37" s="2015">
        <v>21.060000000000002</v>
      </c>
      <c r="N37" s="1704"/>
      <c r="O37" s="1702"/>
      <c r="P37" s="1702"/>
      <c r="Q37" s="2015">
        <v>0</v>
      </c>
    </row>
    <row r="38" spans="1:33" s="516" customFormat="1" ht="15">
      <c r="A38" s="515">
        <v>24</v>
      </c>
      <c r="B38" s="804"/>
      <c r="C38" s="1702"/>
      <c r="D38" s="1702"/>
      <c r="E38" s="2015">
        <v>115.25999999999999</v>
      </c>
      <c r="F38" s="1704"/>
      <c r="G38" s="1702"/>
      <c r="H38" s="1702"/>
      <c r="I38" s="2015">
        <v>0</v>
      </c>
      <c r="J38" s="1700"/>
      <c r="K38" s="1702"/>
      <c r="L38" s="1702"/>
      <c r="M38" s="2015">
        <v>18.96</v>
      </c>
      <c r="N38" s="1704"/>
      <c r="O38" s="1702"/>
      <c r="P38" s="1702"/>
      <c r="Q38" s="2015">
        <v>0</v>
      </c>
    </row>
    <row r="39" spans="1:33" s="516" customFormat="1" ht="15">
      <c r="A39" s="515" t="s">
        <v>19</v>
      </c>
      <c r="B39" s="797"/>
      <c r="C39" s="1702"/>
      <c r="D39" s="1702"/>
      <c r="E39" s="1705">
        <f>SUM(E15:E38)</f>
        <v>2716.2</v>
      </c>
      <c r="F39" s="1702"/>
      <c r="G39" s="1702"/>
      <c r="H39" s="1702"/>
      <c r="I39" s="1705">
        <f>SUM(I15:I38)</f>
        <v>0</v>
      </c>
      <c r="J39" s="1702"/>
      <c r="K39" s="1702"/>
      <c r="L39" s="1702"/>
      <c r="M39" s="1705">
        <f>SUM(M15:M38)</f>
        <v>447.47999999999996</v>
      </c>
      <c r="N39" s="1702"/>
      <c r="O39" s="1702"/>
      <c r="P39" s="1702"/>
      <c r="Q39" s="1705">
        <f>SUM(Q15:Q38)</f>
        <v>0</v>
      </c>
    </row>
    <row r="40" spans="1:33" s="506" customFormat="1" ht="12.75" customHeight="1">
      <c r="A40" s="506" t="s">
        <v>20</v>
      </c>
      <c r="R40" s="960"/>
      <c r="S40" s="960"/>
      <c r="T40" s="960"/>
      <c r="U40" s="960"/>
      <c r="V40" s="960"/>
      <c r="W40" s="960"/>
      <c r="X40" s="960"/>
      <c r="Y40" s="960"/>
      <c r="Z40" s="960"/>
      <c r="AA40" s="960"/>
      <c r="AB40" s="960"/>
      <c r="AC40" s="960"/>
      <c r="AD40" s="960"/>
      <c r="AE40" s="960"/>
      <c r="AF40" s="960"/>
      <c r="AG40" s="960"/>
    </row>
    <row r="41" spans="1:33" s="506" customFormat="1" ht="12.75" customHeight="1">
      <c r="A41" s="506" t="s">
        <v>21</v>
      </c>
      <c r="R41" s="960"/>
      <c r="S41" s="960"/>
      <c r="T41" s="960"/>
      <c r="U41" s="960"/>
      <c r="V41" s="960"/>
      <c r="W41" s="960"/>
      <c r="X41" s="960"/>
      <c r="Y41" s="960"/>
      <c r="Z41" s="960"/>
      <c r="AA41" s="960"/>
      <c r="AB41" s="960"/>
      <c r="AC41" s="960"/>
      <c r="AD41" s="960"/>
      <c r="AE41" s="960"/>
      <c r="AF41" s="960"/>
      <c r="AG41" s="960"/>
    </row>
    <row r="42" spans="1:33">
      <c r="A42" s="506" t="s">
        <v>571</v>
      </c>
      <c r="K42" s="506"/>
      <c r="L42" s="506"/>
      <c r="M42" s="506"/>
      <c r="N42" s="506"/>
      <c r="O42" s="506"/>
      <c r="P42" s="506"/>
      <c r="Q42" s="506"/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>
      <c r="A43" s="506" t="s">
        <v>23</v>
      </c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  <row r="44" spans="1:33">
      <c r="R44" s="961"/>
      <c r="S44" s="961"/>
      <c r="T44" s="961"/>
      <c r="U44" s="961"/>
      <c r="V44" s="961"/>
      <c r="W44" s="961"/>
      <c r="X44" s="961"/>
      <c r="Y44" s="961"/>
      <c r="Z44" s="961"/>
      <c r="AA44" s="961"/>
      <c r="AB44" s="961"/>
      <c r="AC44" s="961"/>
      <c r="AD44" s="961"/>
      <c r="AE44" s="961"/>
      <c r="AF44" s="961"/>
      <c r="AG44" s="96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B1:F1"/>
    <mergeCell ref="N1:Q1"/>
    <mergeCell ref="B2:F2"/>
    <mergeCell ref="N2:Q2"/>
    <mergeCell ref="B3:C3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6">
    <tabColor rgb="FF92D050"/>
  </sheetPr>
  <dimension ref="A1:AG44"/>
  <sheetViews>
    <sheetView zoomScale="85" zoomScaleNormal="85" workbookViewId="0">
      <selection activeCell="S7" sqref="S7"/>
    </sheetView>
  </sheetViews>
  <sheetFormatPr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12" t="s">
        <v>408</v>
      </c>
      <c r="C1" s="2066"/>
      <c r="D1" s="2066"/>
      <c r="E1" s="2066"/>
      <c r="F1" s="2066"/>
      <c r="J1" s="801" t="s">
        <v>171</v>
      </c>
      <c r="N1" s="2814" t="s">
        <v>116</v>
      </c>
      <c r="O1" s="2814"/>
      <c r="P1" s="2814"/>
      <c r="Q1" s="2814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</row>
    <row r="2" spans="1:33" s="506" customFormat="1" ht="10.5" customHeight="1">
      <c r="B2" s="2813" t="s">
        <v>1</v>
      </c>
      <c r="C2" s="2052"/>
      <c r="D2" s="2052"/>
      <c r="E2" s="2052"/>
      <c r="F2" s="2052"/>
      <c r="N2" s="2813" t="s">
        <v>2</v>
      </c>
      <c r="O2" s="2816"/>
      <c r="P2" s="2816"/>
      <c r="Q2" s="2816"/>
      <c r="R2" s="960"/>
      <c r="S2" s="960"/>
      <c r="T2" s="960"/>
      <c r="U2" s="960"/>
      <c r="V2" s="960"/>
      <c r="W2" s="960"/>
      <c r="X2" s="960"/>
      <c r="Y2" s="960"/>
      <c r="Z2" s="960"/>
      <c r="AA2" s="960"/>
      <c r="AB2" s="960"/>
      <c r="AC2" s="960"/>
      <c r="AD2" s="960"/>
      <c r="AE2" s="960"/>
      <c r="AF2" s="960"/>
      <c r="AG2" s="960"/>
    </row>
    <row r="3" spans="1:33" s="506" customFormat="1" ht="13.5" customHeight="1">
      <c r="B3" s="2815" t="s">
        <v>117</v>
      </c>
      <c r="C3" s="2815"/>
      <c r="N3" s="2816" t="s">
        <v>717</v>
      </c>
      <c r="O3" s="2816"/>
      <c r="P3" s="2816"/>
      <c r="Q3" s="2816"/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  <c r="AC3" s="960"/>
      <c r="AD3" s="960"/>
      <c r="AE3" s="960"/>
      <c r="AF3" s="960"/>
      <c r="AG3" s="960"/>
    </row>
    <row r="4" spans="1:33" s="506" customFormat="1" ht="15" customHeight="1">
      <c r="B4" s="2820" t="s">
        <v>4</v>
      </c>
      <c r="C4" s="2066"/>
      <c r="D4" s="508"/>
      <c r="E4" s="960"/>
      <c r="F4" s="960"/>
      <c r="G4" s="960"/>
      <c r="H4" s="960"/>
      <c r="I4" s="916" t="s">
        <v>5</v>
      </c>
      <c r="J4" s="507"/>
      <c r="K4" s="507"/>
      <c r="L4" s="507"/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60"/>
      <c r="AF4" s="960"/>
      <c r="AG4" s="960"/>
    </row>
    <row r="5" spans="1:33" s="506" customFormat="1" ht="9.75" customHeight="1">
      <c r="B5" s="2823" t="s">
        <v>7</v>
      </c>
      <c r="C5" s="2064"/>
      <c r="D5" s="507"/>
      <c r="E5" s="507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C5" s="960"/>
      <c r="AD5" s="960"/>
      <c r="AE5" s="960"/>
      <c r="AF5" s="960"/>
      <c r="AG5" s="960"/>
    </row>
    <row r="6" spans="1:33" s="506" customFormat="1" ht="12" customHeight="1">
      <c r="A6" s="2821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60"/>
      <c r="S6" s="960"/>
      <c r="T6" s="960"/>
      <c r="U6" s="960"/>
      <c r="V6" s="960"/>
      <c r="W6" s="960"/>
      <c r="X6" s="960"/>
      <c r="Y6" s="960"/>
      <c r="Z6" s="960"/>
      <c r="AA6" s="960"/>
      <c r="AB6" s="960"/>
      <c r="AC6" s="960"/>
      <c r="AD6" s="960"/>
      <c r="AE6" s="960"/>
      <c r="AF6" s="960"/>
      <c r="AG6" s="960"/>
    </row>
    <row r="7" spans="1:33" s="506" customFormat="1" ht="15.75">
      <c r="A7" s="2822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</row>
    <row r="8" spans="1:33" s="506" customFormat="1" ht="9" customHeight="1">
      <c r="A8" s="1281">
        <v>621</v>
      </c>
      <c r="B8" s="1267"/>
      <c r="R8" s="960"/>
      <c r="S8" s="960"/>
      <c r="T8" s="960"/>
      <c r="U8" s="960"/>
      <c r="V8" s="960"/>
      <c r="W8" s="960"/>
      <c r="X8" s="960"/>
      <c r="Y8" s="960"/>
      <c r="Z8" s="960"/>
      <c r="AA8" s="960"/>
      <c r="AB8" s="960"/>
      <c r="AC8" s="960"/>
      <c r="AD8" s="960"/>
      <c r="AE8" s="960"/>
      <c r="AF8" s="960"/>
      <c r="AG8" s="960"/>
    </row>
    <row r="9" spans="1:33" s="506" customFormat="1">
      <c r="A9" s="2824" t="s">
        <v>9</v>
      </c>
      <c r="B9" s="2827" t="s">
        <v>10</v>
      </c>
      <c r="C9" s="2828"/>
      <c r="D9" s="2828"/>
      <c r="E9" s="2828"/>
      <c r="F9" s="2828"/>
      <c r="G9" s="2828"/>
      <c r="H9" s="2828"/>
      <c r="I9" s="2829"/>
      <c r="J9" s="2827" t="s">
        <v>11</v>
      </c>
      <c r="K9" s="2828"/>
      <c r="L9" s="2828"/>
      <c r="M9" s="2828"/>
      <c r="N9" s="2828"/>
      <c r="O9" s="2828"/>
      <c r="P9" s="2828"/>
      <c r="Q9" s="2829"/>
      <c r="R9" s="960"/>
      <c r="S9" s="960"/>
      <c r="T9" s="960"/>
      <c r="U9" s="960"/>
      <c r="V9" s="960"/>
      <c r="W9" s="960"/>
      <c r="X9" s="960"/>
      <c r="Y9" s="960"/>
      <c r="Z9" s="960"/>
      <c r="AA9" s="960"/>
      <c r="AB9" s="960"/>
      <c r="AC9" s="960"/>
      <c r="AD9" s="960"/>
      <c r="AE9" s="960"/>
      <c r="AF9" s="960"/>
      <c r="AG9" s="960"/>
    </row>
    <row r="10" spans="1:33" s="506" customFormat="1">
      <c r="A10" s="2825"/>
      <c r="B10" s="2817" t="s">
        <v>414</v>
      </c>
      <c r="C10" s="2818"/>
      <c r="D10" s="2818"/>
      <c r="E10" s="2819"/>
      <c r="F10" s="2817" t="s">
        <v>716</v>
      </c>
      <c r="G10" s="2059"/>
      <c r="H10" s="2059"/>
      <c r="I10" s="2060"/>
      <c r="J10" s="2817" t="s">
        <v>414</v>
      </c>
      <c r="K10" s="2818"/>
      <c r="L10" s="2818"/>
      <c r="M10" s="2819"/>
      <c r="N10" s="2817" t="s">
        <v>716</v>
      </c>
      <c r="O10" s="2059"/>
      <c r="P10" s="2059"/>
      <c r="Q10" s="2060"/>
      <c r="R10" s="960"/>
      <c r="S10" s="960"/>
      <c r="T10" s="960"/>
      <c r="U10" s="960"/>
      <c r="V10" s="960"/>
      <c r="W10" s="960"/>
      <c r="X10" s="960"/>
      <c r="Y10" s="960"/>
      <c r="Z10" s="960"/>
      <c r="AA10" s="960"/>
      <c r="AB10" s="960"/>
      <c r="AC10" s="960"/>
      <c r="AD10" s="960"/>
      <c r="AE10" s="960"/>
      <c r="AF10" s="960"/>
      <c r="AG10" s="960"/>
    </row>
    <row r="11" spans="1:33" s="506" customFormat="1">
      <c r="A11" s="2825"/>
      <c r="B11" s="2817" t="s">
        <v>14</v>
      </c>
      <c r="C11" s="2818"/>
      <c r="E11" s="510"/>
      <c r="F11" s="2817" t="s">
        <v>14</v>
      </c>
      <c r="G11" s="2818"/>
      <c r="H11" s="509"/>
      <c r="I11" s="510"/>
      <c r="J11" s="2817" t="s">
        <v>14</v>
      </c>
      <c r="K11" s="2818"/>
      <c r="L11" s="509"/>
      <c r="M11" s="510"/>
      <c r="N11" s="2817" t="s">
        <v>14</v>
      </c>
      <c r="O11" s="2818"/>
      <c r="P11" s="509"/>
      <c r="Q11" s="510"/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</row>
    <row r="12" spans="1:33" s="512" customFormat="1" ht="35.25" customHeight="1">
      <c r="A12" s="2826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4"/>
      <c r="C14" s="1702"/>
      <c r="D14" s="1702"/>
      <c r="E14" s="1703"/>
      <c r="F14" s="1704"/>
      <c r="G14" s="1702"/>
      <c r="H14" s="1702"/>
      <c r="I14" s="1703"/>
      <c r="J14" s="1700"/>
      <c r="K14" s="1702"/>
      <c r="L14" s="1702"/>
      <c r="M14" s="1703"/>
      <c r="N14" s="1704"/>
      <c r="O14" s="797"/>
      <c r="P14" s="797"/>
      <c r="Q14" s="1314"/>
    </row>
    <row r="15" spans="1:33" s="1379" customFormat="1" ht="15">
      <c r="A15" s="1376">
        <v>1</v>
      </c>
      <c r="B15" s="804"/>
      <c r="C15" s="1702"/>
      <c r="D15" s="1702"/>
      <c r="E15" s="2015">
        <v>65.88</v>
      </c>
      <c r="F15" s="1704"/>
      <c r="G15" s="1702"/>
      <c r="H15" s="1702"/>
      <c r="I15" s="2015">
        <v>0</v>
      </c>
      <c r="J15" s="1700"/>
      <c r="K15" s="1702"/>
      <c r="L15" s="1702"/>
      <c r="M15" s="2015">
        <v>13.32</v>
      </c>
      <c r="N15" s="1704"/>
      <c r="O15" s="1377"/>
      <c r="P15" s="1378"/>
      <c r="Q15" s="2015">
        <v>0</v>
      </c>
    </row>
    <row r="16" spans="1:33" s="512" customFormat="1" ht="15">
      <c r="A16" s="515">
        <v>2</v>
      </c>
      <c r="B16" s="804"/>
      <c r="C16" s="1702"/>
      <c r="D16" s="1702"/>
      <c r="E16" s="2015">
        <v>60.84</v>
      </c>
      <c r="F16" s="1704"/>
      <c r="G16" s="1702"/>
      <c r="H16" s="1702"/>
      <c r="I16" s="2015">
        <v>0</v>
      </c>
      <c r="J16" s="1700"/>
      <c r="K16" s="1702"/>
      <c r="L16" s="1702"/>
      <c r="M16" s="2015">
        <v>12.66</v>
      </c>
      <c r="N16" s="1704"/>
      <c r="O16" s="797"/>
      <c r="P16" s="1313"/>
      <c r="Q16" s="2015">
        <v>0</v>
      </c>
    </row>
    <row r="17" spans="1:17" s="512" customFormat="1" ht="15">
      <c r="A17" s="515">
        <v>3</v>
      </c>
      <c r="B17" s="804"/>
      <c r="C17" s="1702"/>
      <c r="D17" s="1702"/>
      <c r="E17" s="2015">
        <v>60.120000000000005</v>
      </c>
      <c r="F17" s="1704"/>
      <c r="G17" s="1702"/>
      <c r="H17" s="1702"/>
      <c r="I17" s="2015">
        <v>0</v>
      </c>
      <c r="J17" s="1700"/>
      <c r="K17" s="1702"/>
      <c r="L17" s="1702"/>
      <c r="M17" s="2015">
        <v>12.84</v>
      </c>
      <c r="N17" s="1704"/>
      <c r="O17" s="797"/>
      <c r="P17" s="1313"/>
      <c r="Q17" s="2015">
        <v>0</v>
      </c>
    </row>
    <row r="18" spans="1:17" s="512" customFormat="1" ht="15">
      <c r="A18" s="515">
        <v>4</v>
      </c>
      <c r="B18" s="804"/>
      <c r="C18" s="1702"/>
      <c r="D18" s="1702"/>
      <c r="E18" s="2015">
        <v>59.28</v>
      </c>
      <c r="F18" s="1704"/>
      <c r="G18" s="1702"/>
      <c r="H18" s="1702"/>
      <c r="I18" s="2015">
        <v>0</v>
      </c>
      <c r="J18" s="1700"/>
      <c r="K18" s="1702"/>
      <c r="L18" s="1702"/>
      <c r="M18" s="2015">
        <v>12.899999999999999</v>
      </c>
      <c r="N18" s="1704"/>
      <c r="O18" s="797"/>
      <c r="P18" s="1313"/>
      <c r="Q18" s="2015">
        <v>0</v>
      </c>
    </row>
    <row r="19" spans="1:17" s="512" customFormat="1" ht="15">
      <c r="A19" s="515">
        <v>5</v>
      </c>
      <c r="B19" s="804"/>
      <c r="C19" s="1702"/>
      <c r="D19" s="1702"/>
      <c r="E19" s="2015">
        <v>57.66</v>
      </c>
      <c r="F19" s="1704"/>
      <c r="G19" s="1702"/>
      <c r="H19" s="1702"/>
      <c r="I19" s="2015">
        <v>0</v>
      </c>
      <c r="J19" s="1700"/>
      <c r="K19" s="1702"/>
      <c r="L19" s="1702"/>
      <c r="M19" s="2015">
        <v>11.64</v>
      </c>
      <c r="N19" s="1704"/>
      <c r="O19" s="797"/>
      <c r="P19" s="1313"/>
      <c r="Q19" s="2015">
        <v>0</v>
      </c>
    </row>
    <row r="20" spans="1:17" s="512" customFormat="1" ht="15">
      <c r="A20" s="515">
        <v>6</v>
      </c>
      <c r="B20" s="804"/>
      <c r="C20" s="1702"/>
      <c r="D20" s="1702"/>
      <c r="E20" s="2015">
        <v>62.46</v>
      </c>
      <c r="F20" s="1704"/>
      <c r="G20" s="1702"/>
      <c r="H20" s="1702"/>
      <c r="I20" s="2015">
        <v>0</v>
      </c>
      <c r="J20" s="1700"/>
      <c r="K20" s="1702"/>
      <c r="L20" s="1702"/>
      <c r="M20" s="2015">
        <v>11.879999999999999</v>
      </c>
      <c r="N20" s="1704"/>
      <c r="O20" s="797"/>
      <c r="P20" s="1313"/>
      <c r="Q20" s="2015">
        <v>0</v>
      </c>
    </row>
    <row r="21" spans="1:17" s="512" customFormat="1" ht="15">
      <c r="A21" s="515">
        <v>7</v>
      </c>
      <c r="B21" s="804"/>
      <c r="C21" s="1702"/>
      <c r="D21" s="1702"/>
      <c r="E21" s="2015">
        <v>72.12</v>
      </c>
      <c r="F21" s="1704"/>
      <c r="G21" s="1702"/>
      <c r="H21" s="1702"/>
      <c r="I21" s="2015">
        <v>0</v>
      </c>
      <c r="J21" s="1700"/>
      <c r="K21" s="1702"/>
      <c r="L21" s="1702"/>
      <c r="M21" s="2015">
        <v>12.3</v>
      </c>
      <c r="N21" s="1704"/>
      <c r="O21" s="797"/>
      <c r="P21" s="1313"/>
      <c r="Q21" s="2015">
        <v>0</v>
      </c>
    </row>
    <row r="22" spans="1:17" s="512" customFormat="1" ht="15">
      <c r="A22" s="515">
        <v>8</v>
      </c>
      <c r="B22" s="804"/>
      <c r="C22" s="1702"/>
      <c r="D22" s="1702"/>
      <c r="E22" s="2015">
        <v>78.48</v>
      </c>
      <c r="F22" s="1704"/>
      <c r="G22" s="1702"/>
      <c r="H22" s="1702"/>
      <c r="I22" s="2015">
        <v>0</v>
      </c>
      <c r="J22" s="1700"/>
      <c r="K22" s="1702"/>
      <c r="L22" s="1702"/>
      <c r="M22" s="2015">
        <v>13.02</v>
      </c>
      <c r="N22" s="1704"/>
      <c r="O22" s="797"/>
      <c r="P22" s="1313"/>
      <c r="Q22" s="2015">
        <v>0</v>
      </c>
    </row>
    <row r="23" spans="1:17" s="512" customFormat="1" ht="15">
      <c r="A23" s="515">
        <v>9</v>
      </c>
      <c r="B23" s="804"/>
      <c r="C23" s="1702"/>
      <c r="D23" s="1702"/>
      <c r="E23" s="2015">
        <v>83.58</v>
      </c>
      <c r="F23" s="1704"/>
      <c r="G23" s="1702"/>
      <c r="H23" s="1702"/>
      <c r="I23" s="2015">
        <v>0</v>
      </c>
      <c r="J23" s="1700"/>
      <c r="K23" s="1702"/>
      <c r="L23" s="1702"/>
      <c r="M23" s="2015">
        <v>12.84</v>
      </c>
      <c r="N23" s="1704"/>
      <c r="O23" s="797"/>
      <c r="P23" s="1313"/>
      <c r="Q23" s="2015">
        <v>0</v>
      </c>
    </row>
    <row r="24" spans="1:17" s="512" customFormat="1" ht="15">
      <c r="A24" s="515">
        <v>10</v>
      </c>
      <c r="B24" s="804"/>
      <c r="C24" s="1702"/>
      <c r="D24" s="1702"/>
      <c r="E24" s="2015">
        <v>90.48</v>
      </c>
      <c r="F24" s="1704"/>
      <c r="G24" s="1702"/>
      <c r="H24" s="1702"/>
      <c r="I24" s="2015">
        <v>0</v>
      </c>
      <c r="J24" s="1700"/>
      <c r="K24" s="1702"/>
      <c r="L24" s="1702"/>
      <c r="M24" s="2015">
        <v>13.62</v>
      </c>
      <c r="N24" s="1704"/>
      <c r="O24" s="797"/>
      <c r="P24" s="1313"/>
      <c r="Q24" s="2015">
        <v>0</v>
      </c>
    </row>
    <row r="25" spans="1:17" s="512" customFormat="1" ht="15">
      <c r="A25" s="515">
        <v>11</v>
      </c>
      <c r="B25" s="804"/>
      <c r="C25" s="1702"/>
      <c r="D25" s="1702"/>
      <c r="E25" s="2015">
        <v>90.960000000000008</v>
      </c>
      <c r="F25" s="1704"/>
      <c r="G25" s="1702"/>
      <c r="H25" s="1702"/>
      <c r="I25" s="2015">
        <v>0</v>
      </c>
      <c r="J25" s="1700"/>
      <c r="K25" s="1702"/>
      <c r="L25" s="1702"/>
      <c r="M25" s="2015">
        <v>13.32</v>
      </c>
      <c r="N25" s="1704"/>
      <c r="O25" s="797"/>
      <c r="P25" s="1313"/>
      <c r="Q25" s="2015">
        <v>0</v>
      </c>
    </row>
    <row r="26" spans="1:17" s="512" customFormat="1" ht="15">
      <c r="A26" s="515">
        <v>12</v>
      </c>
      <c r="B26" s="804"/>
      <c r="C26" s="1702"/>
      <c r="D26" s="1702"/>
      <c r="E26" s="2015">
        <v>92.580000000000013</v>
      </c>
      <c r="F26" s="1704"/>
      <c r="G26" s="1702"/>
      <c r="H26" s="1702"/>
      <c r="I26" s="2015">
        <v>0</v>
      </c>
      <c r="J26" s="1700"/>
      <c r="K26" s="1702"/>
      <c r="L26" s="1702"/>
      <c r="M26" s="2015">
        <v>14.16</v>
      </c>
      <c r="N26" s="1704"/>
      <c r="O26" s="797"/>
      <c r="P26" s="1313"/>
      <c r="Q26" s="2015">
        <v>0</v>
      </c>
    </row>
    <row r="27" spans="1:17" s="512" customFormat="1" ht="15">
      <c r="A27" s="515">
        <v>13</v>
      </c>
      <c r="B27" s="804"/>
      <c r="C27" s="1702"/>
      <c r="D27" s="1702"/>
      <c r="E27" s="2015">
        <v>93.240000000000009</v>
      </c>
      <c r="F27" s="1704"/>
      <c r="G27" s="1702"/>
      <c r="H27" s="1702"/>
      <c r="I27" s="2015">
        <v>0</v>
      </c>
      <c r="J27" s="1700"/>
      <c r="K27" s="1702"/>
      <c r="L27" s="1702"/>
      <c r="M27" s="2015">
        <v>14.22</v>
      </c>
      <c r="N27" s="1704"/>
      <c r="O27" s="797"/>
      <c r="P27" s="1313"/>
      <c r="Q27" s="2015">
        <v>0</v>
      </c>
    </row>
    <row r="28" spans="1:17" s="512" customFormat="1" ht="15">
      <c r="A28" s="515">
        <v>14</v>
      </c>
      <c r="B28" s="804"/>
      <c r="C28" s="1702"/>
      <c r="D28" s="1702"/>
      <c r="E28" s="2015">
        <v>94.68</v>
      </c>
      <c r="F28" s="1704"/>
      <c r="G28" s="1702"/>
      <c r="H28" s="1702"/>
      <c r="I28" s="2015">
        <v>0</v>
      </c>
      <c r="J28" s="1700"/>
      <c r="K28" s="1702"/>
      <c r="L28" s="1702"/>
      <c r="M28" s="2015">
        <v>14.64</v>
      </c>
      <c r="N28" s="1704"/>
      <c r="O28" s="797"/>
      <c r="P28" s="1313"/>
      <c r="Q28" s="2015">
        <v>0</v>
      </c>
    </row>
    <row r="29" spans="1:17" s="512" customFormat="1" ht="15">
      <c r="A29" s="515">
        <v>15</v>
      </c>
      <c r="B29" s="804"/>
      <c r="C29" s="1702"/>
      <c r="D29" s="1702"/>
      <c r="E29" s="2015">
        <v>89.580000000000013</v>
      </c>
      <c r="F29" s="1704"/>
      <c r="G29" s="1702"/>
      <c r="H29" s="1702"/>
      <c r="I29" s="2015">
        <v>0</v>
      </c>
      <c r="J29" s="1700"/>
      <c r="K29" s="1702"/>
      <c r="L29" s="1702"/>
      <c r="M29" s="2015">
        <v>14.219999999999999</v>
      </c>
      <c r="N29" s="1704"/>
      <c r="O29" s="797"/>
      <c r="P29" s="1313"/>
      <c r="Q29" s="2015">
        <v>0</v>
      </c>
    </row>
    <row r="30" spans="1:17" s="512" customFormat="1" ht="15">
      <c r="A30" s="515">
        <v>16</v>
      </c>
      <c r="B30" s="804"/>
      <c r="C30" s="1702"/>
      <c r="D30" s="1702"/>
      <c r="E30" s="2015">
        <v>103.56</v>
      </c>
      <c r="F30" s="1704"/>
      <c r="G30" s="1702"/>
      <c r="H30" s="1702"/>
      <c r="I30" s="2015">
        <v>0</v>
      </c>
      <c r="J30" s="1700"/>
      <c r="K30" s="1702"/>
      <c r="L30" s="1702"/>
      <c r="M30" s="2015">
        <v>14.280000000000001</v>
      </c>
      <c r="N30" s="1704"/>
      <c r="O30" s="797"/>
      <c r="P30" s="1313"/>
      <c r="Q30" s="2015">
        <v>0</v>
      </c>
    </row>
    <row r="31" spans="1:17" s="516" customFormat="1" ht="15">
      <c r="A31" s="515">
        <v>17</v>
      </c>
      <c r="B31" s="804"/>
      <c r="C31" s="1702"/>
      <c r="D31" s="1702"/>
      <c r="E31" s="2015">
        <v>98.52000000000001</v>
      </c>
      <c r="F31" s="1704"/>
      <c r="G31" s="1702"/>
      <c r="H31" s="1702"/>
      <c r="I31" s="2015">
        <v>0</v>
      </c>
      <c r="J31" s="1700"/>
      <c r="K31" s="1702"/>
      <c r="L31" s="1702"/>
      <c r="M31" s="2015">
        <v>14.940000000000001</v>
      </c>
      <c r="N31" s="1704"/>
      <c r="O31" s="797"/>
      <c r="P31" s="1313"/>
      <c r="Q31" s="2015">
        <v>0</v>
      </c>
    </row>
    <row r="32" spans="1:17" s="516" customFormat="1" ht="15">
      <c r="A32" s="515">
        <v>18</v>
      </c>
      <c r="B32" s="804"/>
      <c r="C32" s="1702"/>
      <c r="D32" s="1702"/>
      <c r="E32" s="2015">
        <v>111.84</v>
      </c>
      <c r="F32" s="1704"/>
      <c r="G32" s="1702"/>
      <c r="H32" s="1702"/>
      <c r="I32" s="2015">
        <v>0</v>
      </c>
      <c r="J32" s="1700"/>
      <c r="K32" s="1702"/>
      <c r="L32" s="1702"/>
      <c r="M32" s="2015">
        <v>15.84</v>
      </c>
      <c r="N32" s="1704"/>
      <c r="O32" s="797"/>
      <c r="P32" s="1313"/>
      <c r="Q32" s="2015">
        <v>0</v>
      </c>
    </row>
    <row r="33" spans="1:33" s="516" customFormat="1" ht="15">
      <c r="A33" s="515">
        <v>19</v>
      </c>
      <c r="B33" s="804"/>
      <c r="C33" s="1702"/>
      <c r="D33" s="1702"/>
      <c r="E33" s="2015">
        <v>111.9</v>
      </c>
      <c r="F33" s="1704"/>
      <c r="G33" s="1702"/>
      <c r="H33" s="1702"/>
      <c r="I33" s="2015">
        <v>0</v>
      </c>
      <c r="J33" s="1700"/>
      <c r="K33" s="1702"/>
      <c r="L33" s="1702"/>
      <c r="M33" s="2015">
        <v>15.600000000000001</v>
      </c>
      <c r="N33" s="1704"/>
      <c r="O33" s="797"/>
      <c r="P33" s="1313"/>
      <c r="Q33" s="2015">
        <v>0</v>
      </c>
    </row>
    <row r="34" spans="1:33" s="516" customFormat="1" ht="15">
      <c r="A34" s="515">
        <v>20</v>
      </c>
      <c r="B34" s="804"/>
      <c r="C34" s="1702"/>
      <c r="D34" s="1702"/>
      <c r="E34" s="2015">
        <v>113.1</v>
      </c>
      <c r="F34" s="1704"/>
      <c r="G34" s="1702"/>
      <c r="H34" s="1702"/>
      <c r="I34" s="2015">
        <v>0</v>
      </c>
      <c r="J34" s="1700"/>
      <c r="K34" s="1702"/>
      <c r="L34" s="1702"/>
      <c r="M34" s="2015">
        <v>16.979999999999997</v>
      </c>
      <c r="N34" s="1704"/>
      <c r="O34" s="797"/>
      <c r="P34" s="1313"/>
      <c r="Q34" s="2015">
        <v>0</v>
      </c>
    </row>
    <row r="35" spans="1:33" s="516" customFormat="1" ht="15">
      <c r="A35" s="515">
        <v>21</v>
      </c>
      <c r="B35" s="804"/>
      <c r="C35" s="1702"/>
      <c r="D35" s="1702"/>
      <c r="E35" s="2015">
        <v>97.32</v>
      </c>
      <c r="F35" s="1704"/>
      <c r="G35" s="1702"/>
      <c r="H35" s="1702"/>
      <c r="I35" s="2015">
        <v>0</v>
      </c>
      <c r="J35" s="1700"/>
      <c r="K35" s="1702"/>
      <c r="L35" s="1702"/>
      <c r="M35" s="2015">
        <v>16.14</v>
      </c>
      <c r="N35" s="1704"/>
      <c r="O35" s="797"/>
      <c r="P35" s="1313"/>
      <c r="Q35" s="2015">
        <v>0</v>
      </c>
    </row>
    <row r="36" spans="1:33" s="516" customFormat="1" ht="15">
      <c r="A36" s="515">
        <v>22</v>
      </c>
      <c r="B36" s="804"/>
      <c r="C36" s="1702"/>
      <c r="D36" s="1702"/>
      <c r="E36" s="2015">
        <v>103.86</v>
      </c>
      <c r="F36" s="1704"/>
      <c r="G36" s="1702"/>
      <c r="H36" s="1702"/>
      <c r="I36" s="2015">
        <v>0</v>
      </c>
      <c r="J36" s="1700"/>
      <c r="K36" s="1702"/>
      <c r="L36" s="1702"/>
      <c r="M36" s="2015">
        <v>16.8</v>
      </c>
      <c r="N36" s="1704"/>
      <c r="O36" s="797"/>
      <c r="P36" s="1313"/>
      <c r="Q36" s="2015">
        <v>0</v>
      </c>
    </row>
    <row r="37" spans="1:33" s="516" customFormat="1" ht="15">
      <c r="A37" s="515">
        <v>23</v>
      </c>
      <c r="B37" s="804"/>
      <c r="C37" s="1702"/>
      <c r="D37" s="1702"/>
      <c r="E37" s="2015">
        <v>80.039999999999992</v>
      </c>
      <c r="F37" s="1704"/>
      <c r="G37" s="1702"/>
      <c r="H37" s="1702"/>
      <c r="I37" s="2015">
        <v>0</v>
      </c>
      <c r="J37" s="1700"/>
      <c r="K37" s="1702"/>
      <c r="L37" s="1702"/>
      <c r="M37" s="2015">
        <v>14.7</v>
      </c>
      <c r="N37" s="1704"/>
      <c r="O37" s="797"/>
      <c r="P37" s="1313"/>
      <c r="Q37" s="2015">
        <v>0</v>
      </c>
    </row>
    <row r="38" spans="1:33" s="516" customFormat="1" ht="15">
      <c r="A38" s="515">
        <v>24</v>
      </c>
      <c r="B38" s="804"/>
      <c r="C38" s="1702"/>
      <c r="D38" s="1702"/>
      <c r="E38" s="2015">
        <v>67.740000000000009</v>
      </c>
      <c r="F38" s="1704"/>
      <c r="G38" s="1702"/>
      <c r="H38" s="1702"/>
      <c r="I38" s="2015">
        <v>0</v>
      </c>
      <c r="J38" s="1700"/>
      <c r="K38" s="1702"/>
      <c r="L38" s="1702"/>
      <c r="M38" s="2015">
        <v>14.1</v>
      </c>
      <c r="N38" s="1704"/>
      <c r="O38" s="797"/>
      <c r="P38" s="1313"/>
      <c r="Q38" s="2015">
        <v>0</v>
      </c>
    </row>
    <row r="39" spans="1:33" s="516" customFormat="1" ht="15">
      <c r="A39" s="515" t="s">
        <v>19</v>
      </c>
      <c r="B39" s="797"/>
      <c r="C39" s="1702"/>
      <c r="D39" s="1702"/>
      <c r="E39" s="1705">
        <f>SUM(E15:E38)</f>
        <v>2039.8199999999997</v>
      </c>
      <c r="F39" s="1702"/>
      <c r="G39" s="1702"/>
      <c r="H39" s="1702"/>
      <c r="I39" s="1705">
        <f>SUM(I15:I38)</f>
        <v>0</v>
      </c>
      <c r="J39" s="1702"/>
      <c r="K39" s="1702"/>
      <c r="L39" s="1702"/>
      <c r="M39" s="1705">
        <f>SUM(M15:M38)</f>
        <v>336.96000000000004</v>
      </c>
      <c r="N39" s="1702"/>
      <c r="O39" s="797"/>
      <c r="P39" s="797"/>
      <c r="Q39" s="1315">
        <f>SUM(Q15:Q38)</f>
        <v>0</v>
      </c>
    </row>
    <row r="40" spans="1:33" s="506" customFormat="1" ht="12.75" customHeight="1">
      <c r="A40" s="506" t="s">
        <v>20</v>
      </c>
      <c r="R40" s="960"/>
      <c r="S40" s="960"/>
      <c r="T40" s="960"/>
      <c r="U40" s="960"/>
      <c r="V40" s="960"/>
      <c r="W40" s="960"/>
      <c r="X40" s="960"/>
      <c r="Y40" s="960"/>
      <c r="Z40" s="960"/>
      <c r="AA40" s="960"/>
      <c r="AB40" s="960"/>
      <c r="AC40" s="960"/>
      <c r="AD40" s="960"/>
      <c r="AE40" s="960"/>
      <c r="AF40" s="960"/>
      <c r="AG40" s="960"/>
    </row>
    <row r="41" spans="1:33" s="506" customFormat="1" ht="12.75" customHeight="1">
      <c r="A41" s="506" t="s">
        <v>21</v>
      </c>
      <c r="R41" s="960"/>
      <c r="S41" s="960"/>
      <c r="T41" s="960"/>
      <c r="U41" s="960"/>
      <c r="V41" s="960"/>
      <c r="W41" s="960"/>
      <c r="X41" s="960"/>
      <c r="Y41" s="960"/>
      <c r="Z41" s="960"/>
      <c r="AA41" s="960"/>
      <c r="AB41" s="960"/>
      <c r="AC41" s="960"/>
      <c r="AD41" s="960"/>
      <c r="AE41" s="960"/>
      <c r="AF41" s="960"/>
      <c r="AG41" s="960"/>
    </row>
    <row r="42" spans="1:33">
      <c r="A42" s="506" t="s">
        <v>571</v>
      </c>
      <c r="K42" s="506"/>
      <c r="L42" s="506"/>
      <c r="M42" s="506"/>
      <c r="N42" s="506"/>
      <c r="O42" s="506"/>
      <c r="P42" s="506"/>
      <c r="Q42" s="506"/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>
      <c r="A43" s="506" t="s">
        <v>23</v>
      </c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  <row r="44" spans="1:33">
      <c r="R44" s="961"/>
      <c r="S44" s="961"/>
      <c r="T44" s="961"/>
      <c r="U44" s="961"/>
      <c r="V44" s="961"/>
      <c r="W44" s="961"/>
      <c r="X44" s="961"/>
      <c r="Y44" s="961"/>
      <c r="Z44" s="961"/>
      <c r="AA44" s="961"/>
      <c r="AB44" s="961"/>
      <c r="AC44" s="961"/>
      <c r="AD44" s="961"/>
      <c r="AE44" s="961"/>
      <c r="AF44" s="961"/>
      <c r="AG44" s="961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B1:F1"/>
    <mergeCell ref="N1:Q1"/>
    <mergeCell ref="B2:F2"/>
    <mergeCell ref="N2:Q2"/>
    <mergeCell ref="B3:C3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4"/>
  <sheetViews>
    <sheetView zoomScale="85" zoomScaleNormal="85" workbookViewId="0">
      <selection activeCell="R23" sqref="R23"/>
    </sheetView>
  </sheetViews>
  <sheetFormatPr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12" t="s">
        <v>408</v>
      </c>
      <c r="C1" s="2066"/>
      <c r="D1" s="2066"/>
      <c r="E1" s="2066"/>
      <c r="F1" s="2066"/>
      <c r="J1" s="801" t="s">
        <v>171</v>
      </c>
      <c r="N1" s="2814" t="s">
        <v>116</v>
      </c>
      <c r="O1" s="2814"/>
      <c r="P1" s="2814"/>
      <c r="Q1" s="2814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</row>
    <row r="2" spans="1:33" s="506" customFormat="1" ht="10.5" customHeight="1">
      <c r="B2" s="2813" t="s">
        <v>1</v>
      </c>
      <c r="C2" s="2052"/>
      <c r="D2" s="2052"/>
      <c r="E2" s="2052"/>
      <c r="F2" s="2052"/>
      <c r="N2" s="2813" t="s">
        <v>2</v>
      </c>
      <c r="O2" s="2816"/>
      <c r="P2" s="2816"/>
      <c r="Q2" s="2816"/>
      <c r="R2" s="960"/>
      <c r="S2" s="960"/>
      <c r="T2" s="960"/>
      <c r="U2" s="960"/>
      <c r="V2" s="960"/>
      <c r="W2" s="960"/>
      <c r="X2" s="960"/>
      <c r="Y2" s="960"/>
      <c r="Z2" s="960"/>
      <c r="AA2" s="960"/>
      <c r="AB2" s="960"/>
      <c r="AC2" s="960"/>
      <c r="AD2" s="960"/>
      <c r="AE2" s="960"/>
      <c r="AF2" s="960"/>
      <c r="AG2" s="960"/>
    </row>
    <row r="3" spans="1:33" s="506" customFormat="1" ht="13.5" customHeight="1">
      <c r="B3" s="2815" t="s">
        <v>117</v>
      </c>
      <c r="C3" s="2815"/>
      <c r="N3" s="2816" t="s">
        <v>630</v>
      </c>
      <c r="O3" s="2816"/>
      <c r="P3" s="2816"/>
      <c r="Q3" s="2816"/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  <c r="AC3" s="960"/>
      <c r="AD3" s="960"/>
      <c r="AE3" s="960"/>
      <c r="AF3" s="960"/>
      <c r="AG3" s="960"/>
    </row>
    <row r="4" spans="1:33" s="506" customFormat="1" ht="15" customHeight="1">
      <c r="B4" s="2820" t="s">
        <v>4</v>
      </c>
      <c r="C4" s="2066"/>
      <c r="D4" s="508"/>
      <c r="E4" s="960"/>
      <c r="F4" s="960"/>
      <c r="G4" s="960"/>
      <c r="H4" s="960"/>
      <c r="I4" s="916" t="s">
        <v>5</v>
      </c>
      <c r="J4" s="1933"/>
      <c r="K4" s="1933"/>
      <c r="L4" s="1933"/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60"/>
      <c r="AF4" s="960"/>
      <c r="AG4" s="960"/>
    </row>
    <row r="5" spans="1:33" s="506" customFormat="1" ht="9.75" customHeight="1">
      <c r="B5" s="2823" t="s">
        <v>7</v>
      </c>
      <c r="C5" s="2064"/>
      <c r="D5" s="1933"/>
      <c r="E5" s="1933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C5" s="960"/>
      <c r="AD5" s="960"/>
      <c r="AE5" s="960"/>
      <c r="AF5" s="960"/>
      <c r="AG5" s="960"/>
    </row>
    <row r="6" spans="1:33" s="506" customFormat="1" ht="12" customHeight="1">
      <c r="A6" s="2821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60"/>
      <c r="S6" s="960"/>
      <c r="T6" s="960"/>
      <c r="U6" s="960"/>
      <c r="V6" s="960"/>
      <c r="W6" s="960"/>
      <c r="X6" s="960"/>
      <c r="Y6" s="960"/>
      <c r="Z6" s="960"/>
      <c r="AA6" s="960"/>
      <c r="AB6" s="960"/>
      <c r="AC6" s="960"/>
      <c r="AD6" s="960"/>
      <c r="AE6" s="960"/>
      <c r="AF6" s="960"/>
      <c r="AG6" s="960"/>
    </row>
    <row r="7" spans="1:33" s="506" customFormat="1" ht="15.75">
      <c r="A7" s="2822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</row>
    <row r="8" spans="1:33" s="506" customFormat="1" ht="9" customHeight="1">
      <c r="A8" s="1281">
        <v>621</v>
      </c>
      <c r="B8" s="1267"/>
      <c r="R8" s="960"/>
      <c r="S8" s="960"/>
      <c r="T8" s="960"/>
      <c r="U8" s="960"/>
      <c r="V8" s="960"/>
      <c r="W8" s="960"/>
      <c r="X8" s="960"/>
      <c r="Y8" s="960"/>
      <c r="Z8" s="960"/>
      <c r="AA8" s="960"/>
      <c r="AB8" s="960"/>
      <c r="AC8" s="960"/>
      <c r="AD8" s="960"/>
      <c r="AE8" s="960"/>
      <c r="AF8" s="960"/>
      <c r="AG8" s="960"/>
    </row>
    <row r="9" spans="1:33" s="506" customFormat="1">
      <c r="A9" s="2824" t="s">
        <v>9</v>
      </c>
      <c r="B9" s="2827" t="s">
        <v>10</v>
      </c>
      <c r="C9" s="2828"/>
      <c r="D9" s="2828"/>
      <c r="E9" s="2828"/>
      <c r="F9" s="2828"/>
      <c r="G9" s="2828"/>
      <c r="H9" s="2828"/>
      <c r="I9" s="2829"/>
      <c r="J9" s="2827" t="s">
        <v>11</v>
      </c>
      <c r="K9" s="2828"/>
      <c r="L9" s="2828"/>
      <c r="M9" s="2828"/>
      <c r="N9" s="2828"/>
      <c r="O9" s="2828"/>
      <c r="P9" s="2828"/>
      <c r="Q9" s="2829"/>
      <c r="R9" s="960"/>
      <c r="S9" s="960"/>
      <c r="T9" s="960"/>
      <c r="U9" s="960"/>
      <c r="V9" s="960"/>
      <c r="W9" s="960"/>
      <c r="X9" s="960"/>
      <c r="Y9" s="960"/>
      <c r="Z9" s="960"/>
      <c r="AA9" s="960"/>
      <c r="AB9" s="960"/>
      <c r="AC9" s="960"/>
      <c r="AD9" s="960"/>
      <c r="AE9" s="960"/>
      <c r="AF9" s="960"/>
      <c r="AG9" s="960"/>
    </row>
    <row r="10" spans="1:33" s="506" customFormat="1">
      <c r="A10" s="2825"/>
      <c r="B10" s="2744" t="s">
        <v>420</v>
      </c>
      <c r="C10" s="2745"/>
      <c r="D10" s="2745"/>
      <c r="E10" s="2746"/>
      <c r="F10" s="2817"/>
      <c r="G10" s="2059"/>
      <c r="H10" s="2059"/>
      <c r="I10" s="2060"/>
      <c r="J10" s="2744" t="s">
        <v>420</v>
      </c>
      <c r="K10" s="2745"/>
      <c r="L10" s="2745"/>
      <c r="M10" s="2746"/>
      <c r="N10" s="2817"/>
      <c r="O10" s="2059"/>
      <c r="P10" s="2059"/>
      <c r="Q10" s="2060"/>
      <c r="R10" s="960"/>
      <c r="S10" s="960"/>
      <c r="T10" s="960"/>
      <c r="U10" s="960"/>
      <c r="V10" s="960"/>
      <c r="W10" s="960"/>
      <c r="X10" s="960"/>
      <c r="Y10" s="960"/>
      <c r="Z10" s="960"/>
      <c r="AA10" s="960"/>
      <c r="AB10" s="960"/>
      <c r="AC10" s="960"/>
      <c r="AD10" s="960"/>
      <c r="AE10" s="960"/>
      <c r="AF10" s="960"/>
      <c r="AG10" s="960"/>
    </row>
    <row r="11" spans="1:33" s="506" customFormat="1">
      <c r="A11" s="2825"/>
      <c r="B11" s="2817" t="s">
        <v>14</v>
      </c>
      <c r="C11" s="2818"/>
      <c r="E11" s="1932"/>
      <c r="F11" s="2817" t="s">
        <v>14</v>
      </c>
      <c r="G11" s="2818"/>
      <c r="H11" s="1931"/>
      <c r="I11" s="1932"/>
      <c r="J11" s="2817" t="s">
        <v>14</v>
      </c>
      <c r="K11" s="2818"/>
      <c r="L11" s="1931"/>
      <c r="M11" s="1932"/>
      <c r="N11" s="2817" t="s">
        <v>14</v>
      </c>
      <c r="O11" s="2818"/>
      <c r="P11" s="1931"/>
      <c r="Q11" s="1932"/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</row>
    <row r="12" spans="1:33" s="512" customFormat="1" ht="35.25" customHeight="1">
      <c r="A12" s="2826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4"/>
      <c r="C14" s="1702"/>
      <c r="D14" s="1702"/>
      <c r="E14" s="1703"/>
      <c r="F14" s="1704"/>
      <c r="G14" s="1702"/>
      <c r="H14" s="1702"/>
      <c r="I14" s="1703"/>
      <c r="J14" s="1700"/>
      <c r="K14" s="1702"/>
      <c r="L14" s="1702"/>
      <c r="M14" s="1703"/>
      <c r="N14" s="1704"/>
      <c r="O14" s="797"/>
      <c r="P14" s="797"/>
      <c r="Q14" s="1314"/>
    </row>
    <row r="15" spans="1:33" s="1379" customFormat="1" ht="15">
      <c r="A15" s="1376">
        <v>1</v>
      </c>
      <c r="B15" s="804"/>
      <c r="C15" s="1702"/>
      <c r="D15" s="1702"/>
      <c r="E15" s="1849">
        <v>93.103999999999999</v>
      </c>
      <c r="F15" s="1704"/>
      <c r="G15" s="1702"/>
      <c r="H15" s="1702"/>
      <c r="I15" s="1610"/>
      <c r="J15" s="1700"/>
      <c r="K15" s="1702"/>
      <c r="L15" s="1702"/>
      <c r="M15" s="1849">
        <v>1.984</v>
      </c>
      <c r="N15" s="1704"/>
      <c r="O15" s="1377"/>
      <c r="P15" s="1378"/>
      <c r="Q15" s="1331"/>
    </row>
    <row r="16" spans="1:33" s="512" customFormat="1" ht="15">
      <c r="A16" s="515">
        <v>2</v>
      </c>
      <c r="B16" s="804"/>
      <c r="C16" s="1702"/>
      <c r="D16" s="1702"/>
      <c r="E16" s="1849">
        <v>94.335999999999999</v>
      </c>
      <c r="F16" s="1704"/>
      <c r="G16" s="1702"/>
      <c r="H16" s="1702"/>
      <c r="I16" s="1610"/>
      <c r="J16" s="1700"/>
      <c r="K16" s="1702"/>
      <c r="L16" s="1702"/>
      <c r="M16" s="1849">
        <v>2.3519999999999999</v>
      </c>
      <c r="N16" s="1704"/>
      <c r="O16" s="797"/>
      <c r="P16" s="1313"/>
      <c r="Q16" s="1331"/>
    </row>
    <row r="17" spans="1:17" s="512" customFormat="1" ht="15">
      <c r="A17" s="515">
        <v>3</v>
      </c>
      <c r="B17" s="804"/>
      <c r="C17" s="1702"/>
      <c r="D17" s="1702"/>
      <c r="E17" s="1849">
        <v>94.08</v>
      </c>
      <c r="F17" s="1704"/>
      <c r="G17" s="1702"/>
      <c r="H17" s="1702"/>
      <c r="I17" s="1610"/>
      <c r="J17" s="1700"/>
      <c r="K17" s="1702"/>
      <c r="L17" s="1702"/>
      <c r="M17" s="1849">
        <v>2.6240000000000001</v>
      </c>
      <c r="N17" s="1704"/>
      <c r="O17" s="797"/>
      <c r="P17" s="1313"/>
      <c r="Q17" s="1331"/>
    </row>
    <row r="18" spans="1:17" s="512" customFormat="1" ht="15">
      <c r="A18" s="515">
        <v>4</v>
      </c>
      <c r="B18" s="804"/>
      <c r="C18" s="1702"/>
      <c r="D18" s="1702"/>
      <c r="E18" s="1849">
        <v>94.847999999999999</v>
      </c>
      <c r="F18" s="1704"/>
      <c r="G18" s="1702"/>
      <c r="H18" s="1702"/>
      <c r="I18" s="1610"/>
      <c r="J18" s="1700"/>
      <c r="K18" s="1702"/>
      <c r="L18" s="1702"/>
      <c r="M18" s="1849">
        <v>3.36</v>
      </c>
      <c r="N18" s="1704"/>
      <c r="O18" s="797"/>
      <c r="P18" s="1313"/>
      <c r="Q18" s="1331"/>
    </row>
    <row r="19" spans="1:17" s="512" customFormat="1" ht="15">
      <c r="A19" s="515">
        <v>5</v>
      </c>
      <c r="B19" s="804"/>
      <c r="C19" s="1702"/>
      <c r="D19" s="1702"/>
      <c r="E19" s="1849">
        <v>96.768000000000001</v>
      </c>
      <c r="F19" s="1704"/>
      <c r="G19" s="1702"/>
      <c r="H19" s="1702"/>
      <c r="I19" s="1610"/>
      <c r="J19" s="1700"/>
      <c r="K19" s="1702"/>
      <c r="L19" s="1702"/>
      <c r="M19" s="1849">
        <v>2.2240000000000002</v>
      </c>
      <c r="N19" s="1704"/>
      <c r="O19" s="797"/>
      <c r="P19" s="1313"/>
      <c r="Q19" s="1331"/>
    </row>
    <row r="20" spans="1:17" s="512" customFormat="1" ht="15">
      <c r="A20" s="515">
        <v>6</v>
      </c>
      <c r="B20" s="804"/>
      <c r="C20" s="1702"/>
      <c r="D20" s="1702"/>
      <c r="E20" s="1849">
        <v>99.52</v>
      </c>
      <c r="F20" s="1704"/>
      <c r="G20" s="1702"/>
      <c r="H20" s="1702"/>
      <c r="I20" s="1610"/>
      <c r="J20" s="1700"/>
      <c r="K20" s="1702"/>
      <c r="L20" s="1702"/>
      <c r="M20" s="1849">
        <v>2.2559999999999998</v>
      </c>
      <c r="N20" s="1704"/>
      <c r="O20" s="797"/>
      <c r="P20" s="1313"/>
      <c r="Q20" s="1331"/>
    </row>
    <row r="21" spans="1:17" s="512" customFormat="1" ht="15">
      <c r="A21" s="515">
        <v>7</v>
      </c>
      <c r="B21" s="804"/>
      <c r="C21" s="1702"/>
      <c r="D21" s="1702"/>
      <c r="E21" s="1849">
        <v>113.232</v>
      </c>
      <c r="F21" s="1704"/>
      <c r="G21" s="1702"/>
      <c r="H21" s="1702"/>
      <c r="I21" s="1610"/>
      <c r="J21" s="1700"/>
      <c r="K21" s="1702"/>
      <c r="L21" s="1702"/>
      <c r="M21" s="1849">
        <v>1.776</v>
      </c>
      <c r="N21" s="1704"/>
      <c r="O21" s="797"/>
      <c r="P21" s="1313"/>
      <c r="Q21" s="1331"/>
    </row>
    <row r="22" spans="1:17" s="512" customFormat="1" ht="15">
      <c r="A22" s="515">
        <v>8</v>
      </c>
      <c r="B22" s="804"/>
      <c r="C22" s="1702"/>
      <c r="D22" s="1702"/>
      <c r="E22" s="1849">
        <v>107.024</v>
      </c>
      <c r="F22" s="1704"/>
      <c r="G22" s="1702"/>
      <c r="H22" s="1702"/>
      <c r="I22" s="1610"/>
      <c r="J22" s="1700"/>
      <c r="K22" s="1702"/>
      <c r="L22" s="1702"/>
      <c r="M22" s="1849">
        <v>2.0640000000000001</v>
      </c>
      <c r="N22" s="1704"/>
      <c r="O22" s="797"/>
      <c r="P22" s="1313"/>
      <c r="Q22" s="1331"/>
    </row>
    <row r="23" spans="1:17" s="512" customFormat="1" ht="15">
      <c r="A23" s="515">
        <v>9</v>
      </c>
      <c r="B23" s="804"/>
      <c r="C23" s="1702"/>
      <c r="D23" s="1702"/>
      <c r="E23" s="1849">
        <v>105.504</v>
      </c>
      <c r="F23" s="1704"/>
      <c r="G23" s="1702"/>
      <c r="H23" s="1702"/>
      <c r="I23" s="1610"/>
      <c r="J23" s="1700"/>
      <c r="K23" s="1702"/>
      <c r="L23" s="1702"/>
      <c r="M23" s="1849">
        <v>2.1920000000000002</v>
      </c>
      <c r="N23" s="1704"/>
      <c r="O23" s="797"/>
      <c r="P23" s="1313"/>
      <c r="Q23" s="1331"/>
    </row>
    <row r="24" spans="1:17" s="512" customFormat="1" ht="15">
      <c r="A24" s="515">
        <v>10</v>
      </c>
      <c r="B24" s="804"/>
      <c r="C24" s="1702"/>
      <c r="D24" s="1702"/>
      <c r="E24" s="1849">
        <v>104.928</v>
      </c>
      <c r="F24" s="1704"/>
      <c r="G24" s="1702"/>
      <c r="H24" s="1702"/>
      <c r="I24" s="1610"/>
      <c r="J24" s="1700"/>
      <c r="K24" s="1702"/>
      <c r="L24" s="1702"/>
      <c r="M24" s="1849">
        <v>2.6240000000000001</v>
      </c>
      <c r="N24" s="1704"/>
      <c r="O24" s="797"/>
      <c r="P24" s="1313"/>
      <c r="Q24" s="1331"/>
    </row>
    <row r="25" spans="1:17" s="512" customFormat="1" ht="15">
      <c r="A25" s="515">
        <v>11</v>
      </c>
      <c r="B25" s="804"/>
      <c r="C25" s="1702"/>
      <c r="D25" s="1702"/>
      <c r="E25" s="1849">
        <v>106.96</v>
      </c>
      <c r="F25" s="1704"/>
      <c r="G25" s="1702"/>
      <c r="H25" s="1702"/>
      <c r="I25" s="1610"/>
      <c r="J25" s="1700"/>
      <c r="K25" s="1702"/>
      <c r="L25" s="1702"/>
      <c r="M25" s="1849">
        <v>2.544</v>
      </c>
      <c r="N25" s="1704"/>
      <c r="O25" s="797"/>
      <c r="P25" s="1313"/>
      <c r="Q25" s="1331"/>
    </row>
    <row r="26" spans="1:17" s="512" customFormat="1" ht="15">
      <c r="A26" s="515">
        <v>12</v>
      </c>
      <c r="B26" s="804"/>
      <c r="C26" s="1702"/>
      <c r="D26" s="1702"/>
      <c r="E26" s="1849">
        <v>104.64</v>
      </c>
      <c r="F26" s="1704"/>
      <c r="G26" s="1702"/>
      <c r="H26" s="1702"/>
      <c r="I26" s="1610"/>
      <c r="J26" s="1700"/>
      <c r="K26" s="1702"/>
      <c r="L26" s="1702"/>
      <c r="M26" s="1849">
        <v>3.0880000000000001</v>
      </c>
      <c r="N26" s="1704"/>
      <c r="O26" s="797"/>
      <c r="P26" s="1313"/>
      <c r="Q26" s="1331"/>
    </row>
    <row r="27" spans="1:17" s="512" customFormat="1" ht="15">
      <c r="A27" s="515">
        <v>13</v>
      </c>
      <c r="B27" s="804"/>
      <c r="C27" s="1702"/>
      <c r="D27" s="1702"/>
      <c r="E27" s="1849">
        <v>96.08</v>
      </c>
      <c r="F27" s="1704"/>
      <c r="G27" s="1702"/>
      <c r="H27" s="1702"/>
      <c r="I27" s="1610"/>
      <c r="J27" s="1700"/>
      <c r="K27" s="1702"/>
      <c r="L27" s="1702"/>
      <c r="M27" s="1849">
        <v>3.024</v>
      </c>
      <c r="N27" s="1704"/>
      <c r="O27" s="797"/>
      <c r="P27" s="1313"/>
      <c r="Q27" s="1331"/>
    </row>
    <row r="28" spans="1:17" s="512" customFormat="1" ht="15">
      <c r="A28" s="515">
        <v>14</v>
      </c>
      <c r="B28" s="804"/>
      <c r="C28" s="1702"/>
      <c r="D28" s="1702"/>
      <c r="E28" s="1849">
        <v>94.16</v>
      </c>
      <c r="F28" s="1704"/>
      <c r="G28" s="1702"/>
      <c r="H28" s="1702"/>
      <c r="I28" s="1610"/>
      <c r="J28" s="1700"/>
      <c r="K28" s="1702"/>
      <c r="L28" s="1702"/>
      <c r="M28" s="1849">
        <v>2.3519999999999999</v>
      </c>
      <c r="N28" s="1704"/>
      <c r="O28" s="797"/>
      <c r="P28" s="1313"/>
      <c r="Q28" s="1331"/>
    </row>
    <row r="29" spans="1:17" s="512" customFormat="1" ht="15">
      <c r="A29" s="515">
        <v>15</v>
      </c>
      <c r="B29" s="804"/>
      <c r="C29" s="1702"/>
      <c r="D29" s="1702"/>
      <c r="E29" s="1849">
        <v>92.096000000000004</v>
      </c>
      <c r="F29" s="1704"/>
      <c r="G29" s="1702"/>
      <c r="H29" s="1702"/>
      <c r="I29" s="1610"/>
      <c r="J29" s="1700"/>
      <c r="K29" s="1702"/>
      <c r="L29" s="1702"/>
      <c r="M29" s="1849">
        <v>2.5760000000000001</v>
      </c>
      <c r="N29" s="1704"/>
      <c r="O29" s="797"/>
      <c r="P29" s="1313"/>
      <c r="Q29" s="1331"/>
    </row>
    <row r="30" spans="1:17" s="512" customFormat="1" ht="15">
      <c r="A30" s="515">
        <v>16</v>
      </c>
      <c r="B30" s="804"/>
      <c r="C30" s="1702"/>
      <c r="D30" s="1702"/>
      <c r="E30" s="1849">
        <v>101.136</v>
      </c>
      <c r="F30" s="1704"/>
      <c r="G30" s="1702"/>
      <c r="H30" s="1702"/>
      <c r="I30" s="1610"/>
      <c r="J30" s="1700"/>
      <c r="K30" s="1702"/>
      <c r="L30" s="1702"/>
      <c r="M30" s="1849">
        <v>2.8479999999999999</v>
      </c>
      <c r="N30" s="1704"/>
      <c r="O30" s="797"/>
      <c r="P30" s="1313"/>
      <c r="Q30" s="1331"/>
    </row>
    <row r="31" spans="1:17" s="516" customFormat="1" ht="15">
      <c r="A31" s="515">
        <v>17</v>
      </c>
      <c r="B31" s="804"/>
      <c r="C31" s="1702"/>
      <c r="D31" s="1702"/>
      <c r="E31" s="1849">
        <v>98.8</v>
      </c>
      <c r="F31" s="1704"/>
      <c r="G31" s="1702"/>
      <c r="H31" s="1702"/>
      <c r="I31" s="1610"/>
      <c r="J31" s="1700"/>
      <c r="K31" s="1702"/>
      <c r="L31" s="1702"/>
      <c r="M31" s="1849">
        <v>1.984</v>
      </c>
      <c r="N31" s="1704"/>
      <c r="O31" s="797"/>
      <c r="P31" s="1313"/>
      <c r="Q31" s="1331"/>
    </row>
    <row r="32" spans="1:17" s="516" customFormat="1" ht="15">
      <c r="A32" s="515">
        <v>18</v>
      </c>
      <c r="B32" s="804"/>
      <c r="C32" s="1702"/>
      <c r="D32" s="1702"/>
      <c r="E32" s="1849">
        <v>99.168000000000006</v>
      </c>
      <c r="F32" s="1704"/>
      <c r="G32" s="1702"/>
      <c r="H32" s="1702"/>
      <c r="I32" s="1610"/>
      <c r="J32" s="1700"/>
      <c r="K32" s="1702"/>
      <c r="L32" s="1702"/>
      <c r="M32" s="1849">
        <v>1.712</v>
      </c>
      <c r="N32" s="1704"/>
      <c r="O32" s="797"/>
      <c r="P32" s="1313"/>
      <c r="Q32" s="1331"/>
    </row>
    <row r="33" spans="1:33" s="516" customFormat="1" ht="15">
      <c r="A33" s="515">
        <v>19</v>
      </c>
      <c r="B33" s="804"/>
      <c r="C33" s="1702"/>
      <c r="D33" s="1702"/>
      <c r="E33" s="1849">
        <v>105.2</v>
      </c>
      <c r="F33" s="1704"/>
      <c r="G33" s="1702"/>
      <c r="H33" s="1702"/>
      <c r="I33" s="1610"/>
      <c r="J33" s="1700"/>
      <c r="K33" s="1702"/>
      <c r="L33" s="1702"/>
      <c r="M33" s="1849">
        <v>1.728</v>
      </c>
      <c r="N33" s="1704"/>
      <c r="O33" s="797"/>
      <c r="P33" s="1313"/>
      <c r="Q33" s="1331"/>
    </row>
    <row r="34" spans="1:33" s="516" customFormat="1" ht="15">
      <c r="A34" s="515">
        <v>20</v>
      </c>
      <c r="B34" s="804"/>
      <c r="C34" s="1702"/>
      <c r="D34" s="1702"/>
      <c r="E34" s="1849">
        <v>102.19199999999999</v>
      </c>
      <c r="F34" s="1704"/>
      <c r="G34" s="1702"/>
      <c r="H34" s="1702"/>
      <c r="I34" s="1610"/>
      <c r="J34" s="1700"/>
      <c r="K34" s="1702"/>
      <c r="L34" s="1702"/>
      <c r="M34" s="1849">
        <v>1.008</v>
      </c>
      <c r="N34" s="1704"/>
      <c r="O34" s="797"/>
      <c r="P34" s="1313"/>
      <c r="Q34" s="1331"/>
    </row>
    <row r="35" spans="1:33" s="516" customFormat="1" ht="15">
      <c r="A35" s="515">
        <v>21</v>
      </c>
      <c r="B35" s="804"/>
      <c r="C35" s="1702"/>
      <c r="D35" s="1702"/>
      <c r="E35" s="1849">
        <v>106.8</v>
      </c>
      <c r="F35" s="1704"/>
      <c r="G35" s="1702"/>
      <c r="H35" s="1702"/>
      <c r="I35" s="1610"/>
      <c r="J35" s="1700"/>
      <c r="K35" s="1702"/>
      <c r="L35" s="1702"/>
      <c r="M35" s="1849">
        <v>1.504</v>
      </c>
      <c r="N35" s="1704"/>
      <c r="O35" s="797"/>
      <c r="P35" s="1313"/>
      <c r="Q35" s="1331"/>
    </row>
    <row r="36" spans="1:33" s="516" customFormat="1" ht="15">
      <c r="A36" s="515">
        <v>22</v>
      </c>
      <c r="B36" s="804"/>
      <c r="C36" s="1702"/>
      <c r="D36" s="1702"/>
      <c r="E36" s="1849">
        <v>102.608</v>
      </c>
      <c r="F36" s="1704"/>
      <c r="G36" s="1702"/>
      <c r="H36" s="1702"/>
      <c r="I36" s="1610"/>
      <c r="J36" s="1700"/>
      <c r="K36" s="1702"/>
      <c r="L36" s="1702"/>
      <c r="M36" s="1849">
        <v>2.2080000000000002</v>
      </c>
      <c r="N36" s="1704"/>
      <c r="O36" s="797"/>
      <c r="P36" s="1313"/>
      <c r="Q36" s="1331"/>
    </row>
    <row r="37" spans="1:33" s="516" customFormat="1" ht="15">
      <c r="A37" s="515">
        <v>23</v>
      </c>
      <c r="B37" s="804"/>
      <c r="C37" s="1702"/>
      <c r="D37" s="1702"/>
      <c r="E37" s="1849">
        <v>109.84</v>
      </c>
      <c r="F37" s="1704"/>
      <c r="G37" s="1702"/>
      <c r="H37" s="1702"/>
      <c r="I37" s="1610"/>
      <c r="J37" s="1700"/>
      <c r="K37" s="1702"/>
      <c r="L37" s="1702"/>
      <c r="M37" s="1849">
        <v>1.68</v>
      </c>
      <c r="N37" s="1704"/>
      <c r="O37" s="797"/>
      <c r="P37" s="1313"/>
      <c r="Q37" s="1331"/>
    </row>
    <row r="38" spans="1:33" s="516" customFormat="1" ht="15">
      <c r="A38" s="515">
        <v>24</v>
      </c>
      <c r="B38" s="804"/>
      <c r="C38" s="1702"/>
      <c r="D38" s="1702"/>
      <c r="E38" s="1849">
        <v>103.80800000000001</v>
      </c>
      <c r="F38" s="1704"/>
      <c r="G38" s="1702"/>
      <c r="H38" s="1702"/>
      <c r="I38" s="1610"/>
      <c r="J38" s="1700"/>
      <c r="K38" s="1702"/>
      <c r="L38" s="1702"/>
      <c r="M38" s="1849">
        <v>2.3839999999999999</v>
      </c>
      <c r="N38" s="1704"/>
      <c r="O38" s="797"/>
      <c r="P38" s="1313"/>
      <c r="Q38" s="1331"/>
    </row>
    <row r="39" spans="1:33" s="516" customFormat="1" ht="15">
      <c r="A39" s="515" t="s">
        <v>19</v>
      </c>
      <c r="B39" s="797"/>
      <c r="C39" s="1702"/>
      <c r="D39" s="1702"/>
      <c r="E39" s="1705">
        <f>SUM(E15:E38)</f>
        <v>2426.8320000000003</v>
      </c>
      <c r="F39" s="1702"/>
      <c r="G39" s="1702"/>
      <c r="H39" s="1702"/>
      <c r="I39" s="1705"/>
      <c r="J39" s="1702"/>
      <c r="K39" s="1702"/>
      <c r="L39" s="1702"/>
      <c r="M39" s="1705">
        <f>SUM(M15:M38)</f>
        <v>54.096000000000004</v>
      </c>
      <c r="N39" s="1702"/>
      <c r="O39" s="797"/>
      <c r="P39" s="797"/>
      <c r="Q39" s="1315"/>
    </row>
    <row r="40" spans="1:33" s="506" customFormat="1" ht="12.75" customHeight="1">
      <c r="A40" s="506" t="s">
        <v>20</v>
      </c>
      <c r="R40" s="960"/>
      <c r="S40" s="960"/>
      <c r="T40" s="960"/>
      <c r="U40" s="960"/>
      <c r="V40" s="960"/>
      <c r="W40" s="960"/>
      <c r="X40" s="960"/>
      <c r="Y40" s="960"/>
      <c r="Z40" s="960"/>
      <c r="AA40" s="960"/>
      <c r="AB40" s="960"/>
      <c r="AC40" s="960"/>
      <c r="AD40" s="960"/>
      <c r="AE40" s="960"/>
      <c r="AF40" s="960"/>
      <c r="AG40" s="960"/>
    </row>
    <row r="41" spans="1:33" s="506" customFormat="1" ht="12.75" customHeight="1">
      <c r="A41" s="506" t="s">
        <v>21</v>
      </c>
      <c r="R41" s="960"/>
      <c r="S41" s="960"/>
      <c r="T41" s="960"/>
      <c r="U41" s="960"/>
      <c r="V41" s="960"/>
      <c r="W41" s="960"/>
      <c r="X41" s="960"/>
      <c r="Y41" s="960"/>
      <c r="Z41" s="960"/>
      <c r="AA41" s="960"/>
      <c r="AB41" s="960"/>
      <c r="AC41" s="960"/>
      <c r="AD41" s="960"/>
      <c r="AE41" s="960"/>
      <c r="AF41" s="960"/>
      <c r="AG41" s="960"/>
    </row>
    <row r="42" spans="1:33">
      <c r="A42" s="506" t="s">
        <v>571</v>
      </c>
      <c r="K42" s="506"/>
      <c r="L42" s="506"/>
      <c r="M42" s="506"/>
      <c r="N42" s="506"/>
      <c r="O42" s="506"/>
      <c r="P42" s="506"/>
      <c r="Q42" s="506"/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>
      <c r="A43" s="506" t="s">
        <v>23</v>
      </c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  <row r="44" spans="1:33">
      <c r="R44" s="961"/>
      <c r="S44" s="961"/>
      <c r="T44" s="961"/>
      <c r="U44" s="961"/>
      <c r="V44" s="961"/>
      <c r="W44" s="961"/>
      <c r="X44" s="961"/>
      <c r="Y44" s="961"/>
      <c r="Z44" s="961"/>
      <c r="AA44" s="961"/>
      <c r="AB44" s="961"/>
      <c r="AC44" s="961"/>
      <c r="AD44" s="961"/>
      <c r="AE44" s="961"/>
      <c r="AF44" s="961"/>
      <c r="AG44" s="961"/>
    </row>
  </sheetData>
  <mergeCells count="21">
    <mergeCell ref="B4:C4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  <mergeCell ref="B1:F1"/>
    <mergeCell ref="N1:Q1"/>
    <mergeCell ref="B2:F2"/>
    <mergeCell ref="N2:Q2"/>
    <mergeCell ref="B3:C3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>
    <tabColor rgb="FF92D050"/>
  </sheetPr>
  <dimension ref="A1:AG44"/>
  <sheetViews>
    <sheetView zoomScale="85" zoomScaleNormal="85" workbookViewId="0">
      <selection activeCell="Y21" sqref="Y21"/>
    </sheetView>
  </sheetViews>
  <sheetFormatPr defaultRowHeight="12.75"/>
  <cols>
    <col min="1" max="1" width="5.42578125" style="530" customWidth="1"/>
    <col min="2" max="3" width="11.28515625" style="530" customWidth="1"/>
    <col min="4" max="4" width="11.28515625" style="530" hidden="1" customWidth="1"/>
    <col min="5" max="7" width="11.28515625" style="530" customWidth="1"/>
    <col min="8" max="8" width="11.28515625" style="530" hidden="1" customWidth="1"/>
    <col min="9" max="11" width="11.28515625" style="530" customWidth="1"/>
    <col min="12" max="12" width="11.28515625" style="530" hidden="1" customWidth="1"/>
    <col min="13" max="15" width="11.28515625" style="530" customWidth="1"/>
    <col min="16" max="16" width="11.28515625" style="530" hidden="1" customWidth="1"/>
    <col min="17" max="17" width="11.28515625" style="530" customWidth="1"/>
    <col min="18" max="16384" width="9.140625" style="530"/>
  </cols>
  <sheetData>
    <row r="1" spans="1:33" s="518" customFormat="1" ht="18.75" customHeight="1">
      <c r="B1" s="2839" t="s">
        <v>408</v>
      </c>
      <c r="C1" s="2066"/>
      <c r="D1" s="2066"/>
      <c r="E1" s="2066"/>
      <c r="F1" s="2066"/>
      <c r="J1" s="801" t="s">
        <v>171</v>
      </c>
      <c r="N1" s="2843" t="s">
        <v>122</v>
      </c>
      <c r="O1" s="2843"/>
      <c r="P1" s="2843"/>
      <c r="Q1" s="2843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8"/>
      <c r="AE1" s="958"/>
      <c r="AF1" s="958"/>
      <c r="AG1" s="958"/>
    </row>
    <row r="2" spans="1:33" s="518" customFormat="1" ht="10.5" customHeight="1">
      <c r="B2" s="2840" t="s">
        <v>1</v>
      </c>
      <c r="C2" s="2052"/>
      <c r="D2" s="2052"/>
      <c r="E2" s="2052"/>
      <c r="F2" s="2052"/>
      <c r="N2" s="2840" t="s">
        <v>2</v>
      </c>
      <c r="O2" s="2844"/>
      <c r="P2" s="2844"/>
      <c r="Q2" s="2844"/>
      <c r="R2" s="958"/>
      <c r="S2" s="958"/>
      <c r="T2" s="958"/>
      <c r="U2" s="958"/>
      <c r="V2" s="958"/>
      <c r="W2" s="958"/>
      <c r="X2" s="958"/>
      <c r="Y2" s="958"/>
      <c r="Z2" s="958"/>
      <c r="AA2" s="958"/>
      <c r="AB2" s="958"/>
      <c r="AC2" s="958"/>
      <c r="AD2" s="958"/>
      <c r="AE2" s="958"/>
      <c r="AF2" s="958"/>
      <c r="AG2" s="958"/>
    </row>
    <row r="3" spans="1:33" s="518" customFormat="1" ht="13.5" customHeight="1">
      <c r="B3" s="2845" t="s">
        <v>123</v>
      </c>
      <c r="C3" s="2844"/>
      <c r="N3" s="518" t="s">
        <v>3</v>
      </c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</row>
    <row r="4" spans="1:33" s="518" customFormat="1" ht="15" customHeight="1">
      <c r="B4" s="2847" t="s">
        <v>4</v>
      </c>
      <c r="C4" s="2066"/>
      <c r="D4" s="520"/>
      <c r="E4" s="958"/>
      <c r="F4" s="958"/>
      <c r="G4" s="958"/>
      <c r="H4" s="958"/>
      <c r="I4" s="917" t="s">
        <v>5</v>
      </c>
      <c r="J4" s="519"/>
      <c r="K4" s="519"/>
      <c r="L4" s="519"/>
      <c r="O4" s="521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</row>
    <row r="5" spans="1:33" s="518" customFormat="1" ht="9.75" customHeight="1">
      <c r="B5" s="2846" t="s">
        <v>7</v>
      </c>
      <c r="C5" s="2064"/>
      <c r="D5" s="519"/>
      <c r="E5" s="519"/>
      <c r="R5" s="958"/>
      <c r="S5" s="958"/>
      <c r="T5" s="958"/>
      <c r="U5" s="958"/>
      <c r="V5" s="958"/>
      <c r="W5" s="958"/>
      <c r="X5" s="958"/>
      <c r="Y5" s="958"/>
      <c r="Z5" s="958"/>
      <c r="AA5" s="958"/>
      <c r="AB5" s="958"/>
      <c r="AC5" s="958"/>
      <c r="AD5" s="958"/>
      <c r="AE5" s="958"/>
      <c r="AF5" s="958"/>
      <c r="AG5" s="958"/>
    </row>
    <row r="6" spans="1:33" s="518" customFormat="1" ht="12" customHeight="1">
      <c r="A6" s="2841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58"/>
      <c r="S6" s="958"/>
      <c r="T6" s="958"/>
      <c r="U6" s="958"/>
      <c r="V6" s="958"/>
      <c r="W6" s="958"/>
      <c r="X6" s="958"/>
      <c r="Y6" s="958"/>
      <c r="Z6" s="958"/>
      <c r="AA6" s="958"/>
      <c r="AB6" s="958"/>
      <c r="AC6" s="958"/>
      <c r="AD6" s="958"/>
      <c r="AE6" s="958"/>
      <c r="AF6" s="958"/>
      <c r="AG6" s="958"/>
    </row>
    <row r="7" spans="1:33" s="518" customFormat="1" ht="15.75">
      <c r="A7" s="2842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</row>
    <row r="8" spans="1:33" s="518" customFormat="1" ht="9" customHeight="1">
      <c r="A8" s="1281">
        <v>1639</v>
      </c>
      <c r="B8" s="1290"/>
      <c r="R8" s="958"/>
      <c r="S8" s="958"/>
      <c r="T8" s="958"/>
      <c r="U8" s="958"/>
      <c r="V8" s="958"/>
      <c r="W8" s="958"/>
      <c r="X8" s="958"/>
      <c r="Y8" s="958"/>
      <c r="Z8" s="958"/>
      <c r="AA8" s="958"/>
      <c r="AB8" s="958"/>
      <c r="AC8" s="958"/>
      <c r="AD8" s="958"/>
      <c r="AE8" s="958"/>
      <c r="AF8" s="958"/>
      <c r="AG8" s="958"/>
    </row>
    <row r="9" spans="1:33" s="518" customFormat="1">
      <c r="A9" s="2832" t="s">
        <v>9</v>
      </c>
      <c r="B9" s="2835" t="s">
        <v>10</v>
      </c>
      <c r="C9" s="2836"/>
      <c r="D9" s="2836"/>
      <c r="E9" s="2836"/>
      <c r="F9" s="2836"/>
      <c r="G9" s="2836"/>
      <c r="H9" s="2836"/>
      <c r="I9" s="2837"/>
      <c r="J9" s="2835" t="s">
        <v>11</v>
      </c>
      <c r="K9" s="2836"/>
      <c r="L9" s="2836"/>
      <c r="M9" s="2836"/>
      <c r="N9" s="2836"/>
      <c r="O9" s="2836"/>
      <c r="P9" s="2836"/>
      <c r="Q9" s="2837"/>
      <c r="R9" s="958"/>
      <c r="S9" s="958"/>
      <c r="T9" s="958"/>
      <c r="U9" s="958"/>
      <c r="V9" s="958"/>
      <c r="W9" s="958"/>
      <c r="X9" s="958"/>
      <c r="Y9" s="958"/>
      <c r="Z9" s="958"/>
      <c r="AA9" s="958"/>
      <c r="AB9" s="958"/>
      <c r="AC9" s="958"/>
      <c r="AD9" s="958"/>
      <c r="AE9" s="958"/>
      <c r="AF9" s="958"/>
      <c r="AG9" s="958"/>
    </row>
    <row r="10" spans="1:33" s="518" customFormat="1">
      <c r="A10" s="2833"/>
      <c r="B10" s="2830" t="s">
        <v>124</v>
      </c>
      <c r="C10" s="2831"/>
      <c r="D10" s="2831"/>
      <c r="E10" s="2838"/>
      <c r="F10" s="2830"/>
      <c r="G10" s="2059"/>
      <c r="H10" s="2059"/>
      <c r="I10" s="2060"/>
      <c r="J10" s="2830" t="s">
        <v>124</v>
      </c>
      <c r="K10" s="2831"/>
      <c r="L10" s="2831"/>
      <c r="M10" s="2838"/>
      <c r="N10" s="2830"/>
      <c r="O10" s="2831"/>
      <c r="P10" s="2831"/>
      <c r="Q10" s="2838"/>
      <c r="R10" s="958"/>
      <c r="S10" s="958"/>
      <c r="T10" s="958"/>
      <c r="U10" s="958"/>
      <c r="V10" s="958"/>
      <c r="W10" s="958"/>
      <c r="X10" s="958"/>
      <c r="Y10" s="958"/>
      <c r="Z10" s="958"/>
      <c r="AA10" s="958"/>
      <c r="AB10" s="958"/>
      <c r="AC10" s="958"/>
      <c r="AD10" s="958"/>
      <c r="AE10" s="958"/>
      <c r="AF10" s="958"/>
      <c r="AG10" s="958"/>
    </row>
    <row r="11" spans="1:33" s="518" customFormat="1">
      <c r="A11" s="2833"/>
      <c r="B11" s="2830" t="s">
        <v>14</v>
      </c>
      <c r="C11" s="2831"/>
      <c r="E11" s="523">
        <v>2000</v>
      </c>
      <c r="F11" s="2830" t="s">
        <v>14</v>
      </c>
      <c r="G11" s="2831"/>
      <c r="H11" s="522"/>
      <c r="I11" s="523">
        <v>0</v>
      </c>
      <c r="J11" s="2830" t="s">
        <v>14</v>
      </c>
      <c r="K11" s="2831"/>
      <c r="L11" s="522"/>
      <c r="M11" s="523">
        <v>2000</v>
      </c>
      <c r="N11" s="2830" t="s">
        <v>14</v>
      </c>
      <c r="O11" s="2831"/>
      <c r="P11" s="522"/>
      <c r="Q11" s="523">
        <v>0</v>
      </c>
      <c r="R11" s="958"/>
      <c r="S11" s="958"/>
      <c r="T11" s="958"/>
      <c r="U11" s="958"/>
      <c r="V11" s="958"/>
      <c r="W11" s="958"/>
      <c r="X11" s="958"/>
      <c r="Y11" s="958"/>
      <c r="Z11" s="958"/>
      <c r="AA11" s="958"/>
      <c r="AB11" s="958"/>
      <c r="AC11" s="958"/>
      <c r="AD11" s="958"/>
      <c r="AE11" s="958"/>
      <c r="AF11" s="958"/>
      <c r="AG11" s="958"/>
    </row>
    <row r="12" spans="1:33" s="525" customFormat="1" ht="35.25" customHeight="1">
      <c r="A12" s="2834"/>
      <c r="B12" s="524" t="s">
        <v>16</v>
      </c>
      <c r="C12" s="524" t="s">
        <v>17</v>
      </c>
      <c r="D12" s="524"/>
      <c r="E12" s="524" t="s">
        <v>18</v>
      </c>
      <c r="F12" s="524" t="s">
        <v>16</v>
      </c>
      <c r="G12" s="524" t="s">
        <v>17</v>
      </c>
      <c r="H12" s="524"/>
      <c r="I12" s="524" t="s">
        <v>18</v>
      </c>
      <c r="J12" s="524" t="s">
        <v>16</v>
      </c>
      <c r="K12" s="524" t="s">
        <v>17</v>
      </c>
      <c r="L12" s="524"/>
      <c r="M12" s="524" t="s">
        <v>18</v>
      </c>
      <c r="N12" s="524" t="s">
        <v>16</v>
      </c>
      <c r="O12" s="524" t="s">
        <v>17</v>
      </c>
      <c r="P12" s="524"/>
      <c r="Q12" s="524" t="s">
        <v>18</v>
      </c>
    </row>
    <row r="13" spans="1:33" s="527" customFormat="1" ht="11.25">
      <c r="A13" s="526">
        <v>1</v>
      </c>
      <c r="B13" s="526">
        <v>2</v>
      </c>
      <c r="C13" s="526">
        <v>3</v>
      </c>
      <c r="D13" s="526"/>
      <c r="E13" s="526">
        <v>4</v>
      </c>
      <c r="F13" s="526">
        <v>5</v>
      </c>
      <c r="G13" s="526">
        <v>6</v>
      </c>
      <c r="H13" s="526"/>
      <c r="I13" s="526">
        <v>7</v>
      </c>
      <c r="J13" s="526">
        <v>8</v>
      </c>
      <c r="K13" s="526">
        <v>9</v>
      </c>
      <c r="L13" s="526"/>
      <c r="M13" s="526">
        <v>10</v>
      </c>
      <c r="N13" s="526">
        <v>11</v>
      </c>
      <c r="O13" s="526">
        <v>12</v>
      </c>
      <c r="P13" s="526"/>
      <c r="Q13" s="526">
        <v>13</v>
      </c>
    </row>
    <row r="14" spans="1:33" s="525" customFormat="1" ht="15">
      <c r="A14" s="528">
        <v>0</v>
      </c>
      <c r="B14" s="780"/>
      <c r="C14" s="1834"/>
      <c r="D14" s="1834"/>
      <c r="E14" s="1835"/>
      <c r="F14" s="1834"/>
      <c r="G14" s="1834"/>
      <c r="H14" s="1834"/>
      <c r="I14" s="1835"/>
      <c r="J14" s="1695"/>
      <c r="K14" s="1834"/>
      <c r="L14" s="1834"/>
      <c r="M14" s="1835"/>
      <c r="N14" s="1329"/>
      <c r="O14" s="796"/>
      <c r="P14" s="796"/>
      <c r="Q14" s="929"/>
    </row>
    <row r="15" spans="1:33" s="1375" customFormat="1" ht="15">
      <c r="A15" s="1371">
        <v>1</v>
      </c>
      <c r="B15" s="780"/>
      <c r="C15" s="1834"/>
      <c r="D15" s="1834"/>
      <c r="E15" s="2015">
        <v>357</v>
      </c>
      <c r="F15" s="1834"/>
      <c r="G15" s="1834"/>
      <c r="H15" s="1834"/>
      <c r="I15" s="1836"/>
      <c r="J15" s="1695"/>
      <c r="K15" s="1834"/>
      <c r="L15" s="1834"/>
      <c r="M15" s="2015">
        <v>125</v>
      </c>
      <c r="N15" s="1373"/>
      <c r="O15" s="1372"/>
      <c r="P15" s="1372"/>
      <c r="Q15" s="1374"/>
    </row>
    <row r="16" spans="1:33" s="525" customFormat="1" ht="15">
      <c r="A16" s="528">
        <v>2</v>
      </c>
      <c r="B16" s="780"/>
      <c r="C16" s="1834"/>
      <c r="D16" s="1834"/>
      <c r="E16" s="2015">
        <v>338</v>
      </c>
      <c r="F16" s="1834"/>
      <c r="G16" s="1834"/>
      <c r="H16" s="1834"/>
      <c r="I16" s="1836"/>
      <c r="J16" s="1695"/>
      <c r="K16" s="1834"/>
      <c r="L16" s="1834"/>
      <c r="M16" s="2015">
        <v>126</v>
      </c>
      <c r="N16" s="1329"/>
      <c r="O16" s="796"/>
      <c r="P16" s="796"/>
      <c r="Q16" s="1152"/>
    </row>
    <row r="17" spans="1:17" s="525" customFormat="1" ht="15">
      <c r="A17" s="528">
        <v>3</v>
      </c>
      <c r="B17" s="780"/>
      <c r="C17" s="1834"/>
      <c r="D17" s="1834"/>
      <c r="E17" s="2015">
        <v>329</v>
      </c>
      <c r="F17" s="1834"/>
      <c r="G17" s="1834"/>
      <c r="H17" s="1834"/>
      <c r="I17" s="1836"/>
      <c r="J17" s="1695"/>
      <c r="K17" s="1834"/>
      <c r="L17" s="1834"/>
      <c r="M17" s="2015">
        <v>123</v>
      </c>
      <c r="N17" s="1329"/>
      <c r="O17" s="796"/>
      <c r="P17" s="796"/>
      <c r="Q17" s="1152"/>
    </row>
    <row r="18" spans="1:17" s="525" customFormat="1" ht="15">
      <c r="A18" s="528">
        <v>4</v>
      </c>
      <c r="B18" s="780"/>
      <c r="C18" s="1834"/>
      <c r="D18" s="1834"/>
      <c r="E18" s="2015">
        <v>338</v>
      </c>
      <c r="F18" s="1834"/>
      <c r="G18" s="1834"/>
      <c r="H18" s="1834"/>
      <c r="I18" s="1836"/>
      <c r="J18" s="1695"/>
      <c r="K18" s="1834"/>
      <c r="L18" s="1834"/>
      <c r="M18" s="2015">
        <v>123</v>
      </c>
      <c r="N18" s="1329"/>
      <c r="O18" s="796"/>
      <c r="P18" s="796"/>
      <c r="Q18" s="1152"/>
    </row>
    <row r="19" spans="1:17" s="525" customFormat="1" ht="15">
      <c r="A19" s="528">
        <v>5</v>
      </c>
      <c r="B19" s="780"/>
      <c r="C19" s="1834"/>
      <c r="D19" s="1834"/>
      <c r="E19" s="2015">
        <v>340</v>
      </c>
      <c r="F19" s="1834"/>
      <c r="G19" s="1834"/>
      <c r="H19" s="1834"/>
      <c r="I19" s="1836"/>
      <c r="J19" s="1695"/>
      <c r="K19" s="1834"/>
      <c r="L19" s="1834"/>
      <c r="M19" s="2015">
        <v>123</v>
      </c>
      <c r="N19" s="1329"/>
      <c r="O19" s="796"/>
      <c r="P19" s="796"/>
      <c r="Q19" s="1152"/>
    </row>
    <row r="20" spans="1:17" s="525" customFormat="1" ht="15">
      <c r="A20" s="528">
        <v>6</v>
      </c>
      <c r="B20" s="780"/>
      <c r="C20" s="1834"/>
      <c r="D20" s="1834"/>
      <c r="E20" s="2015">
        <v>342</v>
      </c>
      <c r="F20" s="1834"/>
      <c r="G20" s="1834"/>
      <c r="H20" s="1834"/>
      <c r="I20" s="1836"/>
      <c r="J20" s="1695"/>
      <c r="K20" s="1834"/>
      <c r="L20" s="1834"/>
      <c r="M20" s="2015">
        <v>124</v>
      </c>
      <c r="N20" s="1329"/>
      <c r="O20" s="796"/>
      <c r="P20" s="796"/>
      <c r="Q20" s="1152"/>
    </row>
    <row r="21" spans="1:17" s="525" customFormat="1" ht="15">
      <c r="A21" s="528">
        <v>7</v>
      </c>
      <c r="B21" s="780"/>
      <c r="C21" s="1834"/>
      <c r="D21" s="1834"/>
      <c r="E21" s="2015">
        <v>385</v>
      </c>
      <c r="F21" s="1834"/>
      <c r="G21" s="1834"/>
      <c r="H21" s="1834"/>
      <c r="I21" s="1836"/>
      <c r="J21" s="1695"/>
      <c r="K21" s="1834"/>
      <c r="L21" s="1834"/>
      <c r="M21" s="2015">
        <v>124</v>
      </c>
      <c r="N21" s="1329"/>
      <c r="O21" s="796"/>
      <c r="P21" s="796"/>
      <c r="Q21" s="1152"/>
    </row>
    <row r="22" spans="1:17" s="525" customFormat="1" ht="15">
      <c r="A22" s="528">
        <v>8</v>
      </c>
      <c r="B22" s="780"/>
      <c r="C22" s="1834"/>
      <c r="D22" s="1834"/>
      <c r="E22" s="2015">
        <v>448</v>
      </c>
      <c r="F22" s="1834"/>
      <c r="G22" s="1834"/>
      <c r="H22" s="1834"/>
      <c r="I22" s="1836"/>
      <c r="J22" s="1695"/>
      <c r="K22" s="1834"/>
      <c r="L22" s="1834"/>
      <c r="M22" s="2015">
        <v>122</v>
      </c>
      <c r="N22" s="1329"/>
      <c r="O22" s="796"/>
      <c r="P22" s="796"/>
      <c r="Q22" s="1152"/>
    </row>
    <row r="23" spans="1:17" s="525" customFormat="1" ht="15">
      <c r="A23" s="528">
        <v>9</v>
      </c>
      <c r="B23" s="780"/>
      <c r="C23" s="1834"/>
      <c r="D23" s="1834"/>
      <c r="E23" s="2015">
        <v>500</v>
      </c>
      <c r="F23" s="1834"/>
      <c r="G23" s="1834"/>
      <c r="H23" s="1834"/>
      <c r="I23" s="1836"/>
      <c r="J23" s="1695"/>
      <c r="K23" s="1834"/>
      <c r="L23" s="1834"/>
      <c r="M23" s="2015">
        <v>148</v>
      </c>
      <c r="N23" s="1329"/>
      <c r="O23" s="796"/>
      <c r="P23" s="796"/>
      <c r="Q23" s="1152"/>
    </row>
    <row r="24" spans="1:17" s="525" customFormat="1" ht="15">
      <c r="A24" s="528">
        <v>10</v>
      </c>
      <c r="B24" s="780"/>
      <c r="C24" s="1834"/>
      <c r="D24" s="1834"/>
      <c r="E24" s="2015">
        <v>505</v>
      </c>
      <c r="F24" s="1834"/>
      <c r="G24" s="1834"/>
      <c r="H24" s="1834"/>
      <c r="I24" s="1836"/>
      <c r="J24" s="1695"/>
      <c r="K24" s="1834"/>
      <c r="L24" s="1834"/>
      <c r="M24" s="2015">
        <v>146</v>
      </c>
      <c r="N24" s="1329"/>
      <c r="O24" s="796"/>
      <c r="P24" s="796"/>
      <c r="Q24" s="1152"/>
    </row>
    <row r="25" spans="1:17" s="525" customFormat="1" ht="15">
      <c r="A25" s="528">
        <v>11</v>
      </c>
      <c r="B25" s="780"/>
      <c r="C25" s="1834"/>
      <c r="D25" s="1834"/>
      <c r="E25" s="2015">
        <v>509</v>
      </c>
      <c r="F25" s="1834"/>
      <c r="G25" s="1834"/>
      <c r="H25" s="1834"/>
      <c r="I25" s="1836"/>
      <c r="J25" s="1695"/>
      <c r="K25" s="1834"/>
      <c r="L25" s="1834"/>
      <c r="M25" s="2015">
        <v>145</v>
      </c>
      <c r="N25" s="1329"/>
      <c r="O25" s="796"/>
      <c r="P25" s="796"/>
      <c r="Q25" s="1152"/>
    </row>
    <row r="26" spans="1:17" s="525" customFormat="1" ht="15">
      <c r="A26" s="528">
        <v>12</v>
      </c>
      <c r="B26" s="780"/>
      <c r="C26" s="1834"/>
      <c r="D26" s="1834"/>
      <c r="E26" s="2015">
        <v>506</v>
      </c>
      <c r="F26" s="1834"/>
      <c r="G26" s="1834"/>
      <c r="H26" s="1834"/>
      <c r="I26" s="1836"/>
      <c r="J26" s="1695"/>
      <c r="K26" s="1834"/>
      <c r="L26" s="1834"/>
      <c r="M26" s="2015">
        <v>145</v>
      </c>
      <c r="N26" s="1329"/>
      <c r="O26" s="796"/>
      <c r="P26" s="796"/>
      <c r="Q26" s="1152"/>
    </row>
    <row r="27" spans="1:17" s="525" customFormat="1" ht="15">
      <c r="A27" s="528">
        <v>13</v>
      </c>
      <c r="B27" s="780"/>
      <c r="C27" s="1834"/>
      <c r="D27" s="1834"/>
      <c r="E27" s="2015">
        <v>468</v>
      </c>
      <c r="F27" s="1834"/>
      <c r="G27" s="1834"/>
      <c r="H27" s="1834"/>
      <c r="I27" s="1836"/>
      <c r="J27" s="1695"/>
      <c r="K27" s="1834"/>
      <c r="L27" s="1834"/>
      <c r="M27" s="2015">
        <v>125</v>
      </c>
      <c r="N27" s="1329"/>
      <c r="O27" s="796"/>
      <c r="P27" s="796"/>
      <c r="Q27" s="1152"/>
    </row>
    <row r="28" spans="1:17" s="525" customFormat="1" ht="15">
      <c r="A28" s="528">
        <v>14</v>
      </c>
      <c r="B28" s="780"/>
      <c r="C28" s="1834"/>
      <c r="D28" s="1834"/>
      <c r="E28" s="2015">
        <v>493</v>
      </c>
      <c r="F28" s="1834"/>
      <c r="G28" s="1834"/>
      <c r="H28" s="1834"/>
      <c r="I28" s="1836"/>
      <c r="J28" s="1695"/>
      <c r="K28" s="1834"/>
      <c r="L28" s="1834"/>
      <c r="M28" s="2015">
        <v>141</v>
      </c>
      <c r="N28" s="1329"/>
      <c r="O28" s="796"/>
      <c r="P28" s="796"/>
      <c r="Q28" s="1152"/>
    </row>
    <row r="29" spans="1:17" s="525" customFormat="1" ht="15">
      <c r="A29" s="528">
        <v>15</v>
      </c>
      <c r="B29" s="780"/>
      <c r="C29" s="1834"/>
      <c r="D29" s="1834"/>
      <c r="E29" s="2015">
        <v>513</v>
      </c>
      <c r="F29" s="1834"/>
      <c r="G29" s="1834"/>
      <c r="H29" s="1834"/>
      <c r="I29" s="1836"/>
      <c r="J29" s="1695"/>
      <c r="K29" s="1834"/>
      <c r="L29" s="1834"/>
      <c r="M29" s="2015">
        <v>149</v>
      </c>
      <c r="N29" s="1329"/>
      <c r="O29" s="796"/>
      <c r="P29" s="796"/>
      <c r="Q29" s="1152"/>
    </row>
    <row r="30" spans="1:17" s="525" customFormat="1" ht="15">
      <c r="A30" s="528">
        <v>16</v>
      </c>
      <c r="B30" s="780"/>
      <c r="C30" s="1834"/>
      <c r="D30" s="1834"/>
      <c r="E30" s="2015">
        <v>508</v>
      </c>
      <c r="F30" s="1834"/>
      <c r="G30" s="1834"/>
      <c r="H30" s="1834"/>
      <c r="I30" s="1836"/>
      <c r="J30" s="1695"/>
      <c r="K30" s="1834"/>
      <c r="L30" s="1834"/>
      <c r="M30" s="2015">
        <v>140</v>
      </c>
      <c r="N30" s="1329"/>
      <c r="O30" s="796"/>
      <c r="P30" s="796"/>
      <c r="Q30" s="1152"/>
    </row>
    <row r="31" spans="1:17" s="529" customFormat="1" ht="15">
      <c r="A31" s="528">
        <v>17</v>
      </c>
      <c r="B31" s="780"/>
      <c r="C31" s="1834"/>
      <c r="D31" s="1834"/>
      <c r="E31" s="2015">
        <v>568</v>
      </c>
      <c r="F31" s="1834"/>
      <c r="G31" s="1834"/>
      <c r="H31" s="1834"/>
      <c r="I31" s="1836"/>
      <c r="J31" s="1695"/>
      <c r="K31" s="1834"/>
      <c r="L31" s="1834"/>
      <c r="M31" s="2015">
        <v>154</v>
      </c>
      <c r="N31" s="1329"/>
      <c r="O31" s="796"/>
      <c r="P31" s="796"/>
      <c r="Q31" s="1152"/>
    </row>
    <row r="32" spans="1:17" s="529" customFormat="1" ht="15">
      <c r="A32" s="528">
        <v>18</v>
      </c>
      <c r="B32" s="780"/>
      <c r="C32" s="1834"/>
      <c r="D32" s="1834"/>
      <c r="E32" s="2015">
        <v>526</v>
      </c>
      <c r="F32" s="1834"/>
      <c r="G32" s="1834"/>
      <c r="H32" s="1834"/>
      <c r="I32" s="1836"/>
      <c r="J32" s="1695"/>
      <c r="K32" s="1834"/>
      <c r="L32" s="1834"/>
      <c r="M32" s="2015">
        <v>136</v>
      </c>
      <c r="N32" s="1329"/>
      <c r="O32" s="796"/>
      <c r="P32" s="796"/>
      <c r="Q32" s="1152"/>
    </row>
    <row r="33" spans="1:33" s="529" customFormat="1" ht="15">
      <c r="A33" s="528">
        <v>19</v>
      </c>
      <c r="B33" s="780"/>
      <c r="C33" s="1834"/>
      <c r="D33" s="1834"/>
      <c r="E33" s="2015">
        <v>503</v>
      </c>
      <c r="F33" s="1834"/>
      <c r="G33" s="1834"/>
      <c r="H33" s="1834"/>
      <c r="I33" s="1836"/>
      <c r="J33" s="1695"/>
      <c r="K33" s="1834"/>
      <c r="L33" s="1834"/>
      <c r="M33" s="2015">
        <v>135</v>
      </c>
      <c r="N33" s="1329"/>
      <c r="O33" s="796"/>
      <c r="P33" s="796"/>
      <c r="Q33" s="1152"/>
    </row>
    <row r="34" spans="1:33" s="529" customFormat="1" ht="15">
      <c r="A34" s="528">
        <v>20</v>
      </c>
      <c r="B34" s="780"/>
      <c r="C34" s="1834"/>
      <c r="D34" s="1834"/>
      <c r="E34" s="2015">
        <v>506</v>
      </c>
      <c r="F34" s="1834"/>
      <c r="G34" s="1834"/>
      <c r="H34" s="1834"/>
      <c r="I34" s="1836"/>
      <c r="J34" s="1695"/>
      <c r="K34" s="1834"/>
      <c r="L34" s="1834"/>
      <c r="M34" s="2015">
        <v>137</v>
      </c>
      <c r="N34" s="1329"/>
      <c r="O34" s="796"/>
      <c r="P34" s="796"/>
      <c r="Q34" s="1152"/>
    </row>
    <row r="35" spans="1:33" s="529" customFormat="1" ht="15">
      <c r="A35" s="528">
        <v>21</v>
      </c>
      <c r="B35" s="780"/>
      <c r="C35" s="1834"/>
      <c r="D35" s="1834"/>
      <c r="E35" s="2015">
        <v>497</v>
      </c>
      <c r="F35" s="1834"/>
      <c r="G35" s="1834"/>
      <c r="H35" s="1834"/>
      <c r="I35" s="1836"/>
      <c r="J35" s="1695"/>
      <c r="K35" s="1834"/>
      <c r="L35" s="1834"/>
      <c r="M35" s="2015">
        <v>134</v>
      </c>
      <c r="N35" s="1329"/>
      <c r="O35" s="796"/>
      <c r="P35" s="796"/>
      <c r="Q35" s="1152"/>
    </row>
    <row r="36" spans="1:33" s="529" customFormat="1" ht="15">
      <c r="A36" s="528">
        <v>22</v>
      </c>
      <c r="B36" s="780"/>
      <c r="C36" s="1834"/>
      <c r="D36" s="1834"/>
      <c r="E36" s="2015">
        <v>471</v>
      </c>
      <c r="F36" s="1834"/>
      <c r="G36" s="1834"/>
      <c r="H36" s="1834"/>
      <c r="I36" s="1836"/>
      <c r="J36" s="1695"/>
      <c r="K36" s="1834"/>
      <c r="L36" s="1834"/>
      <c r="M36" s="2015">
        <v>133</v>
      </c>
      <c r="N36" s="1329"/>
      <c r="O36" s="796"/>
      <c r="P36" s="796"/>
      <c r="Q36" s="1152"/>
    </row>
    <row r="37" spans="1:33" s="529" customFormat="1" ht="15">
      <c r="A37" s="528">
        <v>23</v>
      </c>
      <c r="B37" s="780"/>
      <c r="C37" s="1834"/>
      <c r="D37" s="1834"/>
      <c r="E37" s="2015">
        <v>419</v>
      </c>
      <c r="F37" s="1834"/>
      <c r="G37" s="1834"/>
      <c r="H37" s="1834"/>
      <c r="I37" s="1836"/>
      <c r="J37" s="1695"/>
      <c r="K37" s="1834"/>
      <c r="L37" s="1834"/>
      <c r="M37" s="2015">
        <v>132</v>
      </c>
      <c r="N37" s="1329"/>
      <c r="O37" s="796"/>
      <c r="P37" s="796"/>
      <c r="Q37" s="1152"/>
    </row>
    <row r="38" spans="1:33" s="529" customFormat="1" ht="15">
      <c r="A38" s="528">
        <v>24</v>
      </c>
      <c r="B38" s="780"/>
      <c r="C38" s="1834"/>
      <c r="D38" s="1834"/>
      <c r="E38" s="2015">
        <v>383</v>
      </c>
      <c r="F38" s="1834"/>
      <c r="G38" s="1834"/>
      <c r="H38" s="1834"/>
      <c r="I38" s="1836"/>
      <c r="J38" s="1695"/>
      <c r="K38" s="1834"/>
      <c r="L38" s="1834"/>
      <c r="M38" s="2015">
        <v>117</v>
      </c>
      <c r="N38" s="1329"/>
      <c r="O38" s="796"/>
      <c r="P38" s="796"/>
      <c r="Q38" s="1152"/>
    </row>
    <row r="39" spans="1:33" s="529" customFormat="1" ht="15">
      <c r="A39" s="528" t="s">
        <v>19</v>
      </c>
      <c r="B39" s="796"/>
      <c r="C39" s="1834"/>
      <c r="D39" s="1834"/>
      <c r="E39" s="1837">
        <f>SUM(E15:E38)</f>
        <v>10752</v>
      </c>
      <c r="F39" s="1834"/>
      <c r="G39" s="1834"/>
      <c r="H39" s="1834"/>
      <c r="I39" s="1837"/>
      <c r="J39" s="1834"/>
      <c r="K39" s="1834"/>
      <c r="L39" s="1834"/>
      <c r="M39" s="1837">
        <f>SUM(M15:M38)</f>
        <v>3207</v>
      </c>
      <c r="N39" s="1329"/>
      <c r="O39" s="796"/>
      <c r="P39" s="796"/>
      <c r="Q39" s="1151"/>
    </row>
    <row r="40" spans="1:33" s="518" customFormat="1" ht="12.75" customHeight="1"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</row>
    <row r="41" spans="1:33" s="518" customFormat="1" ht="12.75" customHeight="1">
      <c r="R41" s="958"/>
      <c r="S41" s="958"/>
      <c r="T41" s="958"/>
      <c r="U41" s="958"/>
      <c r="V41" s="958"/>
      <c r="W41" s="958"/>
      <c r="X41" s="958"/>
      <c r="Y41" s="958"/>
      <c r="Z41" s="958"/>
      <c r="AA41" s="958"/>
      <c r="AB41" s="958"/>
      <c r="AC41" s="958"/>
      <c r="AD41" s="958"/>
      <c r="AE41" s="958"/>
      <c r="AF41" s="958"/>
      <c r="AG41" s="958"/>
    </row>
    <row r="42" spans="1:33">
      <c r="A42" s="518" t="s">
        <v>571</v>
      </c>
      <c r="K42" s="518"/>
      <c r="L42" s="518"/>
      <c r="M42" s="518"/>
      <c r="N42" s="518"/>
      <c r="O42" s="518"/>
      <c r="P42" s="518"/>
      <c r="Q42" s="518"/>
      <c r="R42" s="959"/>
      <c r="S42" s="959"/>
      <c r="T42" s="959"/>
      <c r="U42" s="959"/>
      <c r="V42" s="959"/>
      <c r="W42" s="959"/>
      <c r="X42" s="959"/>
      <c r="Y42" s="959"/>
      <c r="Z42" s="959"/>
      <c r="AA42" s="959"/>
      <c r="AB42" s="959"/>
      <c r="AC42" s="959"/>
      <c r="AD42" s="959"/>
      <c r="AE42" s="959"/>
      <c r="AF42" s="959"/>
      <c r="AG42" s="959"/>
    </row>
    <row r="43" spans="1:33">
      <c r="A43" s="518"/>
      <c r="R43" s="959"/>
      <c r="S43" s="959"/>
      <c r="T43" s="959"/>
      <c r="U43" s="959"/>
      <c r="V43" s="959"/>
      <c r="W43" s="959"/>
      <c r="X43" s="959"/>
      <c r="Y43" s="959"/>
      <c r="Z43" s="959"/>
      <c r="AA43" s="959"/>
      <c r="AB43" s="959"/>
      <c r="AC43" s="959"/>
      <c r="AD43" s="959"/>
      <c r="AE43" s="959"/>
      <c r="AF43" s="959"/>
      <c r="AG43" s="959"/>
    </row>
    <row r="44" spans="1:33">
      <c r="R44" s="959"/>
      <c r="S44" s="959"/>
      <c r="T44" s="959"/>
      <c r="U44" s="959"/>
      <c r="V44" s="959"/>
      <c r="W44" s="959"/>
      <c r="X44" s="959"/>
      <c r="Y44" s="959"/>
      <c r="Z44" s="959"/>
      <c r="AA44" s="959"/>
      <c r="AB44" s="959"/>
      <c r="AC44" s="959"/>
      <c r="AD44" s="959"/>
      <c r="AE44" s="959"/>
      <c r="AF44" s="959"/>
      <c r="AG44" s="959"/>
    </row>
  </sheetData>
  <mergeCells count="20">
    <mergeCell ref="B1:F1"/>
    <mergeCell ref="B2:F2"/>
    <mergeCell ref="A6:Q6"/>
    <mergeCell ref="A7:Q7"/>
    <mergeCell ref="N1:Q1"/>
    <mergeCell ref="N2:Q2"/>
    <mergeCell ref="B3:C3"/>
    <mergeCell ref="B5:C5"/>
    <mergeCell ref="B4:C4"/>
    <mergeCell ref="B11:C11"/>
    <mergeCell ref="F11:G11"/>
    <mergeCell ref="J11:K11"/>
    <mergeCell ref="N11:O11"/>
    <mergeCell ref="A9:A12"/>
    <mergeCell ref="B9:I9"/>
    <mergeCell ref="J9:Q9"/>
    <mergeCell ref="B10:E10"/>
    <mergeCell ref="F10:I10"/>
    <mergeCell ref="J10:M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857" t="s">
        <v>408</v>
      </c>
      <c r="C1" s="2066"/>
      <c r="D1" s="2066"/>
      <c r="E1" s="2066"/>
      <c r="F1" s="2066"/>
      <c r="J1" s="801" t="s">
        <v>171</v>
      </c>
      <c r="N1" s="532" t="s">
        <v>122</v>
      </c>
      <c r="O1" s="532"/>
      <c r="P1" s="532"/>
      <c r="Q1" s="532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31" customFormat="1" ht="10.5" customHeight="1">
      <c r="B2" s="2858" t="s">
        <v>1</v>
      </c>
      <c r="C2" s="2052"/>
      <c r="D2" s="2052"/>
      <c r="E2" s="2052"/>
      <c r="F2" s="2052"/>
      <c r="N2" s="2858" t="s">
        <v>2</v>
      </c>
      <c r="O2" s="2861"/>
      <c r="P2" s="2861"/>
      <c r="Q2" s="2861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31" customFormat="1" ht="13.5" customHeight="1">
      <c r="B3" s="2863" t="s">
        <v>123</v>
      </c>
      <c r="C3" s="2861"/>
      <c r="N3" s="531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31" customFormat="1" ht="15" customHeight="1">
      <c r="B4" s="2862" t="s">
        <v>4</v>
      </c>
      <c r="C4" s="2066"/>
      <c r="D4" s="534"/>
      <c r="E4" s="956"/>
      <c r="F4" s="956"/>
      <c r="G4" s="956"/>
      <c r="H4" s="956"/>
      <c r="I4" s="918" t="s">
        <v>5</v>
      </c>
      <c r="J4" s="533"/>
      <c r="K4" s="533"/>
      <c r="L4" s="533"/>
      <c r="O4" s="535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31" customFormat="1" ht="9.75" customHeight="1">
      <c r="B5" s="2864" t="s">
        <v>7</v>
      </c>
      <c r="C5" s="2064"/>
      <c r="D5" s="533"/>
      <c r="E5" s="533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31" customFormat="1" ht="12" customHeight="1">
      <c r="A6" s="2859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31" customFormat="1" ht="15.75">
      <c r="A7" s="2860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31" customFormat="1" ht="9" customHeight="1">
      <c r="A8" s="1281" t="s">
        <v>349</v>
      </c>
      <c r="B8" s="1267" t="s">
        <v>350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31" customFormat="1">
      <c r="A9" s="2850" t="s">
        <v>9</v>
      </c>
      <c r="B9" s="2853" t="s">
        <v>10</v>
      </c>
      <c r="C9" s="2854"/>
      <c r="D9" s="2854"/>
      <c r="E9" s="2854"/>
      <c r="F9" s="2854"/>
      <c r="G9" s="2854"/>
      <c r="H9" s="2854"/>
      <c r="I9" s="2855"/>
      <c r="J9" s="2853" t="s">
        <v>11</v>
      </c>
      <c r="K9" s="2854"/>
      <c r="L9" s="2854"/>
      <c r="M9" s="2854"/>
      <c r="N9" s="2854"/>
      <c r="O9" s="2854"/>
      <c r="P9" s="2854"/>
      <c r="Q9" s="2855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31" customFormat="1">
      <c r="A10" s="2851"/>
      <c r="B10" s="2848" t="s">
        <v>613</v>
      </c>
      <c r="C10" s="2849"/>
      <c r="D10" s="2849"/>
      <c r="E10" s="2856"/>
      <c r="F10" s="2848" t="s">
        <v>142</v>
      </c>
      <c r="G10" s="2059"/>
      <c r="H10" s="2059"/>
      <c r="I10" s="2060"/>
      <c r="J10" s="2848" t="s">
        <v>613</v>
      </c>
      <c r="K10" s="2849"/>
      <c r="L10" s="2849"/>
      <c r="M10" s="2856"/>
      <c r="N10" s="2848" t="s">
        <v>142</v>
      </c>
      <c r="O10" s="2849"/>
      <c r="P10" s="2849"/>
      <c r="Q10" s="2856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31" customFormat="1">
      <c r="A11" s="2851"/>
      <c r="B11" s="2848" t="s">
        <v>14</v>
      </c>
      <c r="C11" s="2849"/>
      <c r="E11" s="537">
        <v>3000</v>
      </c>
      <c r="F11" s="2848" t="s">
        <v>14</v>
      </c>
      <c r="G11" s="2849"/>
      <c r="H11" s="536"/>
      <c r="I11" s="537">
        <v>2000</v>
      </c>
      <c r="J11" s="2848" t="s">
        <v>14</v>
      </c>
      <c r="K11" s="2849"/>
      <c r="L11" s="536"/>
      <c r="M11" s="537">
        <f>E11</f>
        <v>3000</v>
      </c>
      <c r="N11" s="2848" t="s">
        <v>14</v>
      </c>
      <c r="O11" s="2849"/>
      <c r="P11" s="536"/>
      <c r="Q11" s="537">
        <v>2000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39" customFormat="1" ht="35.25" customHeight="1">
      <c r="A12" s="2852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80"/>
      <c r="C14" s="1706"/>
      <c r="D14" s="1706"/>
      <c r="E14" s="1707"/>
      <c r="F14" s="1695"/>
      <c r="G14" s="1706"/>
      <c r="H14" s="1706"/>
      <c r="I14" s="1707"/>
      <c r="J14" s="1695"/>
      <c r="K14" s="1706"/>
      <c r="L14" s="1706"/>
      <c r="M14" s="1707"/>
      <c r="N14" s="1695"/>
      <c r="O14" s="1706"/>
      <c r="P14" s="1706"/>
      <c r="Q14" s="1707"/>
    </row>
    <row r="15" spans="1:33" s="1370" customFormat="1" ht="15">
      <c r="A15" s="1369">
        <v>1</v>
      </c>
      <c r="B15" s="780"/>
      <c r="C15" s="1706"/>
      <c r="D15" s="1706"/>
      <c r="E15" s="2015">
        <v>380.4</v>
      </c>
      <c r="F15" s="1695"/>
      <c r="G15" s="1706"/>
      <c r="H15" s="1706"/>
      <c r="I15" s="2015">
        <v>180</v>
      </c>
      <c r="J15" s="1695"/>
      <c r="K15" s="1706"/>
      <c r="L15" s="1706"/>
      <c r="M15" s="2015">
        <v>171.9</v>
      </c>
      <c r="N15" s="1695"/>
      <c r="O15" s="1706"/>
      <c r="P15" s="1706"/>
      <c r="Q15" s="2015">
        <v>73.199999999999989</v>
      </c>
    </row>
    <row r="16" spans="1:33" s="539" customFormat="1" ht="15">
      <c r="A16" s="542">
        <v>2</v>
      </c>
      <c r="B16" s="780"/>
      <c r="C16" s="1706"/>
      <c r="D16" s="1706"/>
      <c r="E16" s="2015">
        <v>368.1</v>
      </c>
      <c r="F16" s="1695"/>
      <c r="G16" s="1706"/>
      <c r="H16" s="1706"/>
      <c r="I16" s="2015">
        <v>168.39999999999998</v>
      </c>
      <c r="J16" s="1695"/>
      <c r="K16" s="1706"/>
      <c r="L16" s="1706"/>
      <c r="M16" s="2015">
        <v>171.3</v>
      </c>
      <c r="N16" s="1695"/>
      <c r="O16" s="1706"/>
      <c r="P16" s="1706"/>
      <c r="Q16" s="2015">
        <v>73</v>
      </c>
    </row>
    <row r="17" spans="1:17" s="539" customFormat="1" ht="15">
      <c r="A17" s="542">
        <v>3</v>
      </c>
      <c r="B17" s="780"/>
      <c r="C17" s="1706"/>
      <c r="D17" s="1706"/>
      <c r="E17" s="2015">
        <v>366.29999999999995</v>
      </c>
      <c r="F17" s="1695"/>
      <c r="G17" s="1706"/>
      <c r="H17" s="1706"/>
      <c r="I17" s="2015">
        <v>158.60000000000002</v>
      </c>
      <c r="J17" s="1695"/>
      <c r="K17" s="1706"/>
      <c r="L17" s="1706"/>
      <c r="M17" s="2015">
        <v>168</v>
      </c>
      <c r="N17" s="1695"/>
      <c r="O17" s="1706"/>
      <c r="P17" s="1706"/>
      <c r="Q17" s="2015">
        <v>69.599999999999994</v>
      </c>
    </row>
    <row r="18" spans="1:17" s="539" customFormat="1" ht="15">
      <c r="A18" s="542">
        <v>4</v>
      </c>
      <c r="B18" s="780"/>
      <c r="C18" s="1706"/>
      <c r="D18" s="1706"/>
      <c r="E18" s="2015">
        <v>372.3</v>
      </c>
      <c r="F18" s="1695"/>
      <c r="G18" s="1706"/>
      <c r="H18" s="1706"/>
      <c r="I18" s="2015">
        <v>164.2</v>
      </c>
      <c r="J18" s="1695"/>
      <c r="K18" s="1706"/>
      <c r="L18" s="1706"/>
      <c r="M18" s="2015">
        <v>168</v>
      </c>
      <c r="N18" s="1695"/>
      <c r="O18" s="1706"/>
      <c r="P18" s="1706"/>
      <c r="Q18" s="2015">
        <v>71.199999999999989</v>
      </c>
    </row>
    <row r="19" spans="1:17" s="539" customFormat="1" ht="15">
      <c r="A19" s="542">
        <v>5</v>
      </c>
      <c r="B19" s="780"/>
      <c r="C19" s="1706"/>
      <c r="D19" s="1706"/>
      <c r="E19" s="2015">
        <v>367.20000000000005</v>
      </c>
      <c r="F19" s="1695"/>
      <c r="G19" s="1706"/>
      <c r="H19" s="1706"/>
      <c r="I19" s="2015">
        <v>163.4</v>
      </c>
      <c r="J19" s="1695"/>
      <c r="K19" s="1706"/>
      <c r="L19" s="1706"/>
      <c r="M19" s="2015">
        <v>162</v>
      </c>
      <c r="N19" s="1695"/>
      <c r="O19" s="1706"/>
      <c r="P19" s="1706"/>
      <c r="Q19" s="2015">
        <v>70.400000000000006</v>
      </c>
    </row>
    <row r="20" spans="1:17" s="539" customFormat="1" ht="15">
      <c r="A20" s="542">
        <v>6</v>
      </c>
      <c r="B20" s="780"/>
      <c r="C20" s="1706"/>
      <c r="D20" s="1706"/>
      <c r="E20" s="2015">
        <v>454.2</v>
      </c>
      <c r="F20" s="1695"/>
      <c r="G20" s="1706"/>
      <c r="H20" s="1706"/>
      <c r="I20" s="2015">
        <v>189.4</v>
      </c>
      <c r="J20" s="1695"/>
      <c r="K20" s="1706"/>
      <c r="L20" s="1706"/>
      <c r="M20" s="2015">
        <v>171</v>
      </c>
      <c r="N20" s="1695"/>
      <c r="O20" s="1706"/>
      <c r="P20" s="1706"/>
      <c r="Q20" s="2015">
        <v>70.8</v>
      </c>
    </row>
    <row r="21" spans="1:17" s="539" customFormat="1" ht="15">
      <c r="A21" s="542">
        <v>7</v>
      </c>
      <c r="B21" s="780"/>
      <c r="C21" s="1706"/>
      <c r="D21" s="1706"/>
      <c r="E21" s="2015">
        <v>504.90000000000003</v>
      </c>
      <c r="F21" s="1695"/>
      <c r="G21" s="1706"/>
      <c r="H21" s="1706"/>
      <c r="I21" s="2015">
        <v>217.20000000000002</v>
      </c>
      <c r="J21" s="1695"/>
      <c r="K21" s="1706"/>
      <c r="L21" s="1706"/>
      <c r="M21" s="2015">
        <v>174.60000000000002</v>
      </c>
      <c r="N21" s="1695"/>
      <c r="O21" s="1706"/>
      <c r="P21" s="1706"/>
      <c r="Q21" s="2015">
        <v>70.199999999999989</v>
      </c>
    </row>
    <row r="22" spans="1:17" s="539" customFormat="1" ht="15">
      <c r="A22" s="542">
        <v>8</v>
      </c>
      <c r="B22" s="780"/>
      <c r="C22" s="1706"/>
      <c r="D22" s="1706"/>
      <c r="E22" s="2015">
        <v>546</v>
      </c>
      <c r="F22" s="1695"/>
      <c r="G22" s="1706"/>
      <c r="H22" s="1706"/>
      <c r="I22" s="2015">
        <v>253.4</v>
      </c>
      <c r="J22" s="1695"/>
      <c r="K22" s="1706"/>
      <c r="L22" s="1706"/>
      <c r="M22" s="2015">
        <v>171.3</v>
      </c>
      <c r="N22" s="1695"/>
      <c r="O22" s="1706"/>
      <c r="P22" s="1706"/>
      <c r="Q22" s="2015">
        <v>67.2</v>
      </c>
    </row>
    <row r="23" spans="1:17" s="539" customFormat="1" ht="15">
      <c r="A23" s="542">
        <v>9</v>
      </c>
      <c r="B23" s="780"/>
      <c r="C23" s="1706"/>
      <c r="D23" s="1706"/>
      <c r="E23" s="2015">
        <v>649.5</v>
      </c>
      <c r="F23" s="1695"/>
      <c r="G23" s="1706"/>
      <c r="H23" s="1706"/>
      <c r="I23" s="2015">
        <v>245.2</v>
      </c>
      <c r="J23" s="1695"/>
      <c r="K23" s="1706"/>
      <c r="L23" s="1706"/>
      <c r="M23" s="2015">
        <v>228.89999999999998</v>
      </c>
      <c r="N23" s="1695"/>
      <c r="O23" s="1706"/>
      <c r="P23" s="1706"/>
      <c r="Q23" s="2015">
        <v>68.199999999999989</v>
      </c>
    </row>
    <row r="24" spans="1:17" s="539" customFormat="1" ht="15">
      <c r="A24" s="542">
        <v>10</v>
      </c>
      <c r="B24" s="780"/>
      <c r="C24" s="1706"/>
      <c r="D24" s="1706"/>
      <c r="E24" s="2015">
        <v>712.2</v>
      </c>
      <c r="F24" s="1695"/>
      <c r="G24" s="1706"/>
      <c r="H24" s="1706"/>
      <c r="I24" s="2015">
        <v>241</v>
      </c>
      <c r="J24" s="1695"/>
      <c r="K24" s="1706"/>
      <c r="L24" s="1706"/>
      <c r="M24" s="2015">
        <v>252.29999999999998</v>
      </c>
      <c r="N24" s="1695"/>
      <c r="O24" s="1706"/>
      <c r="P24" s="1706"/>
      <c r="Q24" s="2015">
        <v>67.2</v>
      </c>
    </row>
    <row r="25" spans="1:17" s="539" customFormat="1" ht="15">
      <c r="A25" s="542">
        <v>11</v>
      </c>
      <c r="B25" s="780"/>
      <c r="C25" s="1706"/>
      <c r="D25" s="1706"/>
      <c r="E25" s="2015">
        <v>664.8</v>
      </c>
      <c r="F25" s="1695"/>
      <c r="G25" s="1706"/>
      <c r="H25" s="1706"/>
      <c r="I25" s="2015">
        <v>231.60000000000002</v>
      </c>
      <c r="J25" s="1695"/>
      <c r="K25" s="1706"/>
      <c r="L25" s="1706"/>
      <c r="M25" s="2015">
        <v>207.9</v>
      </c>
      <c r="N25" s="1695"/>
      <c r="O25" s="1706"/>
      <c r="P25" s="1706"/>
      <c r="Q25" s="2015">
        <v>68.399999999999991</v>
      </c>
    </row>
    <row r="26" spans="1:17" s="539" customFormat="1" ht="15">
      <c r="A26" s="542">
        <v>12</v>
      </c>
      <c r="B26" s="780"/>
      <c r="C26" s="1706"/>
      <c r="D26" s="1706"/>
      <c r="E26" s="2015">
        <v>675</v>
      </c>
      <c r="F26" s="1695"/>
      <c r="G26" s="1706"/>
      <c r="H26" s="1706"/>
      <c r="I26" s="2015">
        <v>236</v>
      </c>
      <c r="J26" s="1695"/>
      <c r="K26" s="1706"/>
      <c r="L26" s="1706"/>
      <c r="M26" s="2015">
        <v>237.89999999999998</v>
      </c>
      <c r="N26" s="1695"/>
      <c r="O26" s="1706"/>
      <c r="P26" s="1706"/>
      <c r="Q26" s="2015">
        <v>68</v>
      </c>
    </row>
    <row r="27" spans="1:17" s="539" customFormat="1" ht="15">
      <c r="A27" s="542">
        <v>13</v>
      </c>
      <c r="B27" s="780"/>
      <c r="C27" s="1706"/>
      <c r="D27" s="1706"/>
      <c r="E27" s="2015">
        <v>640.79999999999995</v>
      </c>
      <c r="F27" s="1695"/>
      <c r="G27" s="1706"/>
      <c r="H27" s="1706"/>
      <c r="I27" s="2015">
        <v>238.6</v>
      </c>
      <c r="J27" s="1695"/>
      <c r="K27" s="1706"/>
      <c r="L27" s="1706"/>
      <c r="M27" s="2015">
        <v>196.2</v>
      </c>
      <c r="N27" s="1695"/>
      <c r="O27" s="1706"/>
      <c r="P27" s="1706"/>
      <c r="Q27" s="2015">
        <v>70.400000000000006</v>
      </c>
    </row>
    <row r="28" spans="1:17" s="539" customFormat="1" ht="15">
      <c r="A28" s="542">
        <v>14</v>
      </c>
      <c r="B28" s="780"/>
      <c r="C28" s="1706"/>
      <c r="D28" s="1706"/>
      <c r="E28" s="2015">
        <v>654.6</v>
      </c>
      <c r="F28" s="1695"/>
      <c r="G28" s="1706"/>
      <c r="H28" s="1706"/>
      <c r="I28" s="2015">
        <v>227.4</v>
      </c>
      <c r="J28" s="1695"/>
      <c r="K28" s="1706"/>
      <c r="L28" s="1706"/>
      <c r="M28" s="2015">
        <v>237</v>
      </c>
      <c r="N28" s="1695"/>
      <c r="O28" s="1706"/>
      <c r="P28" s="1706"/>
      <c r="Q28" s="2015">
        <v>68.400000000000006</v>
      </c>
    </row>
    <row r="29" spans="1:17" s="539" customFormat="1" ht="15">
      <c r="A29" s="542">
        <v>15</v>
      </c>
      <c r="B29" s="780"/>
      <c r="C29" s="1706"/>
      <c r="D29" s="1706"/>
      <c r="E29" s="2015">
        <v>620.40000000000009</v>
      </c>
      <c r="F29" s="1695"/>
      <c r="G29" s="1706"/>
      <c r="H29" s="1706"/>
      <c r="I29" s="2015">
        <v>216.8</v>
      </c>
      <c r="J29" s="1695"/>
      <c r="K29" s="1706"/>
      <c r="L29" s="1706"/>
      <c r="M29" s="2015">
        <v>221.09999999999997</v>
      </c>
      <c r="N29" s="1695"/>
      <c r="O29" s="1706"/>
      <c r="P29" s="1706"/>
      <c r="Q29" s="2015">
        <v>67.399999999999991</v>
      </c>
    </row>
    <row r="30" spans="1:17" s="539" customFormat="1" ht="15">
      <c r="A30" s="542">
        <v>16</v>
      </c>
      <c r="B30" s="780"/>
      <c r="C30" s="1706"/>
      <c r="D30" s="1706"/>
      <c r="E30" s="2015">
        <v>597.59999999999991</v>
      </c>
      <c r="F30" s="1695"/>
      <c r="G30" s="1706"/>
      <c r="H30" s="1706"/>
      <c r="I30" s="2015">
        <v>233.2</v>
      </c>
      <c r="J30" s="1695"/>
      <c r="K30" s="1706"/>
      <c r="L30" s="1706"/>
      <c r="M30" s="2015">
        <v>204.60000000000002</v>
      </c>
      <c r="N30" s="1695"/>
      <c r="O30" s="1706"/>
      <c r="P30" s="1706"/>
      <c r="Q30" s="2015">
        <v>68.400000000000006</v>
      </c>
    </row>
    <row r="31" spans="1:17" s="543" customFormat="1" ht="15">
      <c r="A31" s="542">
        <v>17</v>
      </c>
      <c r="B31" s="780"/>
      <c r="C31" s="1706"/>
      <c r="D31" s="1706"/>
      <c r="E31" s="2015">
        <v>601.5</v>
      </c>
      <c r="F31" s="1695"/>
      <c r="G31" s="1706"/>
      <c r="H31" s="1706"/>
      <c r="I31" s="2015">
        <v>247.6</v>
      </c>
      <c r="J31" s="1695"/>
      <c r="K31" s="1706"/>
      <c r="L31" s="1706"/>
      <c r="M31" s="2015">
        <v>214.2</v>
      </c>
      <c r="N31" s="1695"/>
      <c r="O31" s="1706"/>
      <c r="P31" s="1706"/>
      <c r="Q31" s="2015">
        <v>69.599999999999994</v>
      </c>
    </row>
    <row r="32" spans="1:17" s="543" customFormat="1" ht="15">
      <c r="A32" s="542">
        <v>18</v>
      </c>
      <c r="B32" s="780"/>
      <c r="C32" s="1706"/>
      <c r="D32" s="1706"/>
      <c r="E32" s="2015">
        <v>581.70000000000005</v>
      </c>
      <c r="F32" s="1695"/>
      <c r="G32" s="1706"/>
      <c r="H32" s="1706"/>
      <c r="I32" s="2015">
        <v>265</v>
      </c>
      <c r="J32" s="1695"/>
      <c r="K32" s="1706"/>
      <c r="L32" s="1706"/>
      <c r="M32" s="2015">
        <v>179.7</v>
      </c>
      <c r="N32" s="1695"/>
      <c r="O32" s="1706"/>
      <c r="P32" s="1706"/>
      <c r="Q32" s="2015">
        <v>72</v>
      </c>
    </row>
    <row r="33" spans="1:33" s="543" customFormat="1" ht="15">
      <c r="A33" s="542">
        <v>19</v>
      </c>
      <c r="B33" s="780"/>
      <c r="C33" s="1706"/>
      <c r="D33" s="1706"/>
      <c r="E33" s="2015">
        <v>543.6</v>
      </c>
      <c r="F33" s="1695"/>
      <c r="G33" s="1706"/>
      <c r="H33" s="1706"/>
      <c r="I33" s="2015">
        <v>287.60000000000002</v>
      </c>
      <c r="J33" s="1695"/>
      <c r="K33" s="1706"/>
      <c r="L33" s="1706"/>
      <c r="M33" s="2015">
        <v>172.5</v>
      </c>
      <c r="N33" s="1695"/>
      <c r="O33" s="1706"/>
      <c r="P33" s="1706"/>
      <c r="Q33" s="2015">
        <v>76.2</v>
      </c>
    </row>
    <row r="34" spans="1:33" s="543" customFormat="1" ht="15">
      <c r="A34" s="542">
        <v>20</v>
      </c>
      <c r="B34" s="780"/>
      <c r="C34" s="1706"/>
      <c r="D34" s="1706"/>
      <c r="E34" s="2015">
        <v>529.5</v>
      </c>
      <c r="F34" s="1695"/>
      <c r="G34" s="1706"/>
      <c r="H34" s="1706"/>
      <c r="I34" s="2015">
        <v>280.60000000000002</v>
      </c>
      <c r="J34" s="1695"/>
      <c r="K34" s="1706"/>
      <c r="L34" s="1706"/>
      <c r="M34" s="2015">
        <v>174.3</v>
      </c>
      <c r="N34" s="1695"/>
      <c r="O34" s="1706"/>
      <c r="P34" s="1706"/>
      <c r="Q34" s="2015">
        <v>74.8</v>
      </c>
    </row>
    <row r="35" spans="1:33" s="543" customFormat="1" ht="15">
      <c r="A35" s="542">
        <v>21</v>
      </c>
      <c r="B35" s="780"/>
      <c r="C35" s="1706"/>
      <c r="D35" s="1706"/>
      <c r="E35" s="2015">
        <v>506.4</v>
      </c>
      <c r="F35" s="1695"/>
      <c r="G35" s="1706"/>
      <c r="H35" s="1706"/>
      <c r="I35" s="2015">
        <v>261</v>
      </c>
      <c r="J35" s="1695"/>
      <c r="K35" s="1706"/>
      <c r="L35" s="1706"/>
      <c r="M35" s="2015">
        <v>172.5</v>
      </c>
      <c r="N35" s="1695"/>
      <c r="O35" s="1706"/>
      <c r="P35" s="1706"/>
      <c r="Q35" s="2015">
        <v>72</v>
      </c>
    </row>
    <row r="36" spans="1:33" s="543" customFormat="1" ht="15">
      <c r="A36" s="542">
        <v>22</v>
      </c>
      <c r="B36" s="780"/>
      <c r="C36" s="1706"/>
      <c r="D36" s="1706"/>
      <c r="E36" s="2015">
        <v>488.70000000000005</v>
      </c>
      <c r="F36" s="1695"/>
      <c r="G36" s="1706"/>
      <c r="H36" s="1706"/>
      <c r="I36" s="2015">
        <v>244.4</v>
      </c>
      <c r="J36" s="1695"/>
      <c r="K36" s="1706"/>
      <c r="L36" s="1706"/>
      <c r="M36" s="2015">
        <v>171.89999999999998</v>
      </c>
      <c r="N36" s="1695"/>
      <c r="O36" s="1706"/>
      <c r="P36" s="1706"/>
      <c r="Q36" s="2015">
        <v>70.599999999999994</v>
      </c>
    </row>
    <row r="37" spans="1:33" s="543" customFormat="1" ht="15">
      <c r="A37" s="542">
        <v>23</v>
      </c>
      <c r="B37" s="813"/>
      <c r="C37" s="1706"/>
      <c r="D37" s="1706"/>
      <c r="E37" s="2015">
        <v>444.59999999999997</v>
      </c>
      <c r="F37" s="1695"/>
      <c r="G37" s="1706"/>
      <c r="H37" s="1706"/>
      <c r="I37" s="2015">
        <v>230.4</v>
      </c>
      <c r="J37" s="1695"/>
      <c r="K37" s="1706"/>
      <c r="L37" s="1706"/>
      <c r="M37" s="2015">
        <v>160.79999999999998</v>
      </c>
      <c r="N37" s="1695"/>
      <c r="O37" s="1706"/>
      <c r="P37" s="1706"/>
      <c r="Q37" s="2015">
        <v>71</v>
      </c>
    </row>
    <row r="38" spans="1:33" s="543" customFormat="1" ht="15">
      <c r="A38" s="542">
        <v>24</v>
      </c>
      <c r="B38" s="813"/>
      <c r="C38" s="1706"/>
      <c r="D38" s="1706"/>
      <c r="E38" s="2015">
        <v>408.9</v>
      </c>
      <c r="F38" s="1695"/>
      <c r="G38" s="1706"/>
      <c r="H38" s="1706"/>
      <c r="I38" s="2015">
        <v>191.2</v>
      </c>
      <c r="J38" s="1695"/>
      <c r="K38" s="1706"/>
      <c r="L38" s="1706"/>
      <c r="M38" s="2015">
        <v>154.79999999999998</v>
      </c>
      <c r="N38" s="1695"/>
      <c r="O38" s="1706"/>
      <c r="P38" s="1706"/>
      <c r="Q38" s="2015">
        <v>67.399999999999991</v>
      </c>
    </row>
    <row r="39" spans="1:33" s="543" customFormat="1" ht="15">
      <c r="A39" s="542" t="s">
        <v>19</v>
      </c>
      <c r="B39" s="795"/>
      <c r="C39" s="1706"/>
      <c r="D39" s="1706"/>
      <c r="E39" s="1708">
        <f>SUM(E15:E38)</f>
        <v>12679.200000000003</v>
      </c>
      <c r="F39" s="1706"/>
      <c r="G39" s="1706"/>
      <c r="H39" s="1706"/>
      <c r="I39" s="1708">
        <f>SUM(I15:I38)</f>
        <v>5372.2</v>
      </c>
      <c r="J39" s="1706"/>
      <c r="K39" s="1706"/>
      <c r="L39" s="1706"/>
      <c r="M39" s="1708">
        <f>SUM(M15:M38)</f>
        <v>4544.7</v>
      </c>
      <c r="N39" s="1706"/>
      <c r="O39" s="1706"/>
      <c r="P39" s="1706"/>
      <c r="Q39" s="1708">
        <f>SUM(Q15:Q38)</f>
        <v>1685.6</v>
      </c>
    </row>
    <row r="40" spans="1:33" s="531" customFormat="1" ht="12.75" customHeight="1">
      <c r="A40" s="531" t="s">
        <v>20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 s="531" customFormat="1" ht="12.75" customHeight="1">
      <c r="A41" s="531" t="s">
        <v>21</v>
      </c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>
      <c r="A42" s="531" t="s">
        <v>571</v>
      </c>
      <c r="K42" s="531"/>
      <c r="L42" s="531"/>
      <c r="M42" s="531"/>
      <c r="N42" s="531"/>
      <c r="O42" s="531"/>
      <c r="P42" s="531"/>
      <c r="Q42" s="531"/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>
      <c r="A43" s="531" t="s">
        <v>23</v>
      </c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  <row r="44" spans="1:33">
      <c r="R44" s="957"/>
      <c r="S44" s="957"/>
      <c r="T44" s="957"/>
      <c r="U44" s="957"/>
      <c r="V44" s="957"/>
      <c r="W44" s="957"/>
      <c r="X44" s="957"/>
      <c r="Y44" s="957"/>
      <c r="Z44" s="957"/>
      <c r="AA44" s="957"/>
      <c r="AB44" s="957"/>
      <c r="AC44" s="957"/>
      <c r="AD44" s="957"/>
      <c r="AE44" s="957"/>
      <c r="AF44" s="957"/>
      <c r="AG44" s="957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1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857" t="s">
        <v>408</v>
      </c>
      <c r="C1" s="2066"/>
      <c r="D1" s="2066"/>
      <c r="E1" s="2066"/>
      <c r="F1" s="2066"/>
      <c r="J1" s="801" t="s">
        <v>171</v>
      </c>
      <c r="N1" s="532" t="s">
        <v>122</v>
      </c>
      <c r="O1" s="532"/>
      <c r="P1" s="532"/>
      <c r="Q1" s="532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31" customFormat="1" ht="10.5" customHeight="1">
      <c r="B2" s="2858" t="s">
        <v>1</v>
      </c>
      <c r="C2" s="2052"/>
      <c r="D2" s="2052"/>
      <c r="E2" s="2052"/>
      <c r="F2" s="2052"/>
      <c r="N2" s="2858" t="s">
        <v>2</v>
      </c>
      <c r="O2" s="2861"/>
      <c r="P2" s="2861"/>
      <c r="Q2" s="2861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31" customFormat="1" ht="13.5" customHeight="1">
      <c r="B3" s="2863" t="s">
        <v>123</v>
      </c>
      <c r="C3" s="2861"/>
      <c r="N3" s="531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31" customFormat="1" ht="15" customHeight="1">
      <c r="B4" s="2862" t="s">
        <v>4</v>
      </c>
      <c r="C4" s="2066"/>
      <c r="D4" s="534"/>
      <c r="E4" s="956"/>
      <c r="F4" s="956"/>
      <c r="G4" s="956"/>
      <c r="H4" s="956"/>
      <c r="I4" s="918" t="s">
        <v>5</v>
      </c>
      <c r="J4" s="533"/>
      <c r="K4" s="533"/>
      <c r="L4" s="533"/>
      <c r="O4" s="535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31" customFormat="1" ht="9.75" customHeight="1">
      <c r="B5" s="2864" t="s">
        <v>7</v>
      </c>
      <c r="C5" s="2064"/>
      <c r="D5" s="533"/>
      <c r="E5" s="533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31" customFormat="1" ht="12" customHeight="1">
      <c r="A6" s="2859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31" customFormat="1" ht="15.75">
      <c r="A7" s="2860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31" customFormat="1" ht="9" customHeight="1">
      <c r="A8" s="1281" t="s">
        <v>351</v>
      </c>
      <c r="B8" s="1267" t="s">
        <v>352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31" customFormat="1">
      <c r="A9" s="2850" t="s">
        <v>9</v>
      </c>
      <c r="B9" s="2853" t="s">
        <v>10</v>
      </c>
      <c r="C9" s="2854"/>
      <c r="D9" s="2854"/>
      <c r="E9" s="2854"/>
      <c r="F9" s="2854"/>
      <c r="G9" s="2854"/>
      <c r="H9" s="2854"/>
      <c r="I9" s="2855"/>
      <c r="J9" s="2853" t="s">
        <v>11</v>
      </c>
      <c r="K9" s="2854"/>
      <c r="L9" s="2854"/>
      <c r="M9" s="2854"/>
      <c r="N9" s="2854"/>
      <c r="O9" s="2854"/>
      <c r="P9" s="2854"/>
      <c r="Q9" s="2855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31" customFormat="1">
      <c r="A10" s="2851"/>
      <c r="B10" s="2848" t="s">
        <v>239</v>
      </c>
      <c r="C10" s="2849"/>
      <c r="D10" s="2849"/>
      <c r="E10" s="2856"/>
      <c r="F10" s="2848" t="s">
        <v>240</v>
      </c>
      <c r="G10" s="2059"/>
      <c r="H10" s="2059"/>
      <c r="I10" s="2060"/>
      <c r="J10" s="2848" t="s">
        <v>239</v>
      </c>
      <c r="K10" s="2849"/>
      <c r="L10" s="2849"/>
      <c r="M10" s="2856"/>
      <c r="N10" s="2848" t="s">
        <v>240</v>
      </c>
      <c r="O10" s="2059"/>
      <c r="P10" s="2059"/>
      <c r="Q10" s="2060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31" customFormat="1">
      <c r="A11" s="2851"/>
      <c r="B11" s="2848" t="s">
        <v>14</v>
      </c>
      <c r="C11" s="2849"/>
      <c r="E11" s="537">
        <v>30</v>
      </c>
      <c r="F11" s="2848" t="s">
        <v>14</v>
      </c>
      <c r="G11" s="2849"/>
      <c r="H11" s="536"/>
      <c r="I11" s="537">
        <v>40</v>
      </c>
      <c r="J11" s="2848" t="s">
        <v>14</v>
      </c>
      <c r="K11" s="2849"/>
      <c r="L11" s="536"/>
      <c r="M11" s="537">
        <f>E11</f>
        <v>30</v>
      </c>
      <c r="N11" s="2848" t="s">
        <v>14</v>
      </c>
      <c r="O11" s="2849"/>
      <c r="P11" s="536"/>
      <c r="Q11" s="537">
        <v>40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39" customFormat="1" ht="35.25" customHeight="1">
      <c r="A12" s="2852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80"/>
      <c r="C14" s="1706"/>
      <c r="D14" s="1706"/>
      <c r="E14" s="1707"/>
      <c r="F14" s="1695"/>
      <c r="G14" s="1706"/>
      <c r="H14" s="1706"/>
      <c r="I14" s="1707"/>
      <c r="J14" s="1695"/>
      <c r="K14" s="1706"/>
      <c r="L14" s="1706"/>
      <c r="M14" s="1707"/>
      <c r="N14" s="1695"/>
      <c r="O14" s="1706"/>
      <c r="P14" s="1706"/>
      <c r="Q14" s="1707"/>
    </row>
    <row r="15" spans="1:33" s="1370" customFormat="1" ht="15">
      <c r="A15" s="1369">
        <v>1</v>
      </c>
      <c r="B15" s="780"/>
      <c r="C15" s="1706"/>
      <c r="D15" s="1706"/>
      <c r="E15" s="2015">
        <v>28.515000000000001</v>
      </c>
      <c r="F15" s="1695"/>
      <c r="G15" s="1706"/>
      <c r="H15" s="1706"/>
      <c r="I15" s="2015">
        <v>7.8</v>
      </c>
      <c r="J15" s="1695"/>
      <c r="K15" s="1706"/>
      <c r="L15" s="1706"/>
      <c r="M15" s="2015">
        <v>9.9450000000000003</v>
      </c>
      <c r="N15" s="1695"/>
      <c r="O15" s="1706"/>
      <c r="P15" s="1706"/>
      <c r="Q15" s="2015">
        <v>3.04</v>
      </c>
    </row>
    <row r="16" spans="1:33" s="539" customFormat="1" ht="15">
      <c r="A16" s="542">
        <v>2</v>
      </c>
      <c r="B16" s="780"/>
      <c r="C16" s="1706"/>
      <c r="D16" s="1706"/>
      <c r="E16" s="2015">
        <v>26.1</v>
      </c>
      <c r="F16" s="1695"/>
      <c r="G16" s="1706"/>
      <c r="H16" s="1706"/>
      <c r="I16" s="2015">
        <v>7.88</v>
      </c>
      <c r="J16" s="1695"/>
      <c r="K16" s="1706"/>
      <c r="L16" s="1706"/>
      <c r="M16" s="2015">
        <v>9.3450000000000006</v>
      </c>
      <c r="N16" s="1695"/>
      <c r="O16" s="1706"/>
      <c r="P16" s="1706"/>
      <c r="Q16" s="2015">
        <v>3.1</v>
      </c>
    </row>
    <row r="17" spans="1:17" s="539" customFormat="1" ht="15">
      <c r="A17" s="542">
        <v>3</v>
      </c>
      <c r="B17" s="780"/>
      <c r="C17" s="1706"/>
      <c r="D17" s="1706"/>
      <c r="E17" s="2015">
        <v>26.700000000000003</v>
      </c>
      <c r="F17" s="1695"/>
      <c r="G17" s="1706"/>
      <c r="H17" s="1706"/>
      <c r="I17" s="2015">
        <v>7.66</v>
      </c>
      <c r="J17" s="1695"/>
      <c r="K17" s="1706"/>
      <c r="L17" s="1706"/>
      <c r="M17" s="2015">
        <v>9.0299999999999994</v>
      </c>
      <c r="N17" s="1695"/>
      <c r="O17" s="1706"/>
      <c r="P17" s="1706"/>
      <c r="Q17" s="2015">
        <v>3.24</v>
      </c>
    </row>
    <row r="18" spans="1:17" s="539" customFormat="1" ht="15">
      <c r="A18" s="542">
        <v>4</v>
      </c>
      <c r="B18" s="780"/>
      <c r="C18" s="1706"/>
      <c r="D18" s="1706"/>
      <c r="E18" s="2015">
        <v>26.58</v>
      </c>
      <c r="F18" s="1695"/>
      <c r="G18" s="1706"/>
      <c r="H18" s="1706"/>
      <c r="I18" s="2015">
        <v>8.2200000000000006</v>
      </c>
      <c r="J18" s="1695"/>
      <c r="K18" s="1706"/>
      <c r="L18" s="1706"/>
      <c r="M18" s="2015">
        <v>9.39</v>
      </c>
      <c r="N18" s="1695"/>
      <c r="O18" s="1706"/>
      <c r="P18" s="1706"/>
      <c r="Q18" s="2015">
        <v>2.8600000000000003</v>
      </c>
    </row>
    <row r="19" spans="1:17" s="539" customFormat="1" ht="15">
      <c r="A19" s="542">
        <v>5</v>
      </c>
      <c r="B19" s="780"/>
      <c r="C19" s="1706"/>
      <c r="D19" s="1706"/>
      <c r="E19" s="2015">
        <v>26.204999999999998</v>
      </c>
      <c r="F19" s="1695"/>
      <c r="G19" s="1706"/>
      <c r="H19" s="1706"/>
      <c r="I19" s="2015">
        <v>7.94</v>
      </c>
      <c r="J19" s="1695"/>
      <c r="K19" s="1706"/>
      <c r="L19" s="1706"/>
      <c r="M19" s="2015">
        <v>8.9699999999999989</v>
      </c>
      <c r="N19" s="1695"/>
      <c r="O19" s="1706"/>
      <c r="P19" s="1706"/>
      <c r="Q19" s="2015">
        <v>2.96</v>
      </c>
    </row>
    <row r="20" spans="1:17" s="539" customFormat="1" ht="15">
      <c r="A20" s="542">
        <v>6</v>
      </c>
      <c r="B20" s="780"/>
      <c r="C20" s="1706"/>
      <c r="D20" s="1706"/>
      <c r="E20" s="2015">
        <v>27.884999999999998</v>
      </c>
      <c r="F20" s="1695"/>
      <c r="G20" s="1706"/>
      <c r="H20" s="1706"/>
      <c r="I20" s="2015">
        <v>8.14</v>
      </c>
      <c r="J20" s="1695"/>
      <c r="K20" s="1706"/>
      <c r="L20" s="1706"/>
      <c r="M20" s="2015">
        <v>9.09</v>
      </c>
      <c r="N20" s="1695"/>
      <c r="O20" s="1706"/>
      <c r="P20" s="1706"/>
      <c r="Q20" s="2015">
        <v>2.84</v>
      </c>
    </row>
    <row r="21" spans="1:17" s="539" customFormat="1" ht="15">
      <c r="A21" s="542">
        <v>7</v>
      </c>
      <c r="B21" s="780"/>
      <c r="C21" s="1706"/>
      <c r="D21" s="1706"/>
      <c r="E21" s="2015">
        <v>31.484999999999999</v>
      </c>
      <c r="F21" s="1695"/>
      <c r="G21" s="1706"/>
      <c r="H21" s="1706"/>
      <c r="I21" s="2015">
        <v>9.1</v>
      </c>
      <c r="J21" s="1695"/>
      <c r="K21" s="1706"/>
      <c r="L21" s="1706"/>
      <c r="M21" s="2015">
        <v>9.8550000000000004</v>
      </c>
      <c r="N21" s="1695"/>
      <c r="O21" s="1706"/>
      <c r="P21" s="1706"/>
      <c r="Q21" s="2015">
        <v>3.34</v>
      </c>
    </row>
    <row r="22" spans="1:17" s="539" customFormat="1" ht="15">
      <c r="A22" s="542">
        <v>8</v>
      </c>
      <c r="B22" s="780"/>
      <c r="C22" s="1706"/>
      <c r="D22" s="1706"/>
      <c r="E22" s="2015">
        <v>38.879999999999995</v>
      </c>
      <c r="F22" s="1695"/>
      <c r="G22" s="1706"/>
      <c r="H22" s="1706"/>
      <c r="I22" s="2015">
        <v>9.6999999999999993</v>
      </c>
      <c r="J22" s="1695"/>
      <c r="K22" s="1706"/>
      <c r="L22" s="1706"/>
      <c r="M22" s="2015">
        <v>9.2399999999999984</v>
      </c>
      <c r="N22" s="1695"/>
      <c r="O22" s="1706"/>
      <c r="P22" s="1706"/>
      <c r="Q22" s="2015">
        <v>2.8600000000000003</v>
      </c>
    </row>
    <row r="23" spans="1:17" s="539" customFormat="1" ht="15">
      <c r="A23" s="542">
        <v>9</v>
      </c>
      <c r="B23" s="780"/>
      <c r="C23" s="1706"/>
      <c r="D23" s="1706"/>
      <c r="E23" s="2015">
        <v>33.615000000000002</v>
      </c>
      <c r="F23" s="1695"/>
      <c r="G23" s="1706"/>
      <c r="H23" s="1706"/>
      <c r="I23" s="2015">
        <v>11.76</v>
      </c>
      <c r="J23" s="1695"/>
      <c r="K23" s="1706"/>
      <c r="L23" s="1706"/>
      <c r="M23" s="2015">
        <v>8.879999999999999</v>
      </c>
      <c r="N23" s="1695"/>
      <c r="O23" s="1706"/>
      <c r="P23" s="1706"/>
      <c r="Q23" s="2015">
        <v>3.2</v>
      </c>
    </row>
    <row r="24" spans="1:17" s="539" customFormat="1" ht="15">
      <c r="A24" s="542">
        <v>10</v>
      </c>
      <c r="B24" s="780"/>
      <c r="C24" s="1706"/>
      <c r="D24" s="1706"/>
      <c r="E24" s="2015">
        <v>31.604999999999997</v>
      </c>
      <c r="F24" s="1695"/>
      <c r="G24" s="1706"/>
      <c r="H24" s="1706"/>
      <c r="I24" s="2015">
        <v>8.6999999999999993</v>
      </c>
      <c r="J24" s="1695"/>
      <c r="K24" s="1706"/>
      <c r="L24" s="1706"/>
      <c r="M24" s="2015">
        <v>10.335000000000001</v>
      </c>
      <c r="N24" s="1695"/>
      <c r="O24" s="1706"/>
      <c r="P24" s="1706"/>
      <c r="Q24" s="2015">
        <v>2.66</v>
      </c>
    </row>
    <row r="25" spans="1:17" s="539" customFormat="1" ht="15">
      <c r="A25" s="542">
        <v>11</v>
      </c>
      <c r="B25" s="780"/>
      <c r="C25" s="1706"/>
      <c r="D25" s="1706"/>
      <c r="E25" s="2015">
        <v>31.484999999999999</v>
      </c>
      <c r="F25" s="1695"/>
      <c r="G25" s="1706"/>
      <c r="H25" s="1706"/>
      <c r="I25" s="2015">
        <v>8.18</v>
      </c>
      <c r="J25" s="1695"/>
      <c r="K25" s="1706"/>
      <c r="L25" s="1706"/>
      <c r="M25" s="2015">
        <v>10.455</v>
      </c>
      <c r="N25" s="1695"/>
      <c r="O25" s="1706"/>
      <c r="P25" s="1706"/>
      <c r="Q25" s="2015">
        <v>3.06</v>
      </c>
    </row>
    <row r="26" spans="1:17" s="539" customFormat="1" ht="15">
      <c r="A26" s="542">
        <v>12</v>
      </c>
      <c r="B26" s="780"/>
      <c r="C26" s="1706"/>
      <c r="D26" s="1706"/>
      <c r="E26" s="2015">
        <v>33.015000000000001</v>
      </c>
      <c r="F26" s="1695"/>
      <c r="G26" s="1706"/>
      <c r="H26" s="1706"/>
      <c r="I26" s="2015">
        <v>8.2399999999999984</v>
      </c>
      <c r="J26" s="1695"/>
      <c r="K26" s="1706"/>
      <c r="L26" s="1706"/>
      <c r="M26" s="2015">
        <v>10.245000000000001</v>
      </c>
      <c r="N26" s="1695"/>
      <c r="O26" s="1706"/>
      <c r="P26" s="1706"/>
      <c r="Q26" s="2015">
        <v>3.0200000000000005</v>
      </c>
    </row>
    <row r="27" spans="1:17" s="539" customFormat="1" ht="15">
      <c r="A27" s="542">
        <v>13</v>
      </c>
      <c r="B27" s="780"/>
      <c r="C27" s="1706"/>
      <c r="D27" s="1706"/>
      <c r="E27" s="2015">
        <v>31.094999999999999</v>
      </c>
      <c r="F27" s="1695"/>
      <c r="G27" s="1706"/>
      <c r="H27" s="1706"/>
      <c r="I27" s="2015">
        <v>8.5</v>
      </c>
      <c r="J27" s="1695"/>
      <c r="K27" s="1706"/>
      <c r="L27" s="1706"/>
      <c r="M27" s="2015">
        <v>10.56</v>
      </c>
      <c r="N27" s="1695"/>
      <c r="O27" s="1706"/>
      <c r="P27" s="1706"/>
      <c r="Q27" s="2015">
        <v>3.34</v>
      </c>
    </row>
    <row r="28" spans="1:17" s="539" customFormat="1" ht="15">
      <c r="A28" s="542">
        <v>14</v>
      </c>
      <c r="B28" s="780"/>
      <c r="C28" s="1706"/>
      <c r="D28" s="1706"/>
      <c r="E28" s="2015">
        <v>30.18</v>
      </c>
      <c r="F28" s="1695"/>
      <c r="G28" s="1706"/>
      <c r="H28" s="1706"/>
      <c r="I28" s="2015">
        <v>10.620000000000001</v>
      </c>
      <c r="J28" s="1695"/>
      <c r="K28" s="1706"/>
      <c r="L28" s="1706"/>
      <c r="M28" s="2015">
        <v>9.8249999999999993</v>
      </c>
      <c r="N28" s="1695"/>
      <c r="O28" s="1706"/>
      <c r="P28" s="1706"/>
      <c r="Q28" s="2015">
        <v>3.62</v>
      </c>
    </row>
    <row r="29" spans="1:17" s="539" customFormat="1" ht="15">
      <c r="A29" s="542">
        <v>15</v>
      </c>
      <c r="B29" s="780"/>
      <c r="C29" s="1706"/>
      <c r="D29" s="1706"/>
      <c r="E29" s="2015">
        <v>31.814999999999998</v>
      </c>
      <c r="F29" s="1695"/>
      <c r="G29" s="1706"/>
      <c r="H29" s="1706"/>
      <c r="I29" s="2015">
        <v>9.68</v>
      </c>
      <c r="J29" s="1695"/>
      <c r="K29" s="1706"/>
      <c r="L29" s="1706"/>
      <c r="M29" s="2015">
        <v>10.59</v>
      </c>
      <c r="N29" s="1695"/>
      <c r="O29" s="1706"/>
      <c r="P29" s="1706"/>
      <c r="Q29" s="2015">
        <v>3.3400000000000003</v>
      </c>
    </row>
    <row r="30" spans="1:17" s="539" customFormat="1" ht="15">
      <c r="A30" s="542">
        <v>16</v>
      </c>
      <c r="B30" s="780"/>
      <c r="C30" s="1706"/>
      <c r="D30" s="1706"/>
      <c r="E30" s="2015">
        <v>35.01</v>
      </c>
      <c r="F30" s="1695"/>
      <c r="G30" s="1706"/>
      <c r="H30" s="1706"/>
      <c r="I30" s="2015">
        <v>8.8999999999999986</v>
      </c>
      <c r="J30" s="1695"/>
      <c r="K30" s="1706"/>
      <c r="L30" s="1706"/>
      <c r="M30" s="2015">
        <v>10.455</v>
      </c>
      <c r="N30" s="1695"/>
      <c r="O30" s="1706"/>
      <c r="P30" s="1706"/>
      <c r="Q30" s="2015">
        <v>2.86</v>
      </c>
    </row>
    <row r="31" spans="1:17" s="543" customFormat="1" ht="15">
      <c r="A31" s="542">
        <v>17</v>
      </c>
      <c r="B31" s="780"/>
      <c r="C31" s="1706"/>
      <c r="D31" s="1706"/>
      <c r="E31" s="2015">
        <v>37.020000000000003</v>
      </c>
      <c r="F31" s="1695"/>
      <c r="G31" s="1706"/>
      <c r="H31" s="1706"/>
      <c r="I31" s="2015">
        <v>12.36</v>
      </c>
      <c r="J31" s="1695"/>
      <c r="K31" s="1706"/>
      <c r="L31" s="1706"/>
      <c r="M31" s="2015">
        <v>10.425000000000001</v>
      </c>
      <c r="N31" s="1695"/>
      <c r="O31" s="1706"/>
      <c r="P31" s="1706"/>
      <c r="Q31" s="2015">
        <v>3.44</v>
      </c>
    </row>
    <row r="32" spans="1:17" s="543" customFormat="1" ht="15">
      <c r="A32" s="542">
        <v>18</v>
      </c>
      <c r="B32" s="780"/>
      <c r="C32" s="1706"/>
      <c r="D32" s="1706"/>
      <c r="E32" s="2015">
        <v>38.64</v>
      </c>
      <c r="F32" s="1695"/>
      <c r="G32" s="1706"/>
      <c r="H32" s="1706"/>
      <c r="I32" s="2015">
        <v>11.02</v>
      </c>
      <c r="J32" s="1695"/>
      <c r="K32" s="1706"/>
      <c r="L32" s="1706"/>
      <c r="M32" s="2015">
        <v>10.32</v>
      </c>
      <c r="N32" s="1695"/>
      <c r="O32" s="1706"/>
      <c r="P32" s="1706"/>
      <c r="Q32" s="2015">
        <v>3.2800000000000002</v>
      </c>
    </row>
    <row r="33" spans="1:33" s="543" customFormat="1" ht="15">
      <c r="A33" s="542">
        <v>19</v>
      </c>
      <c r="B33" s="780"/>
      <c r="C33" s="1706"/>
      <c r="D33" s="1706"/>
      <c r="E33" s="2015">
        <v>39.525000000000006</v>
      </c>
      <c r="F33" s="1695"/>
      <c r="G33" s="1706"/>
      <c r="H33" s="1706"/>
      <c r="I33" s="2015">
        <v>12.2</v>
      </c>
      <c r="J33" s="1695"/>
      <c r="K33" s="1706"/>
      <c r="L33" s="1706"/>
      <c r="M33" s="2015">
        <v>10.365</v>
      </c>
      <c r="N33" s="1695"/>
      <c r="O33" s="1706"/>
      <c r="P33" s="1706"/>
      <c r="Q33" s="2015">
        <v>3.6199999999999997</v>
      </c>
    </row>
    <row r="34" spans="1:33" s="543" customFormat="1" ht="15">
      <c r="A34" s="542">
        <v>20</v>
      </c>
      <c r="B34" s="780"/>
      <c r="C34" s="1706"/>
      <c r="D34" s="1706"/>
      <c r="E34" s="2015">
        <v>38.774999999999999</v>
      </c>
      <c r="F34" s="1695"/>
      <c r="G34" s="1706"/>
      <c r="H34" s="1706"/>
      <c r="I34" s="2015">
        <v>12.04</v>
      </c>
      <c r="J34" s="1695"/>
      <c r="K34" s="1706"/>
      <c r="L34" s="1706"/>
      <c r="M34" s="2015">
        <v>10.35</v>
      </c>
      <c r="N34" s="1695"/>
      <c r="O34" s="1706"/>
      <c r="P34" s="1706"/>
      <c r="Q34" s="2015">
        <v>3.32</v>
      </c>
    </row>
    <row r="35" spans="1:33" s="543" customFormat="1" ht="15">
      <c r="A35" s="542">
        <v>21</v>
      </c>
      <c r="B35" s="780"/>
      <c r="C35" s="1706"/>
      <c r="D35" s="1706"/>
      <c r="E35" s="2015">
        <v>39.495000000000005</v>
      </c>
      <c r="F35" s="1695"/>
      <c r="G35" s="1706"/>
      <c r="H35" s="1706"/>
      <c r="I35" s="2015">
        <v>12.120000000000001</v>
      </c>
      <c r="J35" s="1695"/>
      <c r="K35" s="1706"/>
      <c r="L35" s="1706"/>
      <c r="M35" s="2015">
        <v>10.199999999999999</v>
      </c>
      <c r="N35" s="1695"/>
      <c r="O35" s="1706"/>
      <c r="P35" s="1706"/>
      <c r="Q35" s="2015">
        <v>3.6999999999999997</v>
      </c>
    </row>
    <row r="36" spans="1:33" s="543" customFormat="1" ht="15">
      <c r="A36" s="542">
        <v>22</v>
      </c>
      <c r="B36" s="780"/>
      <c r="C36" s="1706"/>
      <c r="D36" s="1706"/>
      <c r="E36" s="2015">
        <v>38.055</v>
      </c>
      <c r="F36" s="1695"/>
      <c r="G36" s="1706"/>
      <c r="H36" s="1706"/>
      <c r="I36" s="2015">
        <v>11.08</v>
      </c>
      <c r="J36" s="1695"/>
      <c r="K36" s="1706"/>
      <c r="L36" s="1706"/>
      <c r="M36" s="2015">
        <v>10.469999999999999</v>
      </c>
      <c r="N36" s="1695"/>
      <c r="O36" s="1706"/>
      <c r="P36" s="1706"/>
      <c r="Q36" s="2015">
        <v>3.78</v>
      </c>
    </row>
    <row r="37" spans="1:33" s="543" customFormat="1" ht="15">
      <c r="A37" s="542">
        <v>23</v>
      </c>
      <c r="B37" s="813"/>
      <c r="C37" s="1706"/>
      <c r="D37" s="1706"/>
      <c r="E37" s="2015">
        <v>31.5</v>
      </c>
      <c r="F37" s="1695"/>
      <c r="G37" s="1706"/>
      <c r="H37" s="1706"/>
      <c r="I37" s="2015">
        <v>9.8000000000000007</v>
      </c>
      <c r="J37" s="1695"/>
      <c r="K37" s="1706"/>
      <c r="L37" s="1706"/>
      <c r="M37" s="2015">
        <v>9.84</v>
      </c>
      <c r="N37" s="1695"/>
      <c r="O37" s="1706"/>
      <c r="P37" s="1706"/>
      <c r="Q37" s="2015">
        <v>3.1</v>
      </c>
    </row>
    <row r="38" spans="1:33" s="543" customFormat="1" ht="15">
      <c r="A38" s="542">
        <v>24</v>
      </c>
      <c r="B38" s="813"/>
      <c r="C38" s="1706"/>
      <c r="D38" s="1706"/>
      <c r="E38" s="2015">
        <v>29.009999999999998</v>
      </c>
      <c r="F38" s="1695"/>
      <c r="G38" s="1706"/>
      <c r="H38" s="1706"/>
      <c r="I38" s="2015">
        <v>8.58</v>
      </c>
      <c r="J38" s="1695"/>
      <c r="K38" s="1706"/>
      <c r="L38" s="1706"/>
      <c r="M38" s="2015">
        <v>9.2399999999999984</v>
      </c>
      <c r="N38" s="1695"/>
      <c r="O38" s="1706"/>
      <c r="P38" s="1706"/>
      <c r="Q38" s="2015">
        <v>2.84</v>
      </c>
    </row>
    <row r="39" spans="1:33" s="543" customFormat="1" ht="15">
      <c r="A39" s="542" t="s">
        <v>19</v>
      </c>
      <c r="B39" s="795"/>
      <c r="C39" s="1706"/>
      <c r="D39" s="1706"/>
      <c r="E39" s="1708">
        <f>SUM(E15:E38)</f>
        <v>782.18999999999983</v>
      </c>
      <c r="F39" s="1706"/>
      <c r="G39" s="1706"/>
      <c r="H39" s="1706"/>
      <c r="I39" s="1708">
        <f>SUM(I15:I38)</f>
        <v>230.22000000000003</v>
      </c>
      <c r="J39" s="1706"/>
      <c r="K39" s="1706"/>
      <c r="L39" s="1706"/>
      <c r="M39" s="1708">
        <f>SUM(M15:M38)</f>
        <v>237.42000000000002</v>
      </c>
      <c r="N39" s="1706"/>
      <c r="O39" s="1706"/>
      <c r="P39" s="1706"/>
      <c r="Q39" s="1708">
        <f>SUM(Q15:Q38)</f>
        <v>76.42</v>
      </c>
    </row>
    <row r="40" spans="1:33" s="531" customFormat="1" ht="12.75" customHeight="1">
      <c r="A40" s="531" t="s">
        <v>20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 s="531" customFormat="1" ht="12.75" customHeight="1">
      <c r="A41" s="531" t="s">
        <v>21</v>
      </c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>
      <c r="A42" s="531" t="s">
        <v>571</v>
      </c>
      <c r="K42" s="531"/>
      <c r="L42" s="531"/>
      <c r="M42" s="531"/>
      <c r="N42" s="531"/>
      <c r="O42" s="531"/>
      <c r="P42" s="531"/>
      <c r="Q42" s="531"/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>
      <c r="A43" s="531" t="s">
        <v>23</v>
      </c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  <row r="44" spans="1:33">
      <c r="R44" s="957"/>
      <c r="S44" s="957"/>
      <c r="T44" s="957"/>
      <c r="U44" s="957"/>
      <c r="V44" s="957"/>
      <c r="W44" s="957"/>
      <c r="X44" s="957"/>
      <c r="Y44" s="957"/>
      <c r="Z44" s="957"/>
      <c r="AA44" s="957"/>
      <c r="AB44" s="957"/>
      <c r="AC44" s="957"/>
      <c r="AD44" s="957"/>
      <c r="AE44" s="957"/>
      <c r="AF44" s="957"/>
      <c r="AG44" s="957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2">
    <tabColor rgb="FF92D050"/>
  </sheetPr>
  <dimension ref="A1:AG44"/>
  <sheetViews>
    <sheetView zoomScale="85" zoomScaleNormal="85" workbookViewId="0">
      <selection activeCell="K26" sqref="K26"/>
    </sheetView>
  </sheetViews>
  <sheetFormatPr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857" t="s">
        <v>408</v>
      </c>
      <c r="C1" s="2066"/>
      <c r="D1" s="2066"/>
      <c r="E1" s="2066"/>
      <c r="F1" s="2066"/>
      <c r="J1" s="801" t="s">
        <v>171</v>
      </c>
      <c r="N1" s="532" t="s">
        <v>122</v>
      </c>
      <c r="O1" s="532"/>
      <c r="P1" s="532"/>
      <c r="Q1" s="532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31" customFormat="1" ht="10.5" customHeight="1">
      <c r="B2" s="2858" t="s">
        <v>1</v>
      </c>
      <c r="C2" s="2052"/>
      <c r="D2" s="2052"/>
      <c r="E2" s="2052"/>
      <c r="F2" s="2052"/>
      <c r="N2" s="2858" t="s">
        <v>2</v>
      </c>
      <c r="O2" s="2861"/>
      <c r="P2" s="2861"/>
      <c r="Q2" s="2861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31" customFormat="1" ht="13.5" customHeight="1">
      <c r="B3" s="2863" t="s">
        <v>123</v>
      </c>
      <c r="C3" s="2861"/>
      <c r="N3" s="531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31" customFormat="1" ht="15" customHeight="1">
      <c r="B4" s="2862" t="s">
        <v>4</v>
      </c>
      <c r="C4" s="2066"/>
      <c r="D4" s="534"/>
      <c r="E4" s="956"/>
      <c r="F4" s="956"/>
      <c r="G4" s="956"/>
      <c r="H4" s="956"/>
      <c r="I4" s="918" t="s">
        <v>5</v>
      </c>
      <c r="J4" s="533"/>
      <c r="K4" s="533"/>
      <c r="L4" s="533"/>
      <c r="O4" s="535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31" customFormat="1" ht="9.75" customHeight="1">
      <c r="B5" s="2864" t="s">
        <v>7</v>
      </c>
      <c r="C5" s="2064"/>
      <c r="D5" s="533"/>
      <c r="E5" s="533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31" customFormat="1" ht="12" customHeight="1">
      <c r="A6" s="2859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31" customFormat="1" ht="15.75">
      <c r="A7" s="2860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31" customFormat="1" ht="9" customHeight="1">
      <c r="A8" s="1281" t="s">
        <v>353</v>
      </c>
      <c r="B8" s="1267" t="s">
        <v>354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31" customFormat="1">
      <c r="A9" s="2850" t="s">
        <v>9</v>
      </c>
      <c r="B9" s="2853" t="s">
        <v>10</v>
      </c>
      <c r="C9" s="2854"/>
      <c r="D9" s="2854"/>
      <c r="E9" s="2854"/>
      <c r="F9" s="2854"/>
      <c r="G9" s="2854"/>
      <c r="H9" s="2854"/>
      <c r="I9" s="2855"/>
      <c r="J9" s="2853" t="s">
        <v>11</v>
      </c>
      <c r="K9" s="2854"/>
      <c r="L9" s="2854"/>
      <c r="M9" s="2854"/>
      <c r="N9" s="2854"/>
      <c r="O9" s="2854"/>
      <c r="P9" s="2854"/>
      <c r="Q9" s="2855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31" customFormat="1">
      <c r="A10" s="2851"/>
      <c r="B10" s="2848" t="s">
        <v>241</v>
      </c>
      <c r="C10" s="2849"/>
      <c r="D10" s="2849"/>
      <c r="E10" s="2856"/>
      <c r="F10" s="2848" t="s">
        <v>242</v>
      </c>
      <c r="G10" s="2059"/>
      <c r="H10" s="2059"/>
      <c r="I10" s="2060"/>
      <c r="J10" s="2848" t="s">
        <v>241</v>
      </c>
      <c r="K10" s="2849"/>
      <c r="L10" s="2849"/>
      <c r="M10" s="2856"/>
      <c r="N10" s="2848" t="s">
        <v>242</v>
      </c>
      <c r="O10" s="2059"/>
      <c r="P10" s="2059"/>
      <c r="Q10" s="2060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31" customFormat="1">
      <c r="A11" s="2851"/>
      <c r="B11" s="2848" t="s">
        <v>14</v>
      </c>
      <c r="C11" s="2849"/>
      <c r="E11" s="537">
        <v>60</v>
      </c>
      <c r="F11" s="2848" t="s">
        <v>14</v>
      </c>
      <c r="G11" s="2849"/>
      <c r="H11" s="536"/>
      <c r="I11" s="537">
        <v>40</v>
      </c>
      <c r="J11" s="2848" t="s">
        <v>14</v>
      </c>
      <c r="K11" s="2849"/>
      <c r="L11" s="536"/>
      <c r="M11" s="537">
        <f>E11</f>
        <v>60</v>
      </c>
      <c r="N11" s="2848" t="s">
        <v>14</v>
      </c>
      <c r="O11" s="2849"/>
      <c r="P11" s="536"/>
      <c r="Q11" s="537">
        <v>40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39" customFormat="1" ht="35.25" customHeight="1">
      <c r="A12" s="2852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80"/>
      <c r="C14" s="1706"/>
      <c r="D14" s="1706"/>
      <c r="E14" s="1707"/>
      <c r="F14" s="1695"/>
      <c r="G14" s="1706"/>
      <c r="H14" s="1706"/>
      <c r="I14" s="1707"/>
      <c r="J14" s="1695"/>
      <c r="K14" s="1706"/>
      <c r="L14" s="1706"/>
      <c r="M14" s="1707"/>
      <c r="N14" s="1695"/>
      <c r="O14" s="1706"/>
      <c r="P14" s="1706"/>
      <c r="Q14" s="1707"/>
    </row>
    <row r="15" spans="1:33" s="1370" customFormat="1" ht="15">
      <c r="A15" s="1369">
        <v>1</v>
      </c>
      <c r="B15" s="780"/>
      <c r="C15" s="1706"/>
      <c r="D15" s="1706"/>
      <c r="E15" s="1886">
        <v>6.48</v>
      </c>
      <c r="F15" s="1695"/>
      <c r="G15" s="1706"/>
      <c r="H15" s="1706"/>
      <c r="I15" s="1900">
        <v>47.031999999999996</v>
      </c>
      <c r="J15" s="1695"/>
      <c r="K15" s="1706"/>
      <c r="L15" s="1706"/>
      <c r="M15" s="1570">
        <v>0</v>
      </c>
      <c r="N15" s="1695"/>
      <c r="O15" s="1706"/>
      <c r="P15" s="1706"/>
      <c r="Q15" s="1848">
        <v>0</v>
      </c>
    </row>
    <row r="16" spans="1:33" s="539" customFormat="1" ht="15">
      <c r="A16" s="542">
        <v>2</v>
      </c>
      <c r="B16" s="780"/>
      <c r="C16" s="1706"/>
      <c r="D16" s="1706"/>
      <c r="E16" s="1886">
        <v>6.7439999999999998</v>
      </c>
      <c r="F16" s="1695"/>
      <c r="G16" s="1706"/>
      <c r="H16" s="1706"/>
      <c r="I16" s="1900">
        <v>42.095999999999997</v>
      </c>
      <c r="J16" s="1695"/>
      <c r="K16" s="1706"/>
      <c r="L16" s="1706"/>
      <c r="M16" s="1570">
        <v>0</v>
      </c>
      <c r="N16" s="1695"/>
      <c r="O16" s="1706"/>
      <c r="P16" s="1706"/>
      <c r="Q16" s="1848">
        <v>0</v>
      </c>
    </row>
    <row r="17" spans="1:17" s="539" customFormat="1" ht="15">
      <c r="A17" s="542">
        <v>3</v>
      </c>
      <c r="B17" s="780"/>
      <c r="C17" s="1706"/>
      <c r="D17" s="1706"/>
      <c r="E17" s="1886">
        <v>6.048</v>
      </c>
      <c r="F17" s="1695"/>
      <c r="G17" s="1706"/>
      <c r="H17" s="1706"/>
      <c r="I17" s="1900">
        <v>41.472000000000001</v>
      </c>
      <c r="J17" s="1695"/>
      <c r="K17" s="1706"/>
      <c r="L17" s="1706"/>
      <c r="M17" s="1570">
        <v>0</v>
      </c>
      <c r="N17" s="1695"/>
      <c r="O17" s="1706"/>
      <c r="P17" s="1706"/>
      <c r="Q17" s="1848">
        <v>0</v>
      </c>
    </row>
    <row r="18" spans="1:17" s="539" customFormat="1" ht="15">
      <c r="A18" s="542">
        <v>4</v>
      </c>
      <c r="B18" s="780"/>
      <c r="C18" s="1706"/>
      <c r="D18" s="1706"/>
      <c r="E18" s="1886">
        <v>6.468</v>
      </c>
      <c r="F18" s="1695"/>
      <c r="G18" s="1706"/>
      <c r="H18" s="1706"/>
      <c r="I18" s="1900">
        <v>38.048000000000002</v>
      </c>
      <c r="J18" s="1695"/>
      <c r="K18" s="1706"/>
      <c r="L18" s="1706"/>
      <c r="M18" s="1570">
        <v>0</v>
      </c>
      <c r="N18" s="1695"/>
      <c r="O18" s="1706"/>
      <c r="P18" s="1706"/>
      <c r="Q18" s="1848">
        <v>0</v>
      </c>
    </row>
    <row r="19" spans="1:17" s="539" customFormat="1" ht="15">
      <c r="A19" s="542">
        <v>5</v>
      </c>
      <c r="B19" s="780"/>
      <c r="C19" s="1706"/>
      <c r="D19" s="1706"/>
      <c r="E19" s="1886">
        <v>6.1680000000000001</v>
      </c>
      <c r="F19" s="1695"/>
      <c r="G19" s="1706"/>
      <c r="H19" s="1706"/>
      <c r="I19" s="1900">
        <v>35.648000000000003</v>
      </c>
      <c r="J19" s="1695"/>
      <c r="K19" s="1706"/>
      <c r="L19" s="1706"/>
      <c r="M19" s="1570">
        <v>0</v>
      </c>
      <c r="N19" s="1695"/>
      <c r="O19" s="1706"/>
      <c r="P19" s="1706"/>
      <c r="Q19" s="1848">
        <v>0</v>
      </c>
    </row>
    <row r="20" spans="1:17" s="539" customFormat="1" ht="15">
      <c r="A20" s="542">
        <v>6</v>
      </c>
      <c r="B20" s="780"/>
      <c r="C20" s="1706"/>
      <c r="D20" s="1706"/>
      <c r="E20" s="1886">
        <v>6.2880000000000003</v>
      </c>
      <c r="F20" s="1695"/>
      <c r="G20" s="1706"/>
      <c r="H20" s="1706"/>
      <c r="I20" s="1900">
        <v>33.735999999999997</v>
      </c>
      <c r="J20" s="1695"/>
      <c r="K20" s="1706"/>
      <c r="L20" s="1706"/>
      <c r="M20" s="1570">
        <v>0</v>
      </c>
      <c r="N20" s="1695"/>
      <c r="O20" s="1706"/>
      <c r="P20" s="1706"/>
      <c r="Q20" s="1848">
        <v>0</v>
      </c>
    </row>
    <row r="21" spans="1:17" s="539" customFormat="1" ht="15">
      <c r="A21" s="542">
        <v>7</v>
      </c>
      <c r="B21" s="780"/>
      <c r="C21" s="1706"/>
      <c r="D21" s="1706"/>
      <c r="E21" s="1886">
        <v>6.3840000000000003</v>
      </c>
      <c r="F21" s="1695"/>
      <c r="G21" s="1706"/>
      <c r="H21" s="1706"/>
      <c r="I21" s="1900">
        <v>35.927999999999997</v>
      </c>
      <c r="J21" s="1695"/>
      <c r="K21" s="1706"/>
      <c r="L21" s="1706"/>
      <c r="M21" s="1570">
        <v>0</v>
      </c>
      <c r="N21" s="1695"/>
      <c r="O21" s="1706"/>
      <c r="P21" s="1706"/>
      <c r="Q21" s="1848">
        <v>0</v>
      </c>
    </row>
    <row r="22" spans="1:17" s="539" customFormat="1" ht="15">
      <c r="A22" s="542">
        <v>8</v>
      </c>
      <c r="B22" s="780"/>
      <c r="C22" s="1706"/>
      <c r="D22" s="1706"/>
      <c r="E22" s="1886">
        <v>6.1559999999999997</v>
      </c>
      <c r="F22" s="1695"/>
      <c r="G22" s="1706"/>
      <c r="H22" s="1706"/>
      <c r="I22" s="1900">
        <v>39.671999999999997</v>
      </c>
      <c r="J22" s="1695"/>
      <c r="K22" s="1706"/>
      <c r="L22" s="1706"/>
      <c r="M22" s="1570">
        <v>0</v>
      </c>
      <c r="N22" s="1695"/>
      <c r="O22" s="1706"/>
      <c r="P22" s="1706"/>
      <c r="Q22" s="1848">
        <v>0</v>
      </c>
    </row>
    <row r="23" spans="1:17" s="539" customFormat="1" ht="15">
      <c r="A23" s="542">
        <v>9</v>
      </c>
      <c r="B23" s="780"/>
      <c r="C23" s="1706"/>
      <c r="D23" s="1706"/>
      <c r="E23" s="1886">
        <v>5.3760000000000003</v>
      </c>
      <c r="F23" s="1695"/>
      <c r="G23" s="1706"/>
      <c r="H23" s="1706"/>
      <c r="I23" s="1900">
        <v>36.167999999999999</v>
      </c>
      <c r="J23" s="1695"/>
      <c r="K23" s="1706"/>
      <c r="L23" s="1706"/>
      <c r="M23" s="1570">
        <v>0</v>
      </c>
      <c r="N23" s="1695"/>
      <c r="O23" s="1706"/>
      <c r="P23" s="1706"/>
      <c r="Q23" s="1848">
        <v>0</v>
      </c>
    </row>
    <row r="24" spans="1:17" s="539" customFormat="1" ht="15">
      <c r="A24" s="542">
        <v>10</v>
      </c>
      <c r="B24" s="780"/>
      <c r="C24" s="1706"/>
      <c r="D24" s="1706"/>
      <c r="E24" s="1886">
        <v>5.6159999999999997</v>
      </c>
      <c r="F24" s="1695"/>
      <c r="G24" s="1706"/>
      <c r="H24" s="1706"/>
      <c r="I24" s="1900">
        <v>31.72</v>
      </c>
      <c r="J24" s="1695"/>
      <c r="K24" s="1706"/>
      <c r="L24" s="1706"/>
      <c r="M24" s="1570">
        <v>0</v>
      </c>
      <c r="N24" s="1695"/>
      <c r="O24" s="1706"/>
      <c r="P24" s="1706"/>
      <c r="Q24" s="1848">
        <v>0</v>
      </c>
    </row>
    <row r="25" spans="1:17" s="539" customFormat="1" ht="15">
      <c r="A25" s="542">
        <v>11</v>
      </c>
      <c r="B25" s="780"/>
      <c r="C25" s="1706"/>
      <c r="D25" s="1706"/>
      <c r="E25" s="1886">
        <v>6.0359999999999996</v>
      </c>
      <c r="F25" s="1695"/>
      <c r="G25" s="1706"/>
      <c r="H25" s="1706"/>
      <c r="I25" s="1900">
        <v>34.671999999999997</v>
      </c>
      <c r="J25" s="1695"/>
      <c r="K25" s="1706"/>
      <c r="L25" s="1706"/>
      <c r="M25" s="1570">
        <v>0</v>
      </c>
      <c r="N25" s="1695"/>
      <c r="O25" s="1706"/>
      <c r="P25" s="1706"/>
      <c r="Q25" s="1848">
        <v>0</v>
      </c>
    </row>
    <row r="26" spans="1:17" s="539" customFormat="1" ht="15">
      <c r="A26" s="542">
        <v>12</v>
      </c>
      <c r="B26" s="780"/>
      <c r="C26" s="1706"/>
      <c r="D26" s="1706"/>
      <c r="E26" s="1886">
        <v>4.7279999999999998</v>
      </c>
      <c r="F26" s="1695"/>
      <c r="G26" s="1706"/>
      <c r="H26" s="1706"/>
      <c r="I26" s="1900">
        <v>33.704000000000001</v>
      </c>
      <c r="J26" s="1695"/>
      <c r="K26" s="1706"/>
      <c r="L26" s="1706"/>
      <c r="M26" s="1570">
        <v>0</v>
      </c>
      <c r="N26" s="1695"/>
      <c r="O26" s="1706"/>
      <c r="P26" s="1706"/>
      <c r="Q26" s="1848">
        <v>0</v>
      </c>
    </row>
    <row r="27" spans="1:17" s="539" customFormat="1" ht="15">
      <c r="A27" s="542">
        <v>13</v>
      </c>
      <c r="B27" s="780"/>
      <c r="C27" s="1706"/>
      <c r="D27" s="1706"/>
      <c r="E27" s="1886">
        <v>5.28</v>
      </c>
      <c r="F27" s="1695"/>
      <c r="G27" s="1706"/>
      <c r="H27" s="1706"/>
      <c r="I27" s="1900">
        <v>32.968000000000004</v>
      </c>
      <c r="J27" s="1695"/>
      <c r="K27" s="1706"/>
      <c r="L27" s="1706"/>
      <c r="M27" s="1570">
        <v>0</v>
      </c>
      <c r="N27" s="1695"/>
      <c r="O27" s="1706"/>
      <c r="P27" s="1706"/>
      <c r="Q27" s="1848">
        <v>0</v>
      </c>
    </row>
    <row r="28" spans="1:17" s="539" customFormat="1" ht="15">
      <c r="A28" s="542">
        <v>14</v>
      </c>
      <c r="B28" s="780"/>
      <c r="C28" s="1706"/>
      <c r="D28" s="1706"/>
      <c r="E28" s="1886">
        <v>6.444</v>
      </c>
      <c r="F28" s="1695"/>
      <c r="G28" s="1706"/>
      <c r="H28" s="1706"/>
      <c r="I28" s="1900">
        <v>32.055999999999997</v>
      </c>
      <c r="J28" s="1695"/>
      <c r="K28" s="1706"/>
      <c r="L28" s="1706"/>
      <c r="M28" s="1570">
        <v>0</v>
      </c>
      <c r="N28" s="1695"/>
      <c r="O28" s="1706"/>
      <c r="P28" s="1706"/>
      <c r="Q28" s="1848">
        <v>0</v>
      </c>
    </row>
    <row r="29" spans="1:17" s="539" customFormat="1" ht="15">
      <c r="A29" s="542">
        <v>15</v>
      </c>
      <c r="B29" s="780"/>
      <c r="C29" s="1706"/>
      <c r="D29" s="1706"/>
      <c r="E29" s="1886">
        <v>5.6639999999999997</v>
      </c>
      <c r="F29" s="1695"/>
      <c r="G29" s="1706"/>
      <c r="H29" s="1706"/>
      <c r="I29" s="1900">
        <v>34.167999999999999</v>
      </c>
      <c r="J29" s="1695"/>
      <c r="K29" s="1706"/>
      <c r="L29" s="1706"/>
      <c r="M29" s="1570">
        <v>0</v>
      </c>
      <c r="N29" s="1695"/>
      <c r="O29" s="1706"/>
      <c r="P29" s="1706"/>
      <c r="Q29" s="1848">
        <v>0</v>
      </c>
    </row>
    <row r="30" spans="1:17" s="539" customFormat="1" ht="15">
      <c r="A30" s="542">
        <v>16</v>
      </c>
      <c r="B30" s="780"/>
      <c r="C30" s="1706"/>
      <c r="D30" s="1706"/>
      <c r="E30" s="1886">
        <v>5.7839999999999998</v>
      </c>
      <c r="F30" s="1695"/>
      <c r="G30" s="1706"/>
      <c r="H30" s="1706"/>
      <c r="I30" s="1900">
        <v>41.832000000000001</v>
      </c>
      <c r="J30" s="1695"/>
      <c r="K30" s="1706"/>
      <c r="L30" s="1706"/>
      <c r="M30" s="1570">
        <v>0</v>
      </c>
      <c r="N30" s="1695"/>
      <c r="O30" s="1706"/>
      <c r="P30" s="1706"/>
      <c r="Q30" s="1848">
        <v>0</v>
      </c>
    </row>
    <row r="31" spans="1:17" s="543" customFormat="1" ht="15">
      <c r="A31" s="542">
        <v>17</v>
      </c>
      <c r="B31" s="780"/>
      <c r="C31" s="1706"/>
      <c r="D31" s="1706"/>
      <c r="E31" s="1886">
        <v>6.5039999999999996</v>
      </c>
      <c r="F31" s="1695"/>
      <c r="G31" s="1706"/>
      <c r="H31" s="1706"/>
      <c r="I31" s="1900">
        <v>51.823999999999998</v>
      </c>
      <c r="J31" s="1695"/>
      <c r="K31" s="1706"/>
      <c r="L31" s="1706"/>
      <c r="M31" s="1570">
        <v>0</v>
      </c>
      <c r="N31" s="1695"/>
      <c r="O31" s="1706"/>
      <c r="P31" s="1706"/>
      <c r="Q31" s="1848">
        <v>0</v>
      </c>
    </row>
    <row r="32" spans="1:17" s="543" customFormat="1" ht="15">
      <c r="A32" s="542">
        <v>18</v>
      </c>
      <c r="B32" s="780"/>
      <c r="C32" s="1706"/>
      <c r="D32" s="1706"/>
      <c r="E32" s="1886">
        <v>6.9240000000000004</v>
      </c>
      <c r="F32" s="1695"/>
      <c r="G32" s="1706"/>
      <c r="H32" s="1706"/>
      <c r="I32" s="1900">
        <v>57.56</v>
      </c>
      <c r="J32" s="1695"/>
      <c r="K32" s="1706"/>
      <c r="L32" s="1706"/>
      <c r="M32" s="1570">
        <v>0</v>
      </c>
      <c r="N32" s="1695"/>
      <c r="O32" s="1706"/>
      <c r="P32" s="1706"/>
      <c r="Q32" s="1848">
        <v>0</v>
      </c>
    </row>
    <row r="33" spans="1:33" s="543" customFormat="1" ht="15">
      <c r="A33" s="542">
        <v>19</v>
      </c>
      <c r="B33" s="780"/>
      <c r="C33" s="1706"/>
      <c r="D33" s="1706"/>
      <c r="E33" s="1886">
        <v>6.444</v>
      </c>
      <c r="F33" s="1695"/>
      <c r="G33" s="1706"/>
      <c r="H33" s="1706"/>
      <c r="I33" s="1900">
        <v>50.616</v>
      </c>
      <c r="J33" s="1695"/>
      <c r="K33" s="1706"/>
      <c r="L33" s="1706"/>
      <c r="M33" s="1570">
        <v>0</v>
      </c>
      <c r="N33" s="1695"/>
      <c r="O33" s="1706"/>
      <c r="P33" s="1706"/>
      <c r="Q33" s="1848">
        <v>0</v>
      </c>
    </row>
    <row r="34" spans="1:33" s="543" customFormat="1" ht="15">
      <c r="A34" s="542">
        <v>20</v>
      </c>
      <c r="B34" s="780"/>
      <c r="C34" s="1706"/>
      <c r="D34" s="1706"/>
      <c r="E34" s="1886">
        <v>6.9359999999999999</v>
      </c>
      <c r="F34" s="1695"/>
      <c r="G34" s="1706"/>
      <c r="H34" s="1706"/>
      <c r="I34" s="1900">
        <v>53.375999999999998</v>
      </c>
      <c r="J34" s="1695"/>
      <c r="K34" s="1706"/>
      <c r="L34" s="1706"/>
      <c r="M34" s="1570">
        <v>0</v>
      </c>
      <c r="N34" s="1695"/>
      <c r="O34" s="1706"/>
      <c r="P34" s="1706"/>
      <c r="Q34" s="1848">
        <v>0</v>
      </c>
    </row>
    <row r="35" spans="1:33" s="543" customFormat="1" ht="15">
      <c r="A35" s="542">
        <v>21</v>
      </c>
      <c r="B35" s="780"/>
      <c r="C35" s="1706"/>
      <c r="D35" s="1706"/>
      <c r="E35" s="1886">
        <v>6.9960000000000004</v>
      </c>
      <c r="F35" s="1695"/>
      <c r="G35" s="1706"/>
      <c r="H35" s="1706"/>
      <c r="I35" s="1900">
        <v>55.36</v>
      </c>
      <c r="J35" s="1695"/>
      <c r="K35" s="1706"/>
      <c r="L35" s="1706"/>
      <c r="M35" s="1570">
        <v>0</v>
      </c>
      <c r="N35" s="1695"/>
      <c r="O35" s="1706"/>
      <c r="P35" s="1706"/>
      <c r="Q35" s="1848">
        <v>0</v>
      </c>
    </row>
    <row r="36" spans="1:33" s="543" customFormat="1" ht="15">
      <c r="A36" s="542">
        <v>22</v>
      </c>
      <c r="B36" s="780"/>
      <c r="C36" s="1706"/>
      <c r="D36" s="1706"/>
      <c r="E36" s="1886">
        <v>6.468</v>
      </c>
      <c r="F36" s="1695"/>
      <c r="G36" s="1706"/>
      <c r="H36" s="1706"/>
      <c r="I36" s="1900">
        <v>52.08</v>
      </c>
      <c r="J36" s="1695"/>
      <c r="K36" s="1706"/>
      <c r="L36" s="1706"/>
      <c r="M36" s="1570">
        <v>0</v>
      </c>
      <c r="N36" s="1695"/>
      <c r="O36" s="1706"/>
      <c r="P36" s="1706"/>
      <c r="Q36" s="1848">
        <v>0</v>
      </c>
    </row>
    <row r="37" spans="1:33" s="543" customFormat="1" ht="15">
      <c r="A37" s="542">
        <v>23</v>
      </c>
      <c r="B37" s="813"/>
      <c r="C37" s="1706"/>
      <c r="D37" s="1706"/>
      <c r="E37" s="1885">
        <v>6.0720000000000001</v>
      </c>
      <c r="F37" s="1695"/>
      <c r="G37" s="1706"/>
      <c r="H37" s="1706"/>
      <c r="I37" s="1900">
        <v>49.167999999999999</v>
      </c>
      <c r="J37" s="1695"/>
      <c r="K37" s="1706"/>
      <c r="L37" s="1706"/>
      <c r="M37" s="1570">
        <v>0</v>
      </c>
      <c r="N37" s="1695"/>
      <c r="O37" s="1706"/>
      <c r="P37" s="1706"/>
      <c r="Q37" s="1848">
        <v>0</v>
      </c>
    </row>
    <row r="38" spans="1:33" s="543" customFormat="1" ht="15">
      <c r="A38" s="542">
        <v>24</v>
      </c>
      <c r="B38" s="813"/>
      <c r="C38" s="1706"/>
      <c r="D38" s="1706"/>
      <c r="E38" s="1885">
        <v>6.1440000000000001</v>
      </c>
      <c r="F38" s="1695"/>
      <c r="G38" s="1706"/>
      <c r="H38" s="1706"/>
      <c r="I38" s="1900">
        <v>45.944000000000003</v>
      </c>
      <c r="J38" s="1695"/>
      <c r="K38" s="1706"/>
      <c r="L38" s="1706"/>
      <c r="M38" s="1570">
        <v>0</v>
      </c>
      <c r="N38" s="1695"/>
      <c r="O38" s="1706"/>
      <c r="P38" s="1706"/>
      <c r="Q38" s="1848">
        <v>0</v>
      </c>
    </row>
    <row r="39" spans="1:33" s="543" customFormat="1" ht="15">
      <c r="A39" s="542" t="s">
        <v>19</v>
      </c>
      <c r="B39" s="795"/>
      <c r="C39" s="1706"/>
      <c r="D39" s="1706"/>
      <c r="E39" s="1708">
        <f>SUM(E15:E38)</f>
        <v>148.15200000000002</v>
      </c>
      <c r="F39" s="1706"/>
      <c r="G39" s="1706"/>
      <c r="H39" s="1706"/>
      <c r="I39" s="1708">
        <f>SUM(I15:I38)</f>
        <v>1006.8480000000001</v>
      </c>
      <c r="J39" s="1706"/>
      <c r="K39" s="1706"/>
      <c r="L39" s="1706"/>
      <c r="M39" s="1708">
        <f>SUM(M15:M38)</f>
        <v>0</v>
      </c>
      <c r="N39" s="1706"/>
      <c r="O39" s="1706"/>
      <c r="P39" s="1706"/>
      <c r="Q39" s="1708">
        <f>SUM(Q15:Q38)</f>
        <v>0</v>
      </c>
    </row>
    <row r="40" spans="1:33" s="531" customFormat="1" ht="12.75" customHeight="1">
      <c r="A40" s="531" t="s">
        <v>20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 s="531" customFormat="1" ht="12.75" customHeight="1">
      <c r="A41" s="531" t="s">
        <v>21</v>
      </c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>
      <c r="A42" s="531" t="s">
        <v>571</v>
      </c>
      <c r="K42" s="531"/>
      <c r="L42" s="531"/>
      <c r="M42" s="531"/>
      <c r="N42" s="531"/>
      <c r="O42" s="531"/>
      <c r="P42" s="531"/>
      <c r="Q42" s="531"/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>
      <c r="A43" s="531" t="s">
        <v>23</v>
      </c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  <row r="44" spans="1:33">
      <c r="R44" s="957"/>
      <c r="S44" s="957"/>
      <c r="T44" s="957"/>
      <c r="U44" s="957"/>
      <c r="V44" s="957"/>
      <c r="W44" s="957"/>
      <c r="X44" s="957"/>
      <c r="Y44" s="957"/>
      <c r="Z44" s="957"/>
      <c r="AA44" s="957"/>
      <c r="AB44" s="957"/>
      <c r="AC44" s="957"/>
      <c r="AD44" s="957"/>
      <c r="AE44" s="957"/>
      <c r="AF44" s="957"/>
      <c r="AG44" s="957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8">
    <tabColor rgb="FFFFFF00"/>
  </sheetPr>
  <dimension ref="A1:AG44"/>
  <sheetViews>
    <sheetView zoomScale="85" zoomScaleNormal="85" workbookViewId="0">
      <selection activeCell="AA22" sqref="AA22"/>
    </sheetView>
  </sheetViews>
  <sheetFormatPr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857" t="s">
        <v>408</v>
      </c>
      <c r="C1" s="2066"/>
      <c r="D1" s="2066"/>
      <c r="E1" s="2066"/>
      <c r="F1" s="2066"/>
      <c r="J1" s="801" t="s">
        <v>171</v>
      </c>
      <c r="N1" s="532" t="s">
        <v>122</v>
      </c>
      <c r="O1" s="532"/>
      <c r="P1" s="532"/>
      <c r="Q1" s="532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31" customFormat="1" ht="10.5" customHeight="1">
      <c r="B2" s="2858" t="s">
        <v>1</v>
      </c>
      <c r="C2" s="2052"/>
      <c r="D2" s="2052"/>
      <c r="E2" s="2052"/>
      <c r="F2" s="2052"/>
      <c r="N2" s="2858" t="s">
        <v>2</v>
      </c>
      <c r="O2" s="2861"/>
      <c r="P2" s="2861"/>
      <c r="Q2" s="2861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31" customFormat="1" ht="13.5" customHeight="1">
      <c r="B3" s="2863" t="s">
        <v>123</v>
      </c>
      <c r="C3" s="2861"/>
      <c r="N3" s="531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31" customFormat="1" ht="15" customHeight="1">
      <c r="B4" s="2862" t="s">
        <v>4</v>
      </c>
      <c r="C4" s="2066"/>
      <c r="D4" s="534"/>
      <c r="E4" s="956"/>
      <c r="F4" s="956"/>
      <c r="G4" s="956"/>
      <c r="H4" s="956"/>
      <c r="I4" s="918" t="s">
        <v>5</v>
      </c>
      <c r="J4" s="533"/>
      <c r="K4" s="533"/>
      <c r="L4" s="533"/>
      <c r="O4" s="535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31" customFormat="1" ht="9.75" customHeight="1">
      <c r="B5" s="2864" t="s">
        <v>7</v>
      </c>
      <c r="C5" s="2064"/>
      <c r="D5" s="533"/>
      <c r="E5" s="533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31" customFormat="1" ht="12" customHeight="1">
      <c r="A6" s="2859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31" customFormat="1" ht="15.75">
      <c r="A7" s="2860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31" customFormat="1" ht="9" customHeight="1">
      <c r="A8" s="1281" t="s">
        <v>355</v>
      </c>
      <c r="B8" s="1267" t="s">
        <v>356</v>
      </c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31" customFormat="1">
      <c r="A9" s="2850" t="s">
        <v>9</v>
      </c>
      <c r="B9" s="2853" t="s">
        <v>10</v>
      </c>
      <c r="C9" s="2854"/>
      <c r="D9" s="2854"/>
      <c r="E9" s="2854"/>
      <c r="F9" s="2854"/>
      <c r="G9" s="2854"/>
      <c r="H9" s="2854"/>
      <c r="I9" s="2855"/>
      <c r="J9" s="2853" t="s">
        <v>11</v>
      </c>
      <c r="K9" s="2854"/>
      <c r="L9" s="2854"/>
      <c r="M9" s="2854"/>
      <c r="N9" s="2854"/>
      <c r="O9" s="2854"/>
      <c r="P9" s="2854"/>
      <c r="Q9" s="2855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31" customFormat="1">
      <c r="A10" s="2851"/>
      <c r="B10" s="2848" t="s">
        <v>253</v>
      </c>
      <c r="C10" s="2849"/>
      <c r="D10" s="2849"/>
      <c r="E10" s="2856"/>
      <c r="F10" s="2848" t="s">
        <v>262</v>
      </c>
      <c r="G10" s="2059"/>
      <c r="H10" s="2059"/>
      <c r="I10" s="2060"/>
      <c r="J10" s="2848" t="s">
        <v>253</v>
      </c>
      <c r="K10" s="2849"/>
      <c r="L10" s="2849"/>
      <c r="M10" s="2856"/>
      <c r="N10" s="2848" t="s">
        <v>263</v>
      </c>
      <c r="O10" s="2059"/>
      <c r="P10" s="2059"/>
      <c r="Q10" s="2060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31" customFormat="1">
      <c r="A11" s="2851"/>
      <c r="B11" s="2848" t="s">
        <v>14</v>
      </c>
      <c r="C11" s="2849"/>
      <c r="E11" s="537">
        <v>60</v>
      </c>
      <c r="F11" s="2848" t="s">
        <v>14</v>
      </c>
      <c r="G11" s="2849"/>
      <c r="H11" s="536"/>
      <c r="I11" s="537">
        <v>40</v>
      </c>
      <c r="J11" s="2848" t="s">
        <v>14</v>
      </c>
      <c r="K11" s="2849"/>
      <c r="L11" s="536"/>
      <c r="M11" s="537">
        <f>E11</f>
        <v>60</v>
      </c>
      <c r="N11" s="2848" t="s">
        <v>14</v>
      </c>
      <c r="O11" s="2849"/>
      <c r="P11" s="536"/>
      <c r="Q11" s="537">
        <v>40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39" customFormat="1" ht="35.25" customHeight="1">
      <c r="A12" s="2852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80"/>
      <c r="C14" s="1706"/>
      <c r="D14" s="1706"/>
      <c r="E14" s="1707"/>
      <c r="F14" s="1695"/>
      <c r="G14" s="1706"/>
      <c r="H14" s="1706"/>
      <c r="I14" s="1707"/>
      <c r="J14" s="1695"/>
      <c r="K14" s="1706"/>
      <c r="L14" s="1706"/>
      <c r="M14" s="1707"/>
      <c r="N14" s="1695"/>
      <c r="O14" s="1706"/>
      <c r="P14" s="1706"/>
      <c r="Q14" s="1707"/>
    </row>
    <row r="15" spans="1:33" s="1370" customFormat="1" ht="15">
      <c r="A15" s="1369">
        <v>1</v>
      </c>
      <c r="B15" s="780"/>
      <c r="C15" s="1706"/>
      <c r="D15" s="1706"/>
      <c r="E15" s="1707"/>
      <c r="F15" s="1695"/>
      <c r="G15" s="1706"/>
      <c r="H15" s="1706"/>
      <c r="I15" s="1570">
        <v>18.847999999999999</v>
      </c>
      <c r="J15" s="1695"/>
      <c r="K15" s="1706"/>
      <c r="L15" s="1706"/>
      <c r="M15" s="1570"/>
      <c r="N15" s="1695"/>
      <c r="O15" s="1706"/>
      <c r="P15" s="1706"/>
      <c r="Q15" s="1570">
        <v>0</v>
      </c>
    </row>
    <row r="16" spans="1:33" s="539" customFormat="1" ht="15">
      <c r="A16" s="542">
        <v>2</v>
      </c>
      <c r="B16" s="780"/>
      <c r="C16" s="1706"/>
      <c r="D16" s="1706"/>
      <c r="E16" s="1707"/>
      <c r="F16" s="1695"/>
      <c r="G16" s="1706"/>
      <c r="H16" s="1706"/>
      <c r="I16" s="1570">
        <v>18.776</v>
      </c>
      <c r="J16" s="1695"/>
      <c r="K16" s="1706"/>
      <c r="L16" s="1706"/>
      <c r="M16" s="1570"/>
      <c r="N16" s="1695"/>
      <c r="O16" s="1706"/>
      <c r="P16" s="1706"/>
      <c r="Q16" s="1570">
        <v>0</v>
      </c>
    </row>
    <row r="17" spans="1:17" s="539" customFormat="1" ht="15">
      <c r="A17" s="542">
        <v>3</v>
      </c>
      <c r="B17" s="780"/>
      <c r="C17" s="1706"/>
      <c r="D17" s="1706"/>
      <c r="E17" s="1707"/>
      <c r="F17" s="1695"/>
      <c r="G17" s="1706"/>
      <c r="H17" s="1706"/>
      <c r="I17" s="1570">
        <v>19.088000000000001</v>
      </c>
      <c r="J17" s="1695"/>
      <c r="K17" s="1706"/>
      <c r="L17" s="1706"/>
      <c r="M17" s="1570"/>
      <c r="N17" s="1695"/>
      <c r="O17" s="1706"/>
      <c r="P17" s="1706"/>
      <c r="Q17" s="1570">
        <v>0</v>
      </c>
    </row>
    <row r="18" spans="1:17" s="539" customFormat="1" ht="15">
      <c r="A18" s="542">
        <v>4</v>
      </c>
      <c r="B18" s="780"/>
      <c r="C18" s="1706"/>
      <c r="D18" s="1706"/>
      <c r="E18" s="1707"/>
      <c r="F18" s="1695"/>
      <c r="G18" s="1706"/>
      <c r="H18" s="1706"/>
      <c r="I18" s="1570">
        <v>20.64</v>
      </c>
      <c r="J18" s="1695"/>
      <c r="K18" s="1706"/>
      <c r="L18" s="1706"/>
      <c r="M18" s="1570"/>
      <c r="N18" s="1695"/>
      <c r="O18" s="1706"/>
      <c r="P18" s="1706"/>
      <c r="Q18" s="1570">
        <v>0</v>
      </c>
    </row>
    <row r="19" spans="1:17" s="539" customFormat="1" ht="15">
      <c r="A19" s="542">
        <v>5</v>
      </c>
      <c r="B19" s="780"/>
      <c r="C19" s="1706"/>
      <c r="D19" s="1706"/>
      <c r="E19" s="1707"/>
      <c r="F19" s="1695"/>
      <c r="G19" s="1706"/>
      <c r="H19" s="1706"/>
      <c r="I19" s="1570">
        <v>22.896000000000001</v>
      </c>
      <c r="J19" s="1695"/>
      <c r="K19" s="1706"/>
      <c r="L19" s="1706"/>
      <c r="M19" s="1570"/>
      <c r="N19" s="1695"/>
      <c r="O19" s="1706"/>
      <c r="P19" s="1706"/>
      <c r="Q19" s="1570">
        <v>0</v>
      </c>
    </row>
    <row r="20" spans="1:17" s="539" customFormat="1" ht="15">
      <c r="A20" s="542">
        <v>6</v>
      </c>
      <c r="B20" s="780"/>
      <c r="C20" s="1706"/>
      <c r="D20" s="1706"/>
      <c r="E20" s="1707"/>
      <c r="F20" s="1695"/>
      <c r="G20" s="1706"/>
      <c r="H20" s="1706"/>
      <c r="I20" s="1570">
        <v>26.687999999999999</v>
      </c>
      <c r="J20" s="1695"/>
      <c r="K20" s="1706"/>
      <c r="L20" s="1706"/>
      <c r="M20" s="1570"/>
      <c r="N20" s="1695"/>
      <c r="O20" s="1706"/>
      <c r="P20" s="1706"/>
      <c r="Q20" s="1570">
        <v>0</v>
      </c>
    </row>
    <row r="21" spans="1:17" s="539" customFormat="1" ht="15">
      <c r="A21" s="542">
        <v>7</v>
      </c>
      <c r="B21" s="780"/>
      <c r="C21" s="1706"/>
      <c r="D21" s="1706"/>
      <c r="E21" s="1707"/>
      <c r="F21" s="1695"/>
      <c r="G21" s="1706"/>
      <c r="H21" s="1706"/>
      <c r="I21" s="1570">
        <v>27.256</v>
      </c>
      <c r="J21" s="1695"/>
      <c r="K21" s="1706"/>
      <c r="L21" s="1706"/>
      <c r="M21" s="1570"/>
      <c r="N21" s="1695"/>
      <c r="O21" s="1706"/>
      <c r="P21" s="1706"/>
      <c r="Q21" s="1570">
        <v>0</v>
      </c>
    </row>
    <row r="22" spans="1:17" s="539" customFormat="1" ht="15">
      <c r="A22" s="542">
        <v>8</v>
      </c>
      <c r="B22" s="780"/>
      <c r="C22" s="1706"/>
      <c r="D22" s="1706"/>
      <c r="E22" s="1707"/>
      <c r="F22" s="1695"/>
      <c r="G22" s="1706"/>
      <c r="H22" s="1706"/>
      <c r="I22" s="1570">
        <v>24.623999999999999</v>
      </c>
      <c r="J22" s="1695"/>
      <c r="K22" s="1706"/>
      <c r="L22" s="1706"/>
      <c r="M22" s="1570"/>
      <c r="N22" s="1695"/>
      <c r="O22" s="1706"/>
      <c r="P22" s="1706"/>
      <c r="Q22" s="1570">
        <v>0</v>
      </c>
    </row>
    <row r="23" spans="1:17" s="539" customFormat="1" ht="15">
      <c r="A23" s="542">
        <v>9</v>
      </c>
      <c r="B23" s="780"/>
      <c r="C23" s="1706"/>
      <c r="D23" s="1706"/>
      <c r="E23" s="1707"/>
      <c r="F23" s="1695"/>
      <c r="G23" s="1706"/>
      <c r="H23" s="1706"/>
      <c r="I23" s="1570">
        <v>18.088000000000001</v>
      </c>
      <c r="J23" s="1695"/>
      <c r="K23" s="1706"/>
      <c r="L23" s="1706"/>
      <c r="M23" s="1570"/>
      <c r="N23" s="1695"/>
      <c r="O23" s="1706"/>
      <c r="P23" s="1706"/>
      <c r="Q23" s="1570">
        <v>0</v>
      </c>
    </row>
    <row r="24" spans="1:17" s="539" customFormat="1" ht="15">
      <c r="A24" s="542">
        <v>10</v>
      </c>
      <c r="B24" s="780"/>
      <c r="C24" s="1706"/>
      <c r="D24" s="1706"/>
      <c r="E24" s="1707"/>
      <c r="F24" s="1695"/>
      <c r="G24" s="1706"/>
      <c r="H24" s="1706"/>
      <c r="I24" s="1570">
        <v>20.079999999999998</v>
      </c>
      <c r="J24" s="1695"/>
      <c r="K24" s="1706"/>
      <c r="L24" s="1706"/>
      <c r="M24" s="1570"/>
      <c r="N24" s="1695"/>
      <c r="O24" s="1706"/>
      <c r="P24" s="1706"/>
      <c r="Q24" s="1570">
        <v>0</v>
      </c>
    </row>
    <row r="25" spans="1:17" s="539" customFormat="1" ht="15">
      <c r="A25" s="542">
        <v>11</v>
      </c>
      <c r="B25" s="780"/>
      <c r="C25" s="1706"/>
      <c r="D25" s="1706"/>
      <c r="E25" s="1707"/>
      <c r="F25" s="1695"/>
      <c r="G25" s="1706"/>
      <c r="H25" s="1706"/>
      <c r="I25" s="1570">
        <v>23.992000000000001</v>
      </c>
      <c r="J25" s="1695"/>
      <c r="K25" s="1706"/>
      <c r="L25" s="1706"/>
      <c r="M25" s="1570"/>
      <c r="N25" s="1695"/>
      <c r="O25" s="1706"/>
      <c r="P25" s="1706"/>
      <c r="Q25" s="1570">
        <v>0</v>
      </c>
    </row>
    <row r="26" spans="1:17" s="539" customFormat="1" ht="15">
      <c r="A26" s="542">
        <v>12</v>
      </c>
      <c r="B26" s="780"/>
      <c r="C26" s="1706"/>
      <c r="D26" s="1706"/>
      <c r="E26" s="1707"/>
      <c r="F26" s="1695"/>
      <c r="G26" s="1706"/>
      <c r="H26" s="1706"/>
      <c r="I26" s="1570">
        <v>22.696000000000002</v>
      </c>
      <c r="J26" s="1695"/>
      <c r="K26" s="1706"/>
      <c r="L26" s="1706"/>
      <c r="M26" s="1570"/>
      <c r="N26" s="1695"/>
      <c r="O26" s="1706"/>
      <c r="P26" s="1706"/>
      <c r="Q26" s="1570">
        <v>0</v>
      </c>
    </row>
    <row r="27" spans="1:17" s="539" customFormat="1" ht="15">
      <c r="A27" s="542">
        <v>13</v>
      </c>
      <c r="B27" s="780"/>
      <c r="C27" s="1706"/>
      <c r="D27" s="1706"/>
      <c r="E27" s="1707"/>
      <c r="F27" s="1695"/>
      <c r="G27" s="1706"/>
      <c r="H27" s="1706"/>
      <c r="I27" s="1570">
        <v>20.103999999999999</v>
      </c>
      <c r="J27" s="1695"/>
      <c r="K27" s="1706"/>
      <c r="L27" s="1706"/>
      <c r="M27" s="1570"/>
      <c r="N27" s="1695"/>
      <c r="O27" s="1706"/>
      <c r="P27" s="1706"/>
      <c r="Q27" s="1570">
        <v>0</v>
      </c>
    </row>
    <row r="28" spans="1:17" s="539" customFormat="1" ht="15">
      <c r="A28" s="542">
        <v>14</v>
      </c>
      <c r="B28" s="780"/>
      <c r="C28" s="1706"/>
      <c r="D28" s="1706"/>
      <c r="E28" s="1707"/>
      <c r="F28" s="1695"/>
      <c r="G28" s="1706"/>
      <c r="H28" s="1706"/>
      <c r="I28" s="1570">
        <v>18.856000000000002</v>
      </c>
      <c r="J28" s="1695"/>
      <c r="K28" s="1706"/>
      <c r="L28" s="1706"/>
      <c r="M28" s="1570"/>
      <c r="N28" s="1695"/>
      <c r="O28" s="1706"/>
      <c r="P28" s="1706"/>
      <c r="Q28" s="1570">
        <v>0</v>
      </c>
    </row>
    <row r="29" spans="1:17" s="539" customFormat="1" ht="15">
      <c r="A29" s="542">
        <v>15</v>
      </c>
      <c r="B29" s="780"/>
      <c r="C29" s="1706"/>
      <c r="D29" s="1706"/>
      <c r="E29" s="1707"/>
      <c r="F29" s="1695"/>
      <c r="G29" s="1706"/>
      <c r="H29" s="1706"/>
      <c r="I29" s="1570">
        <v>19.36</v>
      </c>
      <c r="J29" s="1695"/>
      <c r="K29" s="1706"/>
      <c r="L29" s="1706"/>
      <c r="M29" s="1570"/>
      <c r="N29" s="1695"/>
      <c r="O29" s="1706"/>
      <c r="P29" s="1706"/>
      <c r="Q29" s="1570">
        <v>0</v>
      </c>
    </row>
    <row r="30" spans="1:17" s="539" customFormat="1" ht="15">
      <c r="A30" s="542">
        <v>16</v>
      </c>
      <c r="B30" s="780"/>
      <c r="C30" s="1706"/>
      <c r="D30" s="1706"/>
      <c r="E30" s="1707"/>
      <c r="F30" s="1695"/>
      <c r="G30" s="1706"/>
      <c r="H30" s="1706"/>
      <c r="I30" s="1570">
        <v>19.527999999999999</v>
      </c>
      <c r="J30" s="1695"/>
      <c r="K30" s="1706"/>
      <c r="L30" s="1706"/>
      <c r="M30" s="1570"/>
      <c r="N30" s="1695"/>
      <c r="O30" s="1706"/>
      <c r="P30" s="1706"/>
      <c r="Q30" s="1570">
        <v>0</v>
      </c>
    </row>
    <row r="31" spans="1:17" s="543" customFormat="1" ht="15">
      <c r="A31" s="542">
        <v>17</v>
      </c>
      <c r="B31" s="780"/>
      <c r="C31" s="1706"/>
      <c r="D31" s="1706"/>
      <c r="E31" s="1707"/>
      <c r="F31" s="1695"/>
      <c r="G31" s="1706"/>
      <c r="H31" s="1706"/>
      <c r="I31" s="1570">
        <v>20.8</v>
      </c>
      <c r="J31" s="1695"/>
      <c r="K31" s="1706"/>
      <c r="L31" s="1706"/>
      <c r="M31" s="1570"/>
      <c r="N31" s="1695"/>
      <c r="O31" s="1706"/>
      <c r="P31" s="1706"/>
      <c r="Q31" s="1570">
        <v>0</v>
      </c>
    </row>
    <row r="32" spans="1:17" s="543" customFormat="1" ht="15">
      <c r="A32" s="542">
        <v>18</v>
      </c>
      <c r="B32" s="780"/>
      <c r="C32" s="1706"/>
      <c r="D32" s="1706"/>
      <c r="E32" s="1707"/>
      <c r="F32" s="1695"/>
      <c r="G32" s="1706"/>
      <c r="H32" s="1706"/>
      <c r="I32" s="1570">
        <v>23.728000000000002</v>
      </c>
      <c r="J32" s="1695"/>
      <c r="K32" s="1706"/>
      <c r="L32" s="1706"/>
      <c r="M32" s="1570"/>
      <c r="N32" s="1695"/>
      <c r="O32" s="1706"/>
      <c r="P32" s="1706"/>
      <c r="Q32" s="1570">
        <v>0</v>
      </c>
    </row>
    <row r="33" spans="1:33" s="543" customFormat="1" ht="15">
      <c r="A33" s="542">
        <v>19</v>
      </c>
      <c r="B33" s="780"/>
      <c r="C33" s="1706"/>
      <c r="D33" s="1706"/>
      <c r="E33" s="1707"/>
      <c r="F33" s="1695"/>
      <c r="G33" s="1706"/>
      <c r="H33" s="1706"/>
      <c r="I33" s="1570">
        <v>24.968</v>
      </c>
      <c r="J33" s="1695"/>
      <c r="K33" s="1706"/>
      <c r="L33" s="1706"/>
      <c r="M33" s="1570"/>
      <c r="N33" s="1695"/>
      <c r="O33" s="1706"/>
      <c r="P33" s="1706"/>
      <c r="Q33" s="1570">
        <v>0</v>
      </c>
    </row>
    <row r="34" spans="1:33" s="543" customFormat="1" ht="15">
      <c r="A34" s="542">
        <v>20</v>
      </c>
      <c r="B34" s="780"/>
      <c r="C34" s="1706"/>
      <c r="D34" s="1706"/>
      <c r="E34" s="1707"/>
      <c r="F34" s="1695"/>
      <c r="G34" s="1706"/>
      <c r="H34" s="1706"/>
      <c r="I34" s="1570">
        <v>22.448</v>
      </c>
      <c r="J34" s="1695"/>
      <c r="K34" s="1706"/>
      <c r="L34" s="1706"/>
      <c r="M34" s="1570"/>
      <c r="N34" s="1695"/>
      <c r="O34" s="1706"/>
      <c r="P34" s="1706"/>
      <c r="Q34" s="1570">
        <v>0</v>
      </c>
    </row>
    <row r="35" spans="1:33" s="543" customFormat="1" ht="15">
      <c r="A35" s="542">
        <v>21</v>
      </c>
      <c r="B35" s="780"/>
      <c r="C35" s="1706"/>
      <c r="D35" s="1706"/>
      <c r="E35" s="1707"/>
      <c r="F35" s="1695"/>
      <c r="G35" s="1706"/>
      <c r="H35" s="1706"/>
      <c r="I35" s="1570">
        <v>22.664000000000001</v>
      </c>
      <c r="J35" s="1695"/>
      <c r="K35" s="1706"/>
      <c r="L35" s="1706"/>
      <c r="M35" s="1570"/>
      <c r="N35" s="1695"/>
      <c r="O35" s="1706"/>
      <c r="P35" s="1706"/>
      <c r="Q35" s="1570">
        <v>0</v>
      </c>
    </row>
    <row r="36" spans="1:33" s="543" customFormat="1" ht="15">
      <c r="A36" s="542">
        <v>22</v>
      </c>
      <c r="B36" s="780"/>
      <c r="C36" s="1706"/>
      <c r="D36" s="1706"/>
      <c r="E36" s="1707"/>
      <c r="F36" s="1695"/>
      <c r="G36" s="1706"/>
      <c r="H36" s="1706"/>
      <c r="I36" s="1570">
        <v>22.167999999999999</v>
      </c>
      <c r="J36" s="1695"/>
      <c r="K36" s="1706"/>
      <c r="L36" s="1706"/>
      <c r="M36" s="1570"/>
      <c r="N36" s="1695"/>
      <c r="O36" s="1706"/>
      <c r="P36" s="1706"/>
      <c r="Q36" s="1570">
        <v>0</v>
      </c>
    </row>
    <row r="37" spans="1:33" s="543" customFormat="1" ht="15">
      <c r="A37" s="542">
        <v>23</v>
      </c>
      <c r="B37" s="813"/>
      <c r="C37" s="1706"/>
      <c r="D37" s="1706"/>
      <c r="E37" s="1570"/>
      <c r="F37" s="1695"/>
      <c r="G37" s="1706"/>
      <c r="H37" s="1706"/>
      <c r="I37" s="1570">
        <v>21.568000000000001</v>
      </c>
      <c r="J37" s="1695"/>
      <c r="K37" s="1706"/>
      <c r="L37" s="1706"/>
      <c r="M37" s="1570"/>
      <c r="N37" s="1695"/>
      <c r="O37" s="1706"/>
      <c r="P37" s="1706"/>
      <c r="Q37" s="1570">
        <v>0</v>
      </c>
    </row>
    <row r="38" spans="1:33" s="543" customFormat="1" ht="15">
      <c r="A38" s="542">
        <v>24</v>
      </c>
      <c r="B38" s="813"/>
      <c r="C38" s="1706"/>
      <c r="D38" s="1706"/>
      <c r="E38" s="1570"/>
      <c r="F38" s="1695"/>
      <c r="G38" s="1706"/>
      <c r="H38" s="1706"/>
      <c r="I38" s="1570">
        <v>19.352</v>
      </c>
      <c r="J38" s="1695"/>
      <c r="K38" s="1706"/>
      <c r="L38" s="1706"/>
      <c r="M38" s="1570"/>
      <c r="N38" s="1695"/>
      <c r="O38" s="1706"/>
      <c r="P38" s="1706"/>
      <c r="Q38" s="1570">
        <v>0</v>
      </c>
    </row>
    <row r="39" spans="1:33" s="543" customFormat="1" ht="15">
      <c r="A39" s="542" t="s">
        <v>19</v>
      </c>
      <c r="B39" s="795"/>
      <c r="C39" s="1706"/>
      <c r="D39" s="1706"/>
      <c r="E39" s="1708">
        <f>SUM(E15:E38)</f>
        <v>0</v>
      </c>
      <c r="F39" s="1706"/>
      <c r="G39" s="1706"/>
      <c r="H39" s="1706"/>
      <c r="I39" s="1708">
        <f>SUM(I15:I38)</f>
        <v>519.21600000000001</v>
      </c>
      <c r="J39" s="1706"/>
      <c r="K39" s="1706"/>
      <c r="L39" s="1706"/>
      <c r="M39" s="1708">
        <f>SUM(M15:M38)</f>
        <v>0</v>
      </c>
      <c r="N39" s="1706"/>
      <c r="O39" s="1706"/>
      <c r="P39" s="1706"/>
      <c r="Q39" s="1708">
        <f>SUM(Q15:Q38)</f>
        <v>0</v>
      </c>
    </row>
    <row r="40" spans="1:33" s="531" customFormat="1" ht="12.75" customHeight="1">
      <c r="A40" s="531" t="s">
        <v>20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 s="531" customFormat="1" ht="12.75" customHeight="1">
      <c r="A41" s="531" t="s">
        <v>21</v>
      </c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>
      <c r="A42" s="531" t="s">
        <v>571</v>
      </c>
      <c r="K42" s="531"/>
      <c r="L42" s="531"/>
      <c r="M42" s="531"/>
      <c r="N42" s="531"/>
      <c r="O42" s="531"/>
      <c r="P42" s="531"/>
      <c r="Q42" s="531"/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>
      <c r="A43" s="531" t="s">
        <v>23</v>
      </c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  <row r="44" spans="1:33">
      <c r="R44" s="957"/>
      <c r="S44" s="957"/>
      <c r="T44" s="957"/>
      <c r="U44" s="957"/>
      <c r="V44" s="957"/>
      <c r="W44" s="957"/>
      <c r="X44" s="957"/>
      <c r="Y44" s="957"/>
      <c r="Z44" s="957"/>
      <c r="AA44" s="957"/>
      <c r="AB44" s="957"/>
      <c r="AC44" s="957"/>
      <c r="AD44" s="957"/>
      <c r="AE44" s="957"/>
      <c r="AF44" s="957"/>
      <c r="AG44" s="957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>
    <tabColor rgb="FF92D050"/>
  </sheetPr>
  <dimension ref="A1:AG44"/>
  <sheetViews>
    <sheetView zoomScale="85" zoomScaleNormal="85" workbookViewId="0">
      <selection activeCell="J22" sqref="J22"/>
    </sheetView>
  </sheetViews>
  <sheetFormatPr defaultRowHeight="12.75"/>
  <cols>
    <col min="1" max="1" width="5.42578125" style="556" customWidth="1"/>
    <col min="2" max="3" width="11.28515625" style="556" customWidth="1"/>
    <col min="4" max="4" width="11.28515625" style="556" hidden="1" customWidth="1"/>
    <col min="5" max="7" width="11.28515625" style="556" customWidth="1"/>
    <col min="8" max="8" width="11.28515625" style="556" hidden="1" customWidth="1"/>
    <col min="9" max="11" width="11.28515625" style="556" customWidth="1"/>
    <col min="12" max="12" width="11.28515625" style="556" hidden="1" customWidth="1"/>
    <col min="13" max="15" width="11.28515625" style="556" customWidth="1"/>
    <col min="16" max="16" width="11.28515625" style="556" hidden="1" customWidth="1"/>
    <col min="17" max="17" width="11.28515625" style="556" customWidth="1"/>
    <col min="18" max="16384" width="9.140625" style="556"/>
  </cols>
  <sheetData>
    <row r="1" spans="1:33" s="545" customFormat="1" ht="18.75" customHeight="1">
      <c r="B1" s="2865" t="s">
        <v>408</v>
      </c>
      <c r="C1" s="2066"/>
      <c r="D1" s="2066"/>
      <c r="E1" s="2066"/>
      <c r="F1" s="2066"/>
      <c r="J1" s="801" t="s">
        <v>171</v>
      </c>
      <c r="N1" s="2869" t="s">
        <v>125</v>
      </c>
      <c r="O1" s="2869"/>
      <c r="P1" s="2869"/>
      <c r="Q1" s="2869"/>
      <c r="R1" s="954"/>
      <c r="S1" s="954"/>
      <c r="T1" s="954"/>
      <c r="U1" s="954"/>
      <c r="V1" s="954"/>
      <c r="W1" s="954"/>
      <c r="X1" s="954"/>
      <c r="Y1" s="954"/>
      <c r="Z1" s="954"/>
      <c r="AA1" s="954"/>
      <c r="AB1" s="954"/>
      <c r="AC1" s="954"/>
      <c r="AD1" s="954"/>
      <c r="AE1" s="954"/>
      <c r="AF1" s="954"/>
      <c r="AG1" s="954"/>
    </row>
    <row r="2" spans="1:33" s="545" customFormat="1" ht="10.5" customHeight="1">
      <c r="B2" s="2866" t="s">
        <v>1</v>
      </c>
      <c r="C2" s="2052"/>
      <c r="D2" s="2052"/>
      <c r="E2" s="2052"/>
      <c r="F2" s="2052"/>
      <c r="N2" s="2866" t="s">
        <v>2</v>
      </c>
      <c r="O2" s="2870"/>
      <c r="P2" s="2870"/>
      <c r="Q2" s="2870"/>
      <c r="R2" s="954"/>
      <c r="S2" s="954"/>
      <c r="T2" s="954"/>
      <c r="U2" s="954"/>
      <c r="V2" s="954"/>
      <c r="W2" s="954"/>
      <c r="X2" s="954"/>
      <c r="Y2" s="954"/>
      <c r="Z2" s="954"/>
      <c r="AA2" s="954"/>
      <c r="AB2" s="954"/>
      <c r="AC2" s="954"/>
      <c r="AD2" s="954"/>
      <c r="AE2" s="954"/>
      <c r="AF2" s="954"/>
      <c r="AG2" s="954"/>
    </row>
    <row r="3" spans="1:33" s="545" customFormat="1" ht="13.5" customHeight="1">
      <c r="B3" s="2871" t="s">
        <v>126</v>
      </c>
      <c r="C3" s="2871"/>
      <c r="N3" s="545" t="s">
        <v>3</v>
      </c>
      <c r="R3" s="954"/>
      <c r="S3" s="954"/>
      <c r="T3" s="954"/>
      <c r="U3" s="954"/>
      <c r="V3" s="954"/>
      <c r="W3" s="954"/>
      <c r="X3" s="954"/>
      <c r="Y3" s="954"/>
      <c r="Z3" s="954"/>
      <c r="AA3" s="954"/>
      <c r="AB3" s="954"/>
      <c r="AC3" s="954"/>
      <c r="AD3" s="954"/>
      <c r="AE3" s="954"/>
      <c r="AF3" s="954"/>
      <c r="AG3" s="954"/>
    </row>
    <row r="4" spans="1:33" s="545" customFormat="1" ht="15" customHeight="1">
      <c r="B4" s="2873" t="s">
        <v>4</v>
      </c>
      <c r="C4" s="2066"/>
      <c r="D4" s="547"/>
      <c r="E4" s="954"/>
      <c r="F4" s="954"/>
      <c r="G4" s="954"/>
      <c r="H4" s="954"/>
      <c r="I4" s="919" t="s">
        <v>5</v>
      </c>
      <c r="J4" s="546"/>
      <c r="K4" s="546"/>
      <c r="L4" s="546"/>
      <c r="R4" s="954"/>
      <c r="S4" s="954"/>
      <c r="T4" s="954"/>
      <c r="U4" s="954"/>
      <c r="V4" s="954"/>
      <c r="W4" s="954"/>
      <c r="X4" s="954"/>
      <c r="Y4" s="954"/>
      <c r="Z4" s="954"/>
      <c r="AA4" s="954"/>
      <c r="AB4" s="954"/>
      <c r="AC4" s="954"/>
      <c r="AD4" s="954"/>
      <c r="AE4" s="954"/>
      <c r="AF4" s="954"/>
      <c r="AG4" s="954"/>
    </row>
    <row r="5" spans="1:33" s="545" customFormat="1" ht="9.75" customHeight="1">
      <c r="B5" s="2872" t="s">
        <v>7</v>
      </c>
      <c r="C5" s="2064"/>
      <c r="D5" s="546"/>
      <c r="E5" s="546"/>
      <c r="R5" s="954"/>
      <c r="S5" s="954"/>
      <c r="T5" s="954"/>
      <c r="U5" s="954"/>
      <c r="V5" s="954"/>
      <c r="W5" s="954"/>
      <c r="X5" s="954"/>
      <c r="Y5" s="954"/>
      <c r="Z5" s="954"/>
      <c r="AA5" s="954"/>
      <c r="AB5" s="954"/>
      <c r="AC5" s="954"/>
      <c r="AD5" s="954"/>
      <c r="AE5" s="954"/>
      <c r="AF5" s="954"/>
      <c r="AG5" s="954"/>
    </row>
    <row r="6" spans="1:33" s="545" customFormat="1" ht="12" customHeight="1">
      <c r="A6" s="286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54"/>
      <c r="S6" s="954"/>
      <c r="T6" s="954"/>
      <c r="U6" s="954"/>
      <c r="V6" s="954"/>
      <c r="W6" s="954"/>
      <c r="X6" s="954"/>
      <c r="Y6" s="954"/>
      <c r="Z6" s="954"/>
      <c r="AA6" s="954"/>
      <c r="AB6" s="954"/>
      <c r="AC6" s="954"/>
      <c r="AD6" s="954"/>
      <c r="AE6" s="954"/>
      <c r="AF6" s="954"/>
      <c r="AG6" s="954"/>
    </row>
    <row r="7" spans="1:33" s="545" customFormat="1" ht="15.75">
      <c r="A7" s="286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54"/>
      <c r="S7" s="954"/>
      <c r="T7" s="954"/>
      <c r="U7" s="954"/>
      <c r="V7" s="954"/>
      <c r="W7" s="954"/>
      <c r="X7" s="954"/>
      <c r="Y7" s="954"/>
      <c r="Z7" s="954"/>
      <c r="AA7" s="954"/>
      <c r="AB7" s="954"/>
      <c r="AC7" s="954"/>
      <c r="AD7" s="954"/>
      <c r="AE7" s="954"/>
      <c r="AF7" s="954"/>
      <c r="AG7" s="954"/>
    </row>
    <row r="8" spans="1:33" s="545" customFormat="1" ht="9" customHeight="1">
      <c r="A8" s="1281">
        <v>1643</v>
      </c>
      <c r="B8" s="1289"/>
      <c r="R8" s="954"/>
      <c r="S8" s="954"/>
      <c r="T8" s="954"/>
      <c r="U8" s="954"/>
      <c r="V8" s="954"/>
      <c r="W8" s="954"/>
      <c r="X8" s="954"/>
      <c r="Y8" s="954"/>
      <c r="Z8" s="954"/>
      <c r="AA8" s="954"/>
      <c r="AB8" s="954"/>
      <c r="AC8" s="954"/>
      <c r="AD8" s="954"/>
      <c r="AE8" s="954"/>
      <c r="AF8" s="954"/>
      <c r="AG8" s="954"/>
    </row>
    <row r="9" spans="1:33" s="545" customFormat="1">
      <c r="A9" s="2874" t="s">
        <v>9</v>
      </c>
      <c r="B9" s="2877" t="s">
        <v>10</v>
      </c>
      <c r="C9" s="2878"/>
      <c r="D9" s="2878"/>
      <c r="E9" s="2878"/>
      <c r="F9" s="2878"/>
      <c r="G9" s="2878"/>
      <c r="H9" s="2878"/>
      <c r="I9" s="2879"/>
      <c r="J9" s="2877" t="s">
        <v>11</v>
      </c>
      <c r="K9" s="2878"/>
      <c r="L9" s="2878"/>
      <c r="M9" s="2878"/>
      <c r="N9" s="2878"/>
      <c r="O9" s="2878"/>
      <c r="P9" s="2878"/>
      <c r="Q9" s="2879"/>
      <c r="R9" s="954"/>
      <c r="S9" s="954"/>
      <c r="T9" s="954"/>
      <c r="U9" s="954"/>
      <c r="V9" s="954"/>
      <c r="W9" s="954"/>
      <c r="X9" s="954"/>
      <c r="Y9" s="954"/>
      <c r="Z9" s="954"/>
      <c r="AA9" s="954"/>
      <c r="AB9" s="954"/>
      <c r="AC9" s="954"/>
      <c r="AD9" s="954"/>
      <c r="AE9" s="954"/>
      <c r="AF9" s="954"/>
      <c r="AG9" s="954"/>
    </row>
    <row r="10" spans="1:33" s="545" customFormat="1">
      <c r="A10" s="2875"/>
      <c r="B10" s="2880" t="s">
        <v>127</v>
      </c>
      <c r="C10" s="2881"/>
      <c r="D10" s="2881"/>
      <c r="E10" s="2882"/>
      <c r="F10" s="2880"/>
      <c r="G10" s="2059"/>
      <c r="H10" s="2059"/>
      <c r="I10" s="2060"/>
      <c r="J10" s="2880" t="s">
        <v>127</v>
      </c>
      <c r="K10" s="2881"/>
      <c r="L10" s="2881"/>
      <c r="M10" s="2882"/>
      <c r="N10" s="2880"/>
      <c r="O10" s="2881"/>
      <c r="P10" s="2881"/>
      <c r="Q10" s="2882"/>
      <c r="R10" s="954"/>
      <c r="S10" s="954"/>
      <c r="T10" s="954"/>
      <c r="U10" s="954"/>
      <c r="V10" s="954"/>
      <c r="W10" s="954"/>
      <c r="X10" s="954"/>
      <c r="Y10" s="954"/>
      <c r="Z10" s="954"/>
      <c r="AA10" s="954"/>
      <c r="AB10" s="954"/>
      <c r="AC10" s="954"/>
      <c r="AD10" s="954"/>
      <c r="AE10" s="954"/>
      <c r="AF10" s="954"/>
      <c r="AG10" s="954"/>
    </row>
    <row r="11" spans="1:33" s="545" customFormat="1">
      <c r="A11" s="2875"/>
      <c r="B11" s="2880" t="s">
        <v>14</v>
      </c>
      <c r="C11" s="2881"/>
      <c r="E11" s="549">
        <v>1000</v>
      </c>
      <c r="F11" s="2880" t="s">
        <v>14</v>
      </c>
      <c r="G11" s="2881"/>
      <c r="H11" s="548"/>
      <c r="I11" s="549">
        <v>10</v>
      </c>
      <c r="J11" s="2880" t="s">
        <v>14</v>
      </c>
      <c r="K11" s="2881"/>
      <c r="L11" s="548"/>
      <c r="M11" s="549">
        <f>E11</f>
        <v>1000</v>
      </c>
      <c r="N11" s="2880" t="s">
        <v>14</v>
      </c>
      <c r="O11" s="2881"/>
      <c r="P11" s="548"/>
      <c r="Q11" s="549">
        <v>10</v>
      </c>
      <c r="R11" s="954"/>
      <c r="S11" s="954"/>
      <c r="T11" s="954"/>
      <c r="U11" s="954"/>
      <c r="V11" s="954"/>
      <c r="W11" s="954"/>
      <c r="X11" s="954"/>
      <c r="Y11" s="954"/>
      <c r="Z11" s="954"/>
      <c r="AA11" s="954"/>
      <c r="AB11" s="954"/>
      <c r="AC11" s="954"/>
      <c r="AD11" s="954"/>
      <c r="AE11" s="954"/>
      <c r="AF11" s="954"/>
      <c r="AG11" s="954"/>
    </row>
    <row r="12" spans="1:33" s="551" customFormat="1" ht="35.25" customHeight="1">
      <c r="A12" s="2876"/>
      <c r="B12" s="550" t="s">
        <v>16</v>
      </c>
      <c r="C12" s="550" t="s">
        <v>17</v>
      </c>
      <c r="D12" s="550"/>
      <c r="E12" s="550" t="s">
        <v>18</v>
      </c>
      <c r="F12" s="550" t="s">
        <v>16</v>
      </c>
      <c r="G12" s="550" t="s">
        <v>17</v>
      </c>
      <c r="H12" s="550"/>
      <c r="I12" s="550" t="s">
        <v>18</v>
      </c>
      <c r="J12" s="550" t="s">
        <v>16</v>
      </c>
      <c r="K12" s="550" t="s">
        <v>17</v>
      </c>
      <c r="L12" s="550"/>
      <c r="M12" s="550" t="s">
        <v>18</v>
      </c>
      <c r="N12" s="550" t="s">
        <v>16</v>
      </c>
      <c r="O12" s="550" t="s">
        <v>17</v>
      </c>
      <c r="P12" s="550"/>
      <c r="Q12" s="550" t="s">
        <v>18</v>
      </c>
    </row>
    <row r="13" spans="1:33" s="553" customFormat="1" ht="11.25">
      <c r="A13" s="552">
        <v>1</v>
      </c>
      <c r="B13" s="552">
        <v>2</v>
      </c>
      <c r="C13" s="552">
        <v>3</v>
      </c>
      <c r="D13" s="552"/>
      <c r="E13" s="552">
        <v>4</v>
      </c>
      <c r="F13" s="552">
        <v>5</v>
      </c>
      <c r="G13" s="552">
        <v>6</v>
      </c>
      <c r="H13" s="552"/>
      <c r="I13" s="552">
        <v>7</v>
      </c>
      <c r="J13" s="552">
        <v>8</v>
      </c>
      <c r="K13" s="552">
        <v>9</v>
      </c>
      <c r="L13" s="552"/>
      <c r="M13" s="552">
        <v>10</v>
      </c>
      <c r="N13" s="552">
        <v>11</v>
      </c>
      <c r="O13" s="552">
        <v>12</v>
      </c>
      <c r="P13" s="552"/>
      <c r="Q13" s="552">
        <v>13</v>
      </c>
    </row>
    <row r="14" spans="1:33" s="551" customFormat="1" ht="15">
      <c r="A14" s="554">
        <v>0</v>
      </c>
      <c r="B14" s="780"/>
      <c r="C14" s="1709"/>
      <c r="D14" s="1709"/>
      <c r="E14" s="1710"/>
      <c r="F14" s="1709"/>
      <c r="G14" s="1709"/>
      <c r="H14" s="1709"/>
      <c r="I14" s="1710"/>
      <c r="J14" s="1695"/>
      <c r="K14" s="1709"/>
      <c r="L14" s="1709"/>
      <c r="M14" s="1710"/>
      <c r="N14" s="1709"/>
      <c r="O14" s="781"/>
      <c r="P14" s="781"/>
      <c r="Q14" s="928"/>
    </row>
    <row r="15" spans="1:33" s="1368" customFormat="1" ht="15">
      <c r="A15" s="1365">
        <v>1</v>
      </c>
      <c r="B15" s="780"/>
      <c r="C15" s="1709"/>
      <c r="D15" s="1709"/>
      <c r="E15" s="2015">
        <v>2</v>
      </c>
      <c r="F15" s="1709"/>
      <c r="G15" s="1709"/>
      <c r="H15" s="1709"/>
      <c r="I15" s="1711"/>
      <c r="J15" s="1695"/>
      <c r="K15" s="1709"/>
      <c r="L15" s="1709"/>
      <c r="M15" s="2015">
        <v>3</v>
      </c>
      <c r="N15" s="1709"/>
      <c r="O15" s="1366"/>
      <c r="P15" s="1366"/>
      <c r="Q15" s="1367"/>
    </row>
    <row r="16" spans="1:33" s="551" customFormat="1" ht="15">
      <c r="A16" s="554">
        <v>2</v>
      </c>
      <c r="B16" s="780"/>
      <c r="C16" s="1709"/>
      <c r="D16" s="1709"/>
      <c r="E16" s="2015">
        <v>2</v>
      </c>
      <c r="F16" s="1709"/>
      <c r="G16" s="1709"/>
      <c r="H16" s="1709"/>
      <c r="I16" s="1711"/>
      <c r="J16" s="1695"/>
      <c r="K16" s="1709"/>
      <c r="L16" s="1709"/>
      <c r="M16" s="2015">
        <v>2</v>
      </c>
      <c r="N16" s="1709"/>
      <c r="O16" s="781"/>
      <c r="P16" s="781"/>
      <c r="Q16" s="1150"/>
    </row>
    <row r="17" spans="1:17" s="551" customFormat="1" ht="15">
      <c r="A17" s="554">
        <v>3</v>
      </c>
      <c r="B17" s="780"/>
      <c r="C17" s="1709"/>
      <c r="D17" s="1709"/>
      <c r="E17" s="2015">
        <v>2</v>
      </c>
      <c r="F17" s="1709"/>
      <c r="G17" s="1709"/>
      <c r="H17" s="1709"/>
      <c r="I17" s="1711"/>
      <c r="J17" s="1695"/>
      <c r="K17" s="1709"/>
      <c r="L17" s="1709"/>
      <c r="M17" s="2015">
        <v>3</v>
      </c>
      <c r="N17" s="1709"/>
      <c r="O17" s="781"/>
      <c r="P17" s="781"/>
      <c r="Q17" s="1150"/>
    </row>
    <row r="18" spans="1:17" s="551" customFormat="1" ht="15">
      <c r="A18" s="554">
        <v>4</v>
      </c>
      <c r="B18" s="780"/>
      <c r="C18" s="1709"/>
      <c r="D18" s="1709"/>
      <c r="E18" s="2015">
        <v>2</v>
      </c>
      <c r="F18" s="1709"/>
      <c r="G18" s="1709"/>
      <c r="H18" s="1709"/>
      <c r="I18" s="1711"/>
      <c r="J18" s="1695"/>
      <c r="K18" s="1709"/>
      <c r="L18" s="1709"/>
      <c r="M18" s="2015">
        <v>2</v>
      </c>
      <c r="N18" s="1709"/>
      <c r="O18" s="781"/>
      <c r="P18" s="781"/>
      <c r="Q18" s="1150"/>
    </row>
    <row r="19" spans="1:17" s="551" customFormat="1" ht="15">
      <c r="A19" s="554">
        <v>5</v>
      </c>
      <c r="B19" s="780"/>
      <c r="C19" s="1709"/>
      <c r="D19" s="1709"/>
      <c r="E19" s="2015">
        <v>2</v>
      </c>
      <c r="F19" s="1709"/>
      <c r="G19" s="1709"/>
      <c r="H19" s="1709"/>
      <c r="I19" s="1711"/>
      <c r="J19" s="1695"/>
      <c r="K19" s="1709"/>
      <c r="L19" s="1709"/>
      <c r="M19" s="2015">
        <v>3</v>
      </c>
      <c r="N19" s="1709"/>
      <c r="O19" s="781"/>
      <c r="P19" s="781"/>
      <c r="Q19" s="1150"/>
    </row>
    <row r="20" spans="1:17" s="551" customFormat="1" ht="15">
      <c r="A20" s="554">
        <v>6</v>
      </c>
      <c r="B20" s="780"/>
      <c r="C20" s="1709"/>
      <c r="D20" s="1709"/>
      <c r="E20" s="2015">
        <v>2</v>
      </c>
      <c r="F20" s="1709"/>
      <c r="G20" s="1709"/>
      <c r="H20" s="1709"/>
      <c r="I20" s="1711"/>
      <c r="J20" s="1695"/>
      <c r="K20" s="1709"/>
      <c r="L20" s="1709"/>
      <c r="M20" s="2015">
        <v>2</v>
      </c>
      <c r="N20" s="1709"/>
      <c r="O20" s="781"/>
      <c r="P20" s="781"/>
      <c r="Q20" s="1150"/>
    </row>
    <row r="21" spans="1:17" s="551" customFormat="1" ht="15">
      <c r="A21" s="554">
        <v>7</v>
      </c>
      <c r="B21" s="780"/>
      <c r="C21" s="1709"/>
      <c r="D21" s="1709"/>
      <c r="E21" s="2015">
        <v>2</v>
      </c>
      <c r="F21" s="1709"/>
      <c r="G21" s="1709"/>
      <c r="H21" s="1709"/>
      <c r="I21" s="1711"/>
      <c r="J21" s="1695"/>
      <c r="K21" s="1709"/>
      <c r="L21" s="1709"/>
      <c r="M21" s="2015">
        <v>3</v>
      </c>
      <c r="N21" s="1709"/>
      <c r="O21" s="781"/>
      <c r="P21" s="781"/>
      <c r="Q21" s="1150"/>
    </row>
    <row r="22" spans="1:17" s="551" customFormat="1" ht="15">
      <c r="A22" s="554">
        <v>8</v>
      </c>
      <c r="B22" s="780"/>
      <c r="C22" s="1709"/>
      <c r="D22" s="1709"/>
      <c r="E22" s="2015">
        <v>3</v>
      </c>
      <c r="F22" s="1709"/>
      <c r="G22" s="1709"/>
      <c r="H22" s="1709"/>
      <c r="I22" s="1711"/>
      <c r="J22" s="1695"/>
      <c r="K22" s="1709"/>
      <c r="L22" s="1709"/>
      <c r="M22" s="2015">
        <v>2</v>
      </c>
      <c r="N22" s="1709"/>
      <c r="O22" s="781"/>
      <c r="P22" s="781"/>
      <c r="Q22" s="1150"/>
    </row>
    <row r="23" spans="1:17" s="551" customFormat="1" ht="15">
      <c r="A23" s="554">
        <v>9</v>
      </c>
      <c r="B23" s="780"/>
      <c r="C23" s="1709"/>
      <c r="D23" s="1709"/>
      <c r="E23" s="2015">
        <v>2</v>
      </c>
      <c r="F23" s="1709"/>
      <c r="G23" s="1709"/>
      <c r="H23" s="1709"/>
      <c r="I23" s="1711"/>
      <c r="J23" s="1695"/>
      <c r="K23" s="1709"/>
      <c r="L23" s="1709"/>
      <c r="M23" s="2015">
        <v>2</v>
      </c>
      <c r="N23" s="1709"/>
      <c r="O23" s="781"/>
      <c r="P23" s="781"/>
      <c r="Q23" s="1150"/>
    </row>
    <row r="24" spans="1:17" s="551" customFormat="1" ht="15">
      <c r="A24" s="554">
        <v>10</v>
      </c>
      <c r="B24" s="780"/>
      <c r="C24" s="1709"/>
      <c r="D24" s="1709"/>
      <c r="E24" s="2015">
        <v>2</v>
      </c>
      <c r="F24" s="1709"/>
      <c r="G24" s="1709"/>
      <c r="H24" s="1709"/>
      <c r="I24" s="1711"/>
      <c r="J24" s="1695"/>
      <c r="K24" s="1709"/>
      <c r="L24" s="1709"/>
      <c r="M24" s="2015">
        <v>2</v>
      </c>
      <c r="N24" s="1709"/>
      <c r="O24" s="781"/>
      <c r="P24" s="781"/>
      <c r="Q24" s="1150"/>
    </row>
    <row r="25" spans="1:17" s="551" customFormat="1" ht="15">
      <c r="A25" s="554">
        <v>11</v>
      </c>
      <c r="B25" s="780"/>
      <c r="C25" s="1709"/>
      <c r="D25" s="1709"/>
      <c r="E25" s="2015">
        <v>1</v>
      </c>
      <c r="F25" s="1709"/>
      <c r="G25" s="1709"/>
      <c r="H25" s="1709"/>
      <c r="I25" s="1711"/>
      <c r="J25" s="1695"/>
      <c r="K25" s="1709"/>
      <c r="L25" s="1709"/>
      <c r="M25" s="2015">
        <v>3</v>
      </c>
      <c r="N25" s="1709"/>
      <c r="O25" s="781"/>
      <c r="P25" s="781"/>
      <c r="Q25" s="1150"/>
    </row>
    <row r="26" spans="1:17" s="551" customFormat="1" ht="15">
      <c r="A26" s="554">
        <v>12</v>
      </c>
      <c r="B26" s="780"/>
      <c r="C26" s="1709"/>
      <c r="D26" s="1709"/>
      <c r="E26" s="2015">
        <v>2</v>
      </c>
      <c r="F26" s="1709"/>
      <c r="G26" s="1709"/>
      <c r="H26" s="1709"/>
      <c r="I26" s="1711"/>
      <c r="J26" s="1695"/>
      <c r="K26" s="1709"/>
      <c r="L26" s="1709"/>
      <c r="M26" s="2015">
        <v>2</v>
      </c>
      <c r="N26" s="1709"/>
      <c r="O26" s="781"/>
      <c r="P26" s="781"/>
      <c r="Q26" s="1150"/>
    </row>
    <row r="27" spans="1:17" s="551" customFormat="1" ht="15">
      <c r="A27" s="554">
        <v>13</v>
      </c>
      <c r="B27" s="780"/>
      <c r="C27" s="1709"/>
      <c r="D27" s="1709"/>
      <c r="E27" s="2015">
        <v>2</v>
      </c>
      <c r="F27" s="1709"/>
      <c r="G27" s="1709"/>
      <c r="H27" s="1709"/>
      <c r="I27" s="1711"/>
      <c r="J27" s="1695"/>
      <c r="K27" s="1709"/>
      <c r="L27" s="1709"/>
      <c r="M27" s="2015">
        <v>2</v>
      </c>
      <c r="N27" s="1709"/>
      <c r="O27" s="781"/>
      <c r="P27" s="781"/>
      <c r="Q27" s="1150"/>
    </row>
    <row r="28" spans="1:17" s="551" customFormat="1" ht="15">
      <c r="A28" s="554">
        <v>14</v>
      </c>
      <c r="B28" s="780"/>
      <c r="C28" s="1709"/>
      <c r="D28" s="1709"/>
      <c r="E28" s="2015">
        <v>2</v>
      </c>
      <c r="F28" s="1709"/>
      <c r="G28" s="1709"/>
      <c r="H28" s="1709"/>
      <c r="I28" s="1711"/>
      <c r="J28" s="1695"/>
      <c r="K28" s="1709"/>
      <c r="L28" s="1709"/>
      <c r="M28" s="2015">
        <v>3</v>
      </c>
      <c r="N28" s="1709"/>
      <c r="O28" s="781"/>
      <c r="P28" s="781"/>
      <c r="Q28" s="1150"/>
    </row>
    <row r="29" spans="1:17" s="551" customFormat="1" ht="15">
      <c r="A29" s="554">
        <v>15</v>
      </c>
      <c r="B29" s="780"/>
      <c r="C29" s="1709"/>
      <c r="D29" s="1709"/>
      <c r="E29" s="2015">
        <v>2</v>
      </c>
      <c r="F29" s="1709"/>
      <c r="G29" s="1709"/>
      <c r="H29" s="1709"/>
      <c r="I29" s="1711"/>
      <c r="J29" s="1695"/>
      <c r="K29" s="1709"/>
      <c r="L29" s="1709"/>
      <c r="M29" s="2015">
        <v>2</v>
      </c>
      <c r="N29" s="1709"/>
      <c r="O29" s="781"/>
      <c r="P29" s="781"/>
      <c r="Q29" s="1150"/>
    </row>
    <row r="30" spans="1:17" s="551" customFormat="1" ht="15">
      <c r="A30" s="554">
        <v>16</v>
      </c>
      <c r="B30" s="780"/>
      <c r="C30" s="1709"/>
      <c r="D30" s="1709"/>
      <c r="E30" s="2015">
        <v>2</v>
      </c>
      <c r="F30" s="1709"/>
      <c r="G30" s="1709"/>
      <c r="H30" s="1709"/>
      <c r="I30" s="1711"/>
      <c r="J30" s="1695"/>
      <c r="K30" s="1709"/>
      <c r="L30" s="1709"/>
      <c r="M30" s="2015">
        <v>2</v>
      </c>
      <c r="N30" s="1709"/>
      <c r="O30" s="781"/>
      <c r="P30" s="781"/>
      <c r="Q30" s="1150"/>
    </row>
    <row r="31" spans="1:17" s="555" customFormat="1" ht="15">
      <c r="A31" s="554">
        <v>17</v>
      </c>
      <c r="B31" s="780"/>
      <c r="C31" s="1709"/>
      <c r="D31" s="1709"/>
      <c r="E31" s="2015">
        <v>2</v>
      </c>
      <c r="F31" s="1709"/>
      <c r="G31" s="1709"/>
      <c r="H31" s="1709"/>
      <c r="I31" s="1711"/>
      <c r="J31" s="1695"/>
      <c r="K31" s="1709"/>
      <c r="L31" s="1709"/>
      <c r="M31" s="2015">
        <v>2</v>
      </c>
      <c r="N31" s="1709"/>
      <c r="O31" s="781"/>
      <c r="P31" s="781"/>
      <c r="Q31" s="1150"/>
    </row>
    <row r="32" spans="1:17" s="555" customFormat="1" ht="15">
      <c r="A32" s="554">
        <v>18</v>
      </c>
      <c r="B32" s="780"/>
      <c r="C32" s="1709"/>
      <c r="D32" s="1709"/>
      <c r="E32" s="2015">
        <v>2</v>
      </c>
      <c r="F32" s="1709"/>
      <c r="G32" s="1709"/>
      <c r="H32" s="1709"/>
      <c r="I32" s="1711"/>
      <c r="J32" s="1695"/>
      <c r="K32" s="1709"/>
      <c r="L32" s="1709"/>
      <c r="M32" s="2015">
        <v>3</v>
      </c>
      <c r="N32" s="1709"/>
      <c r="O32" s="781"/>
      <c r="P32" s="781"/>
      <c r="Q32" s="1150"/>
    </row>
    <row r="33" spans="1:33" s="555" customFormat="1" ht="15">
      <c r="A33" s="554">
        <v>19</v>
      </c>
      <c r="B33" s="780"/>
      <c r="C33" s="1709"/>
      <c r="D33" s="1709"/>
      <c r="E33" s="2015">
        <v>2</v>
      </c>
      <c r="F33" s="1709"/>
      <c r="G33" s="1709"/>
      <c r="H33" s="1709"/>
      <c r="I33" s="1711"/>
      <c r="J33" s="1695"/>
      <c r="K33" s="1709"/>
      <c r="L33" s="1709"/>
      <c r="M33" s="2015">
        <v>2</v>
      </c>
      <c r="N33" s="1709"/>
      <c r="O33" s="781"/>
      <c r="P33" s="781"/>
      <c r="Q33" s="1150"/>
    </row>
    <row r="34" spans="1:33" s="555" customFormat="1" ht="15">
      <c r="A34" s="554">
        <v>20</v>
      </c>
      <c r="B34" s="780"/>
      <c r="C34" s="1709"/>
      <c r="D34" s="1709"/>
      <c r="E34" s="2015">
        <v>2</v>
      </c>
      <c r="F34" s="1709"/>
      <c r="G34" s="1709"/>
      <c r="H34" s="1709"/>
      <c r="I34" s="1711"/>
      <c r="J34" s="1695"/>
      <c r="K34" s="1709"/>
      <c r="L34" s="1709"/>
      <c r="M34" s="2015">
        <v>2</v>
      </c>
      <c r="N34" s="1709"/>
      <c r="O34" s="781"/>
      <c r="P34" s="781"/>
      <c r="Q34" s="1150"/>
    </row>
    <row r="35" spans="1:33" s="555" customFormat="1" ht="15">
      <c r="A35" s="554">
        <v>21</v>
      </c>
      <c r="B35" s="780"/>
      <c r="C35" s="1709"/>
      <c r="D35" s="1709"/>
      <c r="E35" s="2015">
        <v>3</v>
      </c>
      <c r="F35" s="1709"/>
      <c r="G35" s="1709"/>
      <c r="H35" s="1709"/>
      <c r="I35" s="1711"/>
      <c r="J35" s="1695"/>
      <c r="K35" s="1709"/>
      <c r="L35" s="1709"/>
      <c r="M35" s="2015">
        <v>3</v>
      </c>
      <c r="N35" s="1709"/>
      <c r="O35" s="781"/>
      <c r="P35" s="781"/>
      <c r="Q35" s="1150"/>
    </row>
    <row r="36" spans="1:33" s="555" customFormat="1" ht="15">
      <c r="A36" s="554">
        <v>22</v>
      </c>
      <c r="B36" s="780"/>
      <c r="C36" s="1709"/>
      <c r="D36" s="1709"/>
      <c r="E36" s="2015">
        <v>2</v>
      </c>
      <c r="F36" s="1709"/>
      <c r="G36" s="1709"/>
      <c r="H36" s="1709"/>
      <c r="I36" s="1711"/>
      <c r="J36" s="1695"/>
      <c r="K36" s="1709"/>
      <c r="L36" s="1709"/>
      <c r="M36" s="2015">
        <v>2</v>
      </c>
      <c r="N36" s="1709"/>
      <c r="O36" s="781"/>
      <c r="P36" s="781"/>
      <c r="Q36" s="1150"/>
    </row>
    <row r="37" spans="1:33" s="555" customFormat="1" ht="15">
      <c r="A37" s="554">
        <v>23</v>
      </c>
      <c r="B37" s="780"/>
      <c r="C37" s="1709"/>
      <c r="D37" s="1709"/>
      <c r="E37" s="2015">
        <v>2</v>
      </c>
      <c r="F37" s="1709"/>
      <c r="G37" s="1709"/>
      <c r="H37" s="1709"/>
      <c r="I37" s="1711"/>
      <c r="J37" s="1695"/>
      <c r="K37" s="1709"/>
      <c r="L37" s="1709"/>
      <c r="M37" s="2015">
        <v>3</v>
      </c>
      <c r="N37" s="1709"/>
      <c r="O37" s="781"/>
      <c r="P37" s="781"/>
      <c r="Q37" s="1150"/>
    </row>
    <row r="38" spans="1:33" s="555" customFormat="1" ht="15">
      <c r="A38" s="554">
        <v>24</v>
      </c>
      <c r="B38" s="780"/>
      <c r="C38" s="1709"/>
      <c r="D38" s="1709"/>
      <c r="E38" s="2015">
        <v>2</v>
      </c>
      <c r="F38" s="1709"/>
      <c r="G38" s="1709"/>
      <c r="H38" s="1709"/>
      <c r="I38" s="1711"/>
      <c r="J38" s="1695"/>
      <c r="K38" s="1709"/>
      <c r="L38" s="1709"/>
      <c r="M38" s="2015">
        <v>2</v>
      </c>
      <c r="N38" s="1709"/>
      <c r="O38" s="781"/>
      <c r="P38" s="781"/>
      <c r="Q38" s="1150"/>
    </row>
    <row r="39" spans="1:33" s="555" customFormat="1" ht="15">
      <c r="A39" s="554" t="s">
        <v>19</v>
      </c>
      <c r="B39" s="781"/>
      <c r="C39" s="1709"/>
      <c r="D39" s="1709"/>
      <c r="E39" s="1712">
        <f>SUM(E15:E38)</f>
        <v>49</v>
      </c>
      <c r="F39" s="1709"/>
      <c r="G39" s="1709"/>
      <c r="H39" s="1709"/>
      <c r="I39" s="1712">
        <f>SUM(I15:I38)</f>
        <v>0</v>
      </c>
      <c r="J39" s="1709"/>
      <c r="K39" s="1709"/>
      <c r="L39" s="1709"/>
      <c r="M39" s="1712">
        <f>SUM(M15:M38)</f>
        <v>57</v>
      </c>
      <c r="N39" s="1709"/>
      <c r="O39" s="781"/>
      <c r="P39" s="781"/>
      <c r="Q39" s="1149"/>
    </row>
    <row r="40" spans="1:33" s="545" customFormat="1" ht="12.75" customHeight="1">
      <c r="A40" s="545" t="s">
        <v>20</v>
      </c>
      <c r="R40" s="954"/>
      <c r="S40" s="954"/>
      <c r="T40" s="954"/>
      <c r="U40" s="954"/>
      <c r="V40" s="954"/>
      <c r="W40" s="954"/>
      <c r="X40" s="954"/>
      <c r="Y40" s="954"/>
      <c r="Z40" s="954"/>
      <c r="AA40" s="954"/>
      <c r="AB40" s="954"/>
      <c r="AC40" s="954"/>
      <c r="AD40" s="954"/>
      <c r="AE40" s="954"/>
      <c r="AF40" s="954"/>
      <c r="AG40" s="954"/>
    </row>
    <row r="41" spans="1:33" s="545" customFormat="1" ht="12.75" customHeight="1">
      <c r="A41" s="545" t="s">
        <v>21</v>
      </c>
      <c r="R41" s="954"/>
      <c r="S41" s="954"/>
      <c r="T41" s="954"/>
      <c r="U41" s="954"/>
      <c r="V41" s="954"/>
      <c r="W41" s="954"/>
      <c r="X41" s="954"/>
      <c r="Y41" s="954"/>
      <c r="Z41" s="954"/>
      <c r="AA41" s="954"/>
      <c r="AB41" s="954"/>
      <c r="AC41" s="954"/>
      <c r="AD41" s="954"/>
      <c r="AE41" s="954"/>
      <c r="AF41" s="954"/>
      <c r="AG41" s="954"/>
    </row>
    <row r="42" spans="1:33">
      <c r="A42" s="545" t="s">
        <v>571</v>
      </c>
      <c r="K42" s="545"/>
      <c r="L42" s="545"/>
      <c r="M42" s="545"/>
      <c r="N42" s="545"/>
      <c r="O42" s="545"/>
      <c r="P42" s="545"/>
      <c r="Q42" s="545"/>
      <c r="R42" s="955"/>
      <c r="S42" s="955"/>
      <c r="T42" s="955"/>
      <c r="U42" s="955"/>
      <c r="V42" s="955"/>
      <c r="W42" s="955"/>
      <c r="X42" s="955"/>
      <c r="Y42" s="955"/>
      <c r="Z42" s="955"/>
      <c r="AA42" s="955"/>
      <c r="AB42" s="955"/>
      <c r="AC42" s="955"/>
      <c r="AD42" s="955"/>
      <c r="AE42" s="955"/>
      <c r="AF42" s="955"/>
      <c r="AG42" s="955"/>
    </row>
    <row r="43" spans="1:33">
      <c r="A43" s="545" t="s">
        <v>23</v>
      </c>
      <c r="R43" s="955"/>
      <c r="S43" s="955"/>
      <c r="T43" s="955"/>
      <c r="U43" s="955"/>
      <c r="V43" s="955"/>
      <c r="W43" s="955"/>
      <c r="X43" s="955"/>
      <c r="Y43" s="955"/>
      <c r="Z43" s="955"/>
      <c r="AA43" s="955"/>
      <c r="AB43" s="955"/>
      <c r="AC43" s="955"/>
      <c r="AD43" s="955"/>
      <c r="AE43" s="955"/>
      <c r="AF43" s="955"/>
      <c r="AG43" s="955"/>
    </row>
    <row r="44" spans="1:33">
      <c r="R44" s="955"/>
      <c r="S44" s="955"/>
      <c r="T44" s="955"/>
      <c r="U44" s="955"/>
      <c r="V44" s="955"/>
      <c r="W44" s="955"/>
      <c r="X44" s="955"/>
      <c r="Y44" s="955"/>
      <c r="Z44" s="955"/>
      <c r="AA44" s="955"/>
      <c r="AB44" s="955"/>
      <c r="AC44" s="955"/>
      <c r="AD44" s="955"/>
      <c r="AE44" s="955"/>
      <c r="AF44" s="955"/>
      <c r="AG44" s="955"/>
    </row>
  </sheetData>
  <mergeCells count="20">
    <mergeCell ref="A9:A12"/>
    <mergeCell ref="B9:I9"/>
    <mergeCell ref="N10:Q10"/>
    <mergeCell ref="N11:O11"/>
    <mergeCell ref="B11:C11"/>
    <mergeCell ref="F11:G11"/>
    <mergeCell ref="J11:K11"/>
    <mergeCell ref="J9:Q9"/>
    <mergeCell ref="B10:E10"/>
    <mergeCell ref="F10:I10"/>
    <mergeCell ref="J10:M10"/>
    <mergeCell ref="B1:F1"/>
    <mergeCell ref="B2:F2"/>
    <mergeCell ref="A6:Q6"/>
    <mergeCell ref="A7:Q7"/>
    <mergeCell ref="N1:Q1"/>
    <mergeCell ref="N2:Q2"/>
    <mergeCell ref="B3:C3"/>
    <mergeCell ref="B5:C5"/>
    <mergeCell ref="B4:C4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>
    <tabColor rgb="FF92D050"/>
  </sheetPr>
  <dimension ref="A1:AG44"/>
  <sheetViews>
    <sheetView zoomScale="85" zoomScaleNormal="85" zoomScaleSheetLayoutView="100" workbookViewId="0">
      <selection activeCell="Q15" sqref="Q15:Q38"/>
    </sheetView>
  </sheetViews>
  <sheetFormatPr defaultRowHeight="12.75"/>
  <cols>
    <col min="1" max="1" width="5.42578125" style="568" customWidth="1"/>
    <col min="2" max="3" width="11.28515625" style="568" customWidth="1"/>
    <col min="4" max="4" width="11.28515625" style="568" hidden="1" customWidth="1"/>
    <col min="5" max="7" width="11.28515625" style="568" customWidth="1"/>
    <col min="8" max="8" width="11.28515625" style="568" hidden="1" customWidth="1"/>
    <col min="9" max="11" width="11.28515625" style="568" customWidth="1"/>
    <col min="12" max="12" width="11.28515625" style="568" hidden="1" customWidth="1"/>
    <col min="13" max="15" width="11.28515625" style="568" customWidth="1"/>
    <col min="16" max="16" width="11.28515625" style="568" hidden="1" customWidth="1"/>
    <col min="17" max="17" width="11.28515625" style="568" customWidth="1"/>
    <col min="18" max="16384" width="9.140625" style="568"/>
  </cols>
  <sheetData>
    <row r="1" spans="1:33" s="557" customFormat="1" ht="18.75" customHeight="1">
      <c r="B1" s="2884" t="s">
        <v>408</v>
      </c>
      <c r="C1" s="2066"/>
      <c r="D1" s="2066"/>
      <c r="E1" s="2066"/>
      <c r="F1" s="2066"/>
      <c r="J1" s="801" t="s">
        <v>171</v>
      </c>
      <c r="N1" s="2891" t="s">
        <v>125</v>
      </c>
      <c r="O1" s="2892"/>
      <c r="P1" s="2892"/>
      <c r="Q1" s="2892"/>
      <c r="R1" s="95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57" customFormat="1" ht="10.5" customHeight="1">
      <c r="B2" s="2885" t="s">
        <v>1</v>
      </c>
      <c r="C2" s="2052"/>
      <c r="D2" s="2052"/>
      <c r="E2" s="2052"/>
      <c r="F2" s="2052"/>
      <c r="N2" s="2885" t="s">
        <v>2</v>
      </c>
      <c r="O2" s="2887"/>
      <c r="P2" s="2887"/>
      <c r="Q2" s="2887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57" customFormat="1" ht="13.5" customHeight="1">
      <c r="B3" s="2888" t="s">
        <v>126</v>
      </c>
      <c r="C3" s="2888"/>
      <c r="N3" s="557" t="s">
        <v>3</v>
      </c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57" customFormat="1" ht="15" customHeight="1">
      <c r="B4" s="2890" t="s">
        <v>4</v>
      </c>
      <c r="C4" s="2066"/>
      <c r="D4" s="559"/>
      <c r="E4" s="952"/>
      <c r="F4" s="952"/>
      <c r="G4" s="952"/>
      <c r="H4" s="952"/>
      <c r="I4" s="920" t="s">
        <v>5</v>
      </c>
      <c r="J4" s="558"/>
      <c r="K4" s="558"/>
      <c r="L4" s="558"/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57" customFormat="1" ht="9.75" customHeight="1">
      <c r="B5" s="2889" t="s">
        <v>7</v>
      </c>
      <c r="C5" s="2064"/>
      <c r="D5" s="558"/>
      <c r="E5" s="558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57" customFormat="1" ht="12" customHeight="1">
      <c r="A6" s="2886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57" customFormat="1" ht="15.75">
      <c r="A7" s="2883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57" customFormat="1" ht="9" customHeight="1">
      <c r="A8" s="1281">
        <v>1641</v>
      </c>
      <c r="B8" s="1267">
        <v>1642</v>
      </c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57" customFormat="1">
      <c r="A9" s="2893" t="s">
        <v>9</v>
      </c>
      <c r="B9" s="2896" t="s">
        <v>10</v>
      </c>
      <c r="C9" s="2897"/>
      <c r="D9" s="2897"/>
      <c r="E9" s="2897"/>
      <c r="F9" s="2897"/>
      <c r="G9" s="2897"/>
      <c r="H9" s="2897"/>
      <c r="I9" s="2898"/>
      <c r="J9" s="2896" t="s">
        <v>11</v>
      </c>
      <c r="K9" s="2897"/>
      <c r="L9" s="2897"/>
      <c r="M9" s="2897"/>
      <c r="N9" s="2897"/>
      <c r="O9" s="2897"/>
      <c r="P9" s="2897"/>
      <c r="Q9" s="2898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57" customFormat="1">
      <c r="A10" s="2894"/>
      <c r="B10" s="2899" t="s">
        <v>251</v>
      </c>
      <c r="C10" s="2900"/>
      <c r="D10" s="2900"/>
      <c r="E10" s="2901"/>
      <c r="F10" s="2899" t="s">
        <v>128</v>
      </c>
      <c r="G10" s="2059"/>
      <c r="H10" s="2059"/>
      <c r="I10" s="2060"/>
      <c r="J10" s="2899" t="s">
        <v>251</v>
      </c>
      <c r="K10" s="2900"/>
      <c r="L10" s="2900"/>
      <c r="M10" s="2901"/>
      <c r="N10" s="2899" t="str">
        <f>F10</f>
        <v>яч. 14 - ф. "Школа"</v>
      </c>
      <c r="O10" s="2902"/>
      <c r="P10" s="2902"/>
      <c r="Q10" s="2903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57" customFormat="1">
      <c r="A11" s="2894"/>
      <c r="B11" s="2899" t="s">
        <v>14</v>
      </c>
      <c r="C11" s="2900"/>
      <c r="E11" s="561">
        <v>1500</v>
      </c>
      <c r="F11" s="2899" t="s">
        <v>14</v>
      </c>
      <c r="G11" s="2900"/>
      <c r="H11" s="560"/>
      <c r="I11" s="561">
        <v>2000</v>
      </c>
      <c r="J11" s="2899" t="s">
        <v>14</v>
      </c>
      <c r="K11" s="2900"/>
      <c r="L11" s="560"/>
      <c r="M11" s="561">
        <f>E11</f>
        <v>1500</v>
      </c>
      <c r="N11" s="2899" t="s">
        <v>14</v>
      </c>
      <c r="O11" s="2900"/>
      <c r="P11" s="560"/>
      <c r="Q11" s="561">
        <v>2000</v>
      </c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63" customFormat="1" ht="35.25" customHeight="1">
      <c r="A12" s="2895"/>
      <c r="B12" s="562" t="s">
        <v>16</v>
      </c>
      <c r="C12" s="562" t="s">
        <v>17</v>
      </c>
      <c r="D12" s="562"/>
      <c r="E12" s="562" t="s">
        <v>18</v>
      </c>
      <c r="F12" s="562" t="s">
        <v>16</v>
      </c>
      <c r="G12" s="562" t="s">
        <v>17</v>
      </c>
      <c r="H12" s="562"/>
      <c r="I12" s="562" t="s">
        <v>18</v>
      </c>
      <c r="J12" s="562" t="s">
        <v>16</v>
      </c>
      <c r="K12" s="562" t="s">
        <v>17</v>
      </c>
      <c r="L12" s="562"/>
      <c r="M12" s="562" t="s">
        <v>18</v>
      </c>
      <c r="N12" s="562" t="s">
        <v>16</v>
      </c>
      <c r="O12" s="562" t="s">
        <v>17</v>
      </c>
      <c r="P12" s="562"/>
      <c r="Q12" s="562" t="s">
        <v>18</v>
      </c>
    </row>
    <row r="13" spans="1:33" s="565" customFormat="1" ht="11.25">
      <c r="A13" s="564">
        <v>1</v>
      </c>
      <c r="B13" s="564">
        <v>2</v>
      </c>
      <c r="C13" s="564">
        <v>3</v>
      </c>
      <c r="D13" s="564"/>
      <c r="E13" s="564">
        <v>4</v>
      </c>
      <c r="F13" s="564">
        <v>5</v>
      </c>
      <c r="G13" s="564">
        <v>6</v>
      </c>
      <c r="H13" s="564"/>
      <c r="I13" s="564">
        <v>7</v>
      </c>
      <c r="J13" s="564">
        <v>8</v>
      </c>
      <c r="K13" s="564">
        <v>9</v>
      </c>
      <c r="L13" s="564"/>
      <c r="M13" s="564">
        <v>10</v>
      </c>
      <c r="N13" s="564">
        <v>11</v>
      </c>
      <c r="O13" s="564">
        <v>12</v>
      </c>
      <c r="P13" s="564"/>
      <c r="Q13" s="564">
        <v>13</v>
      </c>
    </row>
    <row r="14" spans="1:33" s="563" customFormat="1" ht="15">
      <c r="A14" s="566">
        <v>0</v>
      </c>
      <c r="B14" s="780"/>
      <c r="C14" s="1713"/>
      <c r="D14" s="1713"/>
      <c r="E14" s="1714"/>
      <c r="F14" s="1713"/>
      <c r="G14" s="1713"/>
      <c r="H14" s="1713"/>
      <c r="I14" s="1714"/>
      <c r="J14" s="1695"/>
      <c r="K14" s="1713"/>
      <c r="L14" s="1713"/>
      <c r="M14" s="1714"/>
      <c r="N14" s="1713"/>
      <c r="O14" s="1713"/>
      <c r="P14" s="1713"/>
      <c r="Q14" s="1714"/>
    </row>
    <row r="15" spans="1:33" s="1364" customFormat="1" ht="15">
      <c r="A15" s="1363">
        <v>1</v>
      </c>
      <c r="B15" s="780"/>
      <c r="C15" s="1713"/>
      <c r="D15" s="1713"/>
      <c r="E15" s="2015">
        <v>188</v>
      </c>
      <c r="F15" s="1713"/>
      <c r="G15" s="1713"/>
      <c r="H15" s="1713"/>
      <c r="I15" s="2015">
        <v>338</v>
      </c>
      <c r="J15" s="1695"/>
      <c r="K15" s="1713"/>
      <c r="L15" s="1713"/>
      <c r="M15" s="2015">
        <v>61</v>
      </c>
      <c r="N15" s="1713"/>
      <c r="O15" s="1713"/>
      <c r="P15" s="1713"/>
      <c r="Q15" s="2015">
        <v>118</v>
      </c>
    </row>
    <row r="16" spans="1:33" s="563" customFormat="1" ht="15">
      <c r="A16" s="566">
        <v>2</v>
      </c>
      <c r="B16" s="780"/>
      <c r="C16" s="1713"/>
      <c r="D16" s="1713"/>
      <c r="E16" s="2015">
        <v>180</v>
      </c>
      <c r="F16" s="1713"/>
      <c r="G16" s="1713"/>
      <c r="H16" s="1713"/>
      <c r="I16" s="2015">
        <v>321</v>
      </c>
      <c r="J16" s="1695"/>
      <c r="K16" s="1713"/>
      <c r="L16" s="1713"/>
      <c r="M16" s="2015">
        <v>61</v>
      </c>
      <c r="N16" s="1713"/>
      <c r="O16" s="1713"/>
      <c r="P16" s="1713"/>
      <c r="Q16" s="2015">
        <v>117</v>
      </c>
    </row>
    <row r="17" spans="1:17" s="563" customFormat="1" ht="15">
      <c r="A17" s="566">
        <v>3</v>
      </c>
      <c r="B17" s="780"/>
      <c r="C17" s="1713"/>
      <c r="D17" s="1713"/>
      <c r="E17" s="2015">
        <v>173</v>
      </c>
      <c r="F17" s="1713"/>
      <c r="G17" s="1713"/>
      <c r="H17" s="1713"/>
      <c r="I17" s="2015">
        <v>315</v>
      </c>
      <c r="J17" s="1695"/>
      <c r="K17" s="1713"/>
      <c r="L17" s="1713"/>
      <c r="M17" s="2015">
        <v>60</v>
      </c>
      <c r="N17" s="1713"/>
      <c r="O17" s="1713"/>
      <c r="P17" s="1713"/>
      <c r="Q17" s="2015">
        <v>112</v>
      </c>
    </row>
    <row r="18" spans="1:17" s="563" customFormat="1" ht="15">
      <c r="A18" s="566">
        <v>4</v>
      </c>
      <c r="B18" s="780"/>
      <c r="C18" s="1713"/>
      <c r="D18" s="1713"/>
      <c r="E18" s="2015">
        <v>172</v>
      </c>
      <c r="F18" s="1713"/>
      <c r="G18" s="1713"/>
      <c r="H18" s="1713"/>
      <c r="I18" s="2015">
        <v>312</v>
      </c>
      <c r="J18" s="1695"/>
      <c r="K18" s="1713"/>
      <c r="L18" s="1713"/>
      <c r="M18" s="2015">
        <v>60</v>
      </c>
      <c r="N18" s="1713"/>
      <c r="O18" s="1713"/>
      <c r="P18" s="1713"/>
      <c r="Q18" s="2015">
        <v>115</v>
      </c>
    </row>
    <row r="19" spans="1:17" s="563" customFormat="1" ht="15">
      <c r="A19" s="566">
        <v>5</v>
      </c>
      <c r="B19" s="780"/>
      <c r="C19" s="1713"/>
      <c r="D19" s="1713"/>
      <c r="E19" s="2015">
        <v>172</v>
      </c>
      <c r="F19" s="1713"/>
      <c r="G19" s="1713"/>
      <c r="H19" s="1713"/>
      <c r="I19" s="2015">
        <v>340</v>
      </c>
      <c r="J19" s="1695"/>
      <c r="K19" s="1713"/>
      <c r="L19" s="1713"/>
      <c r="M19" s="2015">
        <v>59</v>
      </c>
      <c r="N19" s="1713"/>
      <c r="O19" s="1713"/>
      <c r="P19" s="1713"/>
      <c r="Q19" s="2015">
        <v>113</v>
      </c>
    </row>
    <row r="20" spans="1:17" s="563" customFormat="1" ht="15">
      <c r="A20" s="566">
        <v>6</v>
      </c>
      <c r="B20" s="780"/>
      <c r="C20" s="1713"/>
      <c r="D20" s="1713"/>
      <c r="E20" s="2015">
        <v>183</v>
      </c>
      <c r="F20" s="1713"/>
      <c r="G20" s="1713"/>
      <c r="H20" s="1713"/>
      <c r="I20" s="2015">
        <v>362</v>
      </c>
      <c r="J20" s="1695"/>
      <c r="K20" s="1713"/>
      <c r="L20" s="1713"/>
      <c r="M20" s="2015">
        <v>60</v>
      </c>
      <c r="N20" s="1713"/>
      <c r="O20" s="1713"/>
      <c r="P20" s="1713"/>
      <c r="Q20" s="2015">
        <v>111</v>
      </c>
    </row>
    <row r="21" spans="1:17" s="563" customFormat="1" ht="15">
      <c r="A21" s="566">
        <v>7</v>
      </c>
      <c r="B21" s="780"/>
      <c r="C21" s="1713"/>
      <c r="D21" s="1713"/>
      <c r="E21" s="2015">
        <v>215</v>
      </c>
      <c r="F21" s="1713"/>
      <c r="G21" s="1713"/>
      <c r="H21" s="1713"/>
      <c r="I21" s="2015">
        <v>412</v>
      </c>
      <c r="J21" s="1695"/>
      <c r="K21" s="1713"/>
      <c r="L21" s="1713"/>
      <c r="M21" s="2015">
        <v>60</v>
      </c>
      <c r="N21" s="1713"/>
      <c r="O21" s="1713"/>
      <c r="P21" s="1713"/>
      <c r="Q21" s="2015">
        <v>113</v>
      </c>
    </row>
    <row r="22" spans="1:17" s="563" customFormat="1" ht="15">
      <c r="A22" s="566">
        <v>8</v>
      </c>
      <c r="B22" s="780"/>
      <c r="C22" s="1713"/>
      <c r="D22" s="1713"/>
      <c r="E22" s="2015">
        <v>267</v>
      </c>
      <c r="F22" s="1713"/>
      <c r="G22" s="1713"/>
      <c r="H22" s="1713"/>
      <c r="I22" s="2015">
        <v>486</v>
      </c>
      <c r="J22" s="1695"/>
      <c r="K22" s="1713"/>
      <c r="L22" s="1713"/>
      <c r="M22" s="2015">
        <v>58</v>
      </c>
      <c r="N22" s="1713"/>
      <c r="O22" s="1713"/>
      <c r="P22" s="1713"/>
      <c r="Q22" s="2015">
        <v>114</v>
      </c>
    </row>
    <row r="23" spans="1:17" s="563" customFormat="1" ht="15">
      <c r="A23" s="566">
        <v>9</v>
      </c>
      <c r="B23" s="780"/>
      <c r="C23" s="1713"/>
      <c r="D23" s="1713"/>
      <c r="E23" s="2015">
        <v>273</v>
      </c>
      <c r="F23" s="1713"/>
      <c r="G23" s="1713"/>
      <c r="H23" s="1713"/>
      <c r="I23" s="2015">
        <v>496</v>
      </c>
      <c r="J23" s="1695"/>
      <c r="K23" s="1713"/>
      <c r="L23" s="1713"/>
      <c r="M23" s="2015">
        <v>59</v>
      </c>
      <c r="N23" s="1713"/>
      <c r="O23" s="1713"/>
      <c r="P23" s="1713"/>
      <c r="Q23" s="2015">
        <v>108</v>
      </c>
    </row>
    <row r="24" spans="1:17" s="563" customFormat="1" ht="15">
      <c r="A24" s="566">
        <v>10</v>
      </c>
      <c r="B24" s="780"/>
      <c r="C24" s="1713"/>
      <c r="D24" s="1713"/>
      <c r="E24" s="2015">
        <v>246</v>
      </c>
      <c r="F24" s="1713"/>
      <c r="G24" s="1713"/>
      <c r="H24" s="1713"/>
      <c r="I24" s="2015">
        <v>474</v>
      </c>
      <c r="J24" s="1695"/>
      <c r="K24" s="1713"/>
      <c r="L24" s="1713"/>
      <c r="M24" s="2015">
        <v>59</v>
      </c>
      <c r="N24" s="1713"/>
      <c r="O24" s="1713"/>
      <c r="P24" s="1713"/>
      <c r="Q24" s="2015">
        <v>98</v>
      </c>
    </row>
    <row r="25" spans="1:17" s="563" customFormat="1" ht="15">
      <c r="A25" s="566">
        <v>11</v>
      </c>
      <c r="B25" s="780"/>
      <c r="C25" s="1713"/>
      <c r="D25" s="1713"/>
      <c r="E25" s="2015">
        <v>253</v>
      </c>
      <c r="F25" s="1713"/>
      <c r="G25" s="1713"/>
      <c r="H25" s="1713"/>
      <c r="I25" s="2015">
        <v>458</v>
      </c>
      <c r="J25" s="1695"/>
      <c r="K25" s="1713"/>
      <c r="L25" s="1713"/>
      <c r="M25" s="2015">
        <v>68</v>
      </c>
      <c r="N25" s="1713"/>
      <c r="O25" s="1713"/>
      <c r="P25" s="1713"/>
      <c r="Q25" s="2015">
        <v>99</v>
      </c>
    </row>
    <row r="26" spans="1:17" s="563" customFormat="1" ht="15">
      <c r="A26" s="566">
        <v>12</v>
      </c>
      <c r="B26" s="780"/>
      <c r="C26" s="1713"/>
      <c r="D26" s="1713"/>
      <c r="E26" s="2015">
        <v>245</v>
      </c>
      <c r="F26" s="1713"/>
      <c r="G26" s="1713"/>
      <c r="H26" s="1713"/>
      <c r="I26" s="2015">
        <v>471</v>
      </c>
      <c r="J26" s="1695"/>
      <c r="K26" s="1713"/>
      <c r="L26" s="1713"/>
      <c r="M26" s="2015">
        <v>65</v>
      </c>
      <c r="N26" s="1713"/>
      <c r="O26" s="1713"/>
      <c r="P26" s="1713"/>
      <c r="Q26" s="2015">
        <v>106</v>
      </c>
    </row>
    <row r="27" spans="1:17" s="563" customFormat="1" ht="15">
      <c r="A27" s="566">
        <v>13</v>
      </c>
      <c r="B27" s="780"/>
      <c r="C27" s="1713"/>
      <c r="D27" s="1713"/>
      <c r="E27" s="2015">
        <v>242</v>
      </c>
      <c r="F27" s="1713"/>
      <c r="G27" s="1713"/>
      <c r="H27" s="1713"/>
      <c r="I27" s="2015">
        <v>473</v>
      </c>
      <c r="J27" s="1695"/>
      <c r="K27" s="1713"/>
      <c r="L27" s="1713"/>
      <c r="M27" s="2015">
        <v>64</v>
      </c>
      <c r="N27" s="1713"/>
      <c r="O27" s="1713"/>
      <c r="P27" s="1713"/>
      <c r="Q27" s="2015">
        <v>109</v>
      </c>
    </row>
    <row r="28" spans="1:17" s="563" customFormat="1" ht="15">
      <c r="A28" s="566">
        <v>14</v>
      </c>
      <c r="B28" s="780"/>
      <c r="C28" s="1713"/>
      <c r="D28" s="1713"/>
      <c r="E28" s="2015">
        <v>232</v>
      </c>
      <c r="F28" s="1713"/>
      <c r="G28" s="1713"/>
      <c r="H28" s="1713"/>
      <c r="I28" s="2015">
        <v>452</v>
      </c>
      <c r="J28" s="1695"/>
      <c r="K28" s="1713"/>
      <c r="L28" s="1713"/>
      <c r="M28" s="2015">
        <v>69</v>
      </c>
      <c r="N28" s="1713"/>
      <c r="O28" s="1713"/>
      <c r="P28" s="1713"/>
      <c r="Q28" s="2015">
        <v>98</v>
      </c>
    </row>
    <row r="29" spans="1:17" s="563" customFormat="1" ht="15">
      <c r="A29" s="566">
        <v>15</v>
      </c>
      <c r="B29" s="780"/>
      <c r="C29" s="1713"/>
      <c r="D29" s="1713"/>
      <c r="E29" s="2015">
        <v>238</v>
      </c>
      <c r="F29" s="1713"/>
      <c r="G29" s="1713"/>
      <c r="H29" s="1713"/>
      <c r="I29" s="2015">
        <v>434</v>
      </c>
      <c r="J29" s="1695"/>
      <c r="K29" s="1713"/>
      <c r="L29" s="1713"/>
      <c r="M29" s="2015">
        <v>61</v>
      </c>
      <c r="N29" s="1713"/>
      <c r="O29" s="1713"/>
      <c r="P29" s="1713"/>
      <c r="Q29" s="2015">
        <v>99</v>
      </c>
    </row>
    <row r="30" spans="1:17" s="563" customFormat="1" ht="15">
      <c r="A30" s="566">
        <v>16</v>
      </c>
      <c r="B30" s="780"/>
      <c r="C30" s="1713"/>
      <c r="D30" s="1713"/>
      <c r="E30" s="2015">
        <v>245</v>
      </c>
      <c r="F30" s="1713"/>
      <c r="G30" s="1713"/>
      <c r="H30" s="1713"/>
      <c r="I30" s="2015">
        <v>441</v>
      </c>
      <c r="J30" s="1695"/>
      <c r="K30" s="1713"/>
      <c r="L30" s="1713"/>
      <c r="M30" s="2015">
        <v>62</v>
      </c>
      <c r="N30" s="1713"/>
      <c r="O30" s="1713"/>
      <c r="P30" s="1713"/>
      <c r="Q30" s="2015">
        <v>105</v>
      </c>
    </row>
    <row r="31" spans="1:17" s="567" customFormat="1" ht="15">
      <c r="A31" s="566">
        <v>17</v>
      </c>
      <c r="B31" s="780"/>
      <c r="C31" s="1713"/>
      <c r="D31" s="1713"/>
      <c r="E31" s="2015">
        <v>258</v>
      </c>
      <c r="F31" s="1713"/>
      <c r="G31" s="1713"/>
      <c r="H31" s="1713"/>
      <c r="I31" s="2015">
        <v>473</v>
      </c>
      <c r="J31" s="1695"/>
      <c r="K31" s="1713"/>
      <c r="L31" s="1713"/>
      <c r="M31" s="2015">
        <v>59</v>
      </c>
      <c r="N31" s="1713"/>
      <c r="O31" s="1713"/>
      <c r="P31" s="1713"/>
      <c r="Q31" s="2015">
        <v>111</v>
      </c>
    </row>
    <row r="32" spans="1:17" s="567" customFormat="1" ht="15">
      <c r="A32" s="566">
        <v>18</v>
      </c>
      <c r="B32" s="780"/>
      <c r="C32" s="1713"/>
      <c r="D32" s="1713"/>
      <c r="E32" s="2015">
        <v>268</v>
      </c>
      <c r="F32" s="1713"/>
      <c r="G32" s="1713"/>
      <c r="H32" s="1713"/>
      <c r="I32" s="2015">
        <v>503</v>
      </c>
      <c r="J32" s="1695"/>
      <c r="K32" s="1713"/>
      <c r="L32" s="1713"/>
      <c r="M32" s="2015">
        <v>57</v>
      </c>
      <c r="N32" s="1713"/>
      <c r="O32" s="1713"/>
      <c r="P32" s="1713"/>
      <c r="Q32" s="2015">
        <v>120</v>
      </c>
    </row>
    <row r="33" spans="1:33" s="567" customFormat="1" ht="15">
      <c r="A33" s="566">
        <v>19</v>
      </c>
      <c r="B33" s="780"/>
      <c r="C33" s="1713"/>
      <c r="D33" s="1713"/>
      <c r="E33" s="2015">
        <v>274</v>
      </c>
      <c r="F33" s="1713"/>
      <c r="G33" s="1713"/>
      <c r="H33" s="1713"/>
      <c r="I33" s="2015">
        <v>484</v>
      </c>
      <c r="J33" s="1695"/>
      <c r="K33" s="1713"/>
      <c r="L33" s="1713"/>
      <c r="M33" s="2015">
        <v>62</v>
      </c>
      <c r="N33" s="1713"/>
      <c r="O33" s="1713"/>
      <c r="P33" s="1713"/>
      <c r="Q33" s="2015">
        <v>116</v>
      </c>
    </row>
    <row r="34" spans="1:33" s="567" customFormat="1" ht="15">
      <c r="A34" s="566">
        <v>20</v>
      </c>
      <c r="B34" s="780"/>
      <c r="C34" s="1713"/>
      <c r="D34" s="1713"/>
      <c r="E34" s="2015">
        <v>258</v>
      </c>
      <c r="F34" s="1713"/>
      <c r="G34" s="1713"/>
      <c r="H34" s="1713"/>
      <c r="I34" s="2015">
        <v>478</v>
      </c>
      <c r="J34" s="1695"/>
      <c r="K34" s="1713"/>
      <c r="L34" s="1713"/>
      <c r="M34" s="2015">
        <v>61</v>
      </c>
      <c r="N34" s="1713"/>
      <c r="O34" s="1713"/>
      <c r="P34" s="1713"/>
      <c r="Q34" s="2015">
        <v>119</v>
      </c>
    </row>
    <row r="35" spans="1:33" s="567" customFormat="1" ht="15">
      <c r="A35" s="566">
        <v>21</v>
      </c>
      <c r="B35" s="780"/>
      <c r="C35" s="1713"/>
      <c r="D35" s="1713"/>
      <c r="E35" s="2015">
        <v>246</v>
      </c>
      <c r="F35" s="1713"/>
      <c r="G35" s="1713"/>
      <c r="H35" s="1713"/>
      <c r="I35" s="2015">
        <v>462</v>
      </c>
      <c r="J35" s="1695"/>
      <c r="K35" s="1713"/>
      <c r="L35" s="1713"/>
      <c r="M35" s="2015">
        <v>60</v>
      </c>
      <c r="N35" s="1713"/>
      <c r="O35" s="1713"/>
      <c r="P35" s="1713"/>
      <c r="Q35" s="2015">
        <v>118</v>
      </c>
    </row>
    <row r="36" spans="1:33" s="567" customFormat="1" ht="15">
      <c r="A36" s="566">
        <v>22</v>
      </c>
      <c r="B36" s="780"/>
      <c r="C36" s="1713"/>
      <c r="D36" s="1713"/>
      <c r="E36" s="2015">
        <v>249</v>
      </c>
      <c r="F36" s="1713"/>
      <c r="G36" s="1713"/>
      <c r="H36" s="1713"/>
      <c r="I36" s="2015">
        <v>443</v>
      </c>
      <c r="J36" s="1695"/>
      <c r="K36" s="1713"/>
      <c r="L36" s="1713"/>
      <c r="M36" s="2015">
        <v>64</v>
      </c>
      <c r="N36" s="1713"/>
      <c r="O36" s="1713"/>
      <c r="P36" s="1713"/>
      <c r="Q36" s="2015">
        <v>118</v>
      </c>
    </row>
    <row r="37" spans="1:33" s="567" customFormat="1" ht="15">
      <c r="A37" s="566">
        <v>23</v>
      </c>
      <c r="B37" s="780"/>
      <c r="C37" s="1713"/>
      <c r="D37" s="1713"/>
      <c r="E37" s="2015">
        <v>222</v>
      </c>
      <c r="F37" s="1713"/>
      <c r="G37" s="1713"/>
      <c r="H37" s="1713"/>
      <c r="I37" s="2015">
        <v>386</v>
      </c>
      <c r="J37" s="1695"/>
      <c r="K37" s="1713"/>
      <c r="L37" s="1713"/>
      <c r="M37" s="2015">
        <v>60</v>
      </c>
      <c r="N37" s="1713"/>
      <c r="O37" s="1713"/>
      <c r="P37" s="1713"/>
      <c r="Q37" s="2015">
        <v>114</v>
      </c>
    </row>
    <row r="38" spans="1:33" s="567" customFormat="1" ht="15">
      <c r="A38" s="566">
        <v>24</v>
      </c>
      <c r="B38" s="780"/>
      <c r="C38" s="1713"/>
      <c r="D38" s="1713"/>
      <c r="E38" s="2015">
        <v>198</v>
      </c>
      <c r="F38" s="1713"/>
      <c r="G38" s="1713"/>
      <c r="H38" s="1713"/>
      <c r="I38" s="2015">
        <v>334</v>
      </c>
      <c r="J38" s="1695"/>
      <c r="K38" s="1713"/>
      <c r="L38" s="1713"/>
      <c r="M38" s="2015">
        <v>56</v>
      </c>
      <c r="N38" s="1713"/>
      <c r="O38" s="1713"/>
      <c r="P38" s="1713"/>
      <c r="Q38" s="2015">
        <v>109</v>
      </c>
    </row>
    <row r="39" spans="1:33" s="567" customFormat="1" ht="15">
      <c r="A39" s="566" t="s">
        <v>19</v>
      </c>
      <c r="B39" s="782"/>
      <c r="C39" s="1713"/>
      <c r="D39" s="1713"/>
      <c r="E39" s="1715">
        <f>SUM(E15:E38)</f>
        <v>5497</v>
      </c>
      <c r="F39" s="1713"/>
      <c r="G39" s="1713"/>
      <c r="H39" s="1713"/>
      <c r="I39" s="1715">
        <f>SUM(I15:I38)</f>
        <v>10148</v>
      </c>
      <c r="J39" s="1713"/>
      <c r="K39" s="1713"/>
      <c r="L39" s="1713"/>
      <c r="M39" s="1715">
        <f>SUM(M15:M38)</f>
        <v>1465</v>
      </c>
      <c r="N39" s="1713"/>
      <c r="O39" s="1713"/>
      <c r="P39" s="1713"/>
      <c r="Q39" s="1715">
        <f>SUM(Q15:Q38)</f>
        <v>2660</v>
      </c>
    </row>
    <row r="40" spans="1:33" s="557" customFormat="1" ht="12.75" customHeight="1">
      <c r="A40" s="557" t="s">
        <v>20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 s="557" customFormat="1" ht="12.75" customHeight="1">
      <c r="A41" s="557" t="s">
        <v>21</v>
      </c>
      <c r="R41" s="952"/>
      <c r="S41" s="952"/>
      <c r="T41" s="952"/>
      <c r="U41" s="952"/>
      <c r="V41" s="952"/>
      <c r="W41" s="952"/>
      <c r="X41" s="952"/>
      <c r="Y41" s="952"/>
      <c r="Z41" s="952"/>
      <c r="AA41" s="952"/>
      <c r="AB41" s="952"/>
      <c r="AC41" s="952"/>
      <c r="AD41" s="952"/>
      <c r="AE41" s="952"/>
      <c r="AF41" s="952"/>
      <c r="AG41" s="952"/>
    </row>
    <row r="42" spans="1:33">
      <c r="A42" s="557" t="s">
        <v>571</v>
      </c>
      <c r="K42" s="557"/>
      <c r="L42" s="557"/>
      <c r="M42" s="557"/>
      <c r="N42" s="557"/>
      <c r="O42" s="557"/>
      <c r="P42" s="557"/>
      <c r="Q42" s="557"/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>
      <c r="A43" s="557" t="s">
        <v>23</v>
      </c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  <row r="44" spans="1:33">
      <c r="R44" s="953"/>
      <c r="S44" s="953"/>
      <c r="T44" s="953"/>
      <c r="U44" s="953"/>
      <c r="V44" s="953"/>
      <c r="W44" s="953"/>
      <c r="X44" s="953"/>
      <c r="Y44" s="953"/>
      <c r="Z44" s="953"/>
      <c r="AA44" s="953"/>
      <c r="AB44" s="953"/>
      <c r="AC44" s="953"/>
      <c r="AD44" s="953"/>
      <c r="AE44" s="953"/>
      <c r="AF44" s="953"/>
      <c r="AG44" s="953"/>
    </row>
  </sheetData>
  <mergeCells count="20"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  <mergeCell ref="A7:Q7"/>
    <mergeCell ref="B1:F1"/>
    <mergeCell ref="B2:F2"/>
    <mergeCell ref="A6:Q6"/>
    <mergeCell ref="N2:Q2"/>
    <mergeCell ref="B3:C3"/>
    <mergeCell ref="B5:C5"/>
    <mergeCell ref="B4:C4"/>
    <mergeCell ref="N1:Q1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>
    <tabColor rgb="FF92D050"/>
  </sheetPr>
  <dimension ref="A1:AG44"/>
  <sheetViews>
    <sheetView zoomScale="85" zoomScaleNormal="85" workbookViewId="0">
      <selection activeCell="O28" sqref="O28"/>
    </sheetView>
  </sheetViews>
  <sheetFormatPr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05" t="s">
        <v>408</v>
      </c>
      <c r="C1" s="2066"/>
      <c r="D1" s="2066"/>
      <c r="E1" s="2066"/>
      <c r="F1" s="2066"/>
      <c r="J1" s="801" t="s">
        <v>171</v>
      </c>
      <c r="L1" s="874"/>
      <c r="M1" s="874"/>
      <c r="N1" s="2908" t="s">
        <v>129</v>
      </c>
      <c r="O1" s="2052"/>
      <c r="P1" s="2052"/>
      <c r="Q1" s="2052"/>
      <c r="R1" s="870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</row>
    <row r="2" spans="1:33" s="570" customFormat="1" ht="10.5" customHeight="1">
      <c r="B2" s="2906" t="s">
        <v>1</v>
      </c>
      <c r="C2" s="2052"/>
      <c r="D2" s="2052"/>
      <c r="E2" s="2052"/>
      <c r="F2" s="2052"/>
      <c r="N2" s="2906" t="s">
        <v>2</v>
      </c>
      <c r="O2" s="2892"/>
      <c r="P2" s="2892"/>
      <c r="Q2" s="2892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  <c r="AG2" s="950"/>
    </row>
    <row r="3" spans="1:33" s="570" customFormat="1" ht="13.5" customHeight="1">
      <c r="B3" s="572" t="s">
        <v>130</v>
      </c>
      <c r="N3" s="569" t="s">
        <v>3</v>
      </c>
      <c r="O3" s="571"/>
      <c r="P3" s="571"/>
      <c r="Q3" s="571"/>
      <c r="R3" s="950"/>
      <c r="S3" s="950"/>
      <c r="T3" s="950"/>
      <c r="U3" s="950"/>
      <c r="V3" s="950"/>
      <c r="W3" s="950"/>
      <c r="X3" s="950"/>
      <c r="Y3" s="950"/>
      <c r="Z3" s="950"/>
      <c r="AA3" s="950"/>
      <c r="AB3" s="950"/>
      <c r="AC3" s="950"/>
      <c r="AD3" s="950"/>
      <c r="AE3" s="950"/>
      <c r="AF3" s="950"/>
      <c r="AG3" s="950"/>
    </row>
    <row r="4" spans="1:33" s="570" customFormat="1" ht="15" customHeight="1">
      <c r="B4" s="2913" t="s">
        <v>4</v>
      </c>
      <c r="C4" s="2066"/>
      <c r="D4" s="573"/>
      <c r="E4" s="950"/>
      <c r="F4" s="950"/>
      <c r="G4" s="950"/>
      <c r="H4" s="950"/>
      <c r="I4" s="871" t="s">
        <v>5</v>
      </c>
      <c r="J4" s="923"/>
      <c r="K4" s="923"/>
      <c r="L4" s="571"/>
      <c r="N4" s="572"/>
      <c r="O4" s="572" t="s">
        <v>170</v>
      </c>
      <c r="R4" s="950"/>
      <c r="S4" s="950"/>
      <c r="T4" s="950"/>
      <c r="U4" s="950"/>
      <c r="V4" s="950"/>
      <c r="W4" s="950"/>
      <c r="X4" s="950"/>
      <c r="Y4" s="950"/>
      <c r="Z4" s="950"/>
      <c r="AA4" s="950"/>
      <c r="AB4" s="950"/>
      <c r="AC4" s="950"/>
      <c r="AD4" s="950"/>
      <c r="AE4" s="950"/>
      <c r="AF4" s="950"/>
      <c r="AG4" s="950"/>
    </row>
    <row r="5" spans="1:33" s="570" customFormat="1" ht="9.75" customHeight="1">
      <c r="B5" s="2911" t="s">
        <v>7</v>
      </c>
      <c r="C5" s="2064"/>
      <c r="D5" s="571"/>
      <c r="E5" s="571"/>
      <c r="R5" s="950"/>
      <c r="S5" s="950"/>
      <c r="T5" s="950"/>
      <c r="U5" s="950"/>
      <c r="V5" s="950"/>
      <c r="W5" s="950"/>
      <c r="X5" s="950"/>
      <c r="Y5" s="950"/>
      <c r="Z5" s="950"/>
      <c r="AA5" s="950"/>
      <c r="AB5" s="950"/>
      <c r="AC5" s="950"/>
      <c r="AD5" s="950"/>
      <c r="AE5" s="950"/>
      <c r="AF5" s="950"/>
      <c r="AG5" s="950"/>
    </row>
    <row r="6" spans="1:33" s="570" customFormat="1" ht="12" customHeight="1">
      <c r="A6" s="2909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50"/>
      <c r="S6" s="950"/>
      <c r="T6" s="950"/>
      <c r="U6" s="950"/>
      <c r="V6" s="950"/>
      <c r="W6" s="950"/>
      <c r="X6" s="950"/>
      <c r="Y6" s="950"/>
      <c r="Z6" s="950"/>
      <c r="AA6" s="950"/>
      <c r="AB6" s="950"/>
      <c r="AC6" s="950"/>
      <c r="AD6" s="950"/>
      <c r="AE6" s="950"/>
      <c r="AF6" s="950"/>
      <c r="AG6" s="950"/>
    </row>
    <row r="7" spans="1:33" s="570" customFormat="1" ht="15.75">
      <c r="A7" s="2910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50"/>
      <c r="S7" s="950"/>
      <c r="T7" s="950"/>
      <c r="U7" s="950"/>
      <c r="V7" s="950"/>
      <c r="W7" s="950"/>
      <c r="X7" s="950"/>
      <c r="Y7" s="950"/>
      <c r="Z7" s="950"/>
      <c r="AA7" s="950"/>
      <c r="AB7" s="950"/>
      <c r="AC7" s="950"/>
      <c r="AD7" s="950"/>
      <c r="AE7" s="950"/>
      <c r="AF7" s="950"/>
      <c r="AG7" s="950"/>
    </row>
    <row r="8" spans="1:33" s="570" customFormat="1" ht="9" customHeight="1">
      <c r="A8" s="1281" t="s">
        <v>357</v>
      </c>
      <c r="B8" s="1267" t="s">
        <v>358</v>
      </c>
      <c r="R8" s="950"/>
      <c r="S8" s="950"/>
      <c r="T8" s="950"/>
      <c r="U8" s="950"/>
      <c r="V8" s="950"/>
      <c r="W8" s="950"/>
      <c r="X8" s="950"/>
      <c r="Y8" s="950"/>
      <c r="Z8" s="950"/>
      <c r="AA8" s="950"/>
      <c r="AB8" s="950"/>
      <c r="AC8" s="950"/>
      <c r="AD8" s="950"/>
      <c r="AE8" s="950"/>
      <c r="AF8" s="950"/>
      <c r="AG8" s="950"/>
    </row>
    <row r="9" spans="1:33" s="570" customFormat="1">
      <c r="A9" s="2912" t="s">
        <v>9</v>
      </c>
      <c r="B9" s="2907" t="s">
        <v>10</v>
      </c>
      <c r="C9" s="2389"/>
      <c r="D9" s="2389"/>
      <c r="E9" s="2389"/>
      <c r="F9" s="2389"/>
      <c r="G9" s="2389"/>
      <c r="H9" s="2389"/>
      <c r="I9" s="2390"/>
      <c r="J9" s="2907" t="s">
        <v>11</v>
      </c>
      <c r="K9" s="2389"/>
      <c r="L9" s="2389"/>
      <c r="M9" s="2389"/>
      <c r="N9" s="2389"/>
      <c r="O9" s="2389"/>
      <c r="P9" s="2389"/>
      <c r="Q9" s="2390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</row>
    <row r="10" spans="1:33" s="570" customFormat="1">
      <c r="A10" s="2386"/>
      <c r="B10" s="2904" t="s">
        <v>169</v>
      </c>
      <c r="C10" s="2059"/>
      <c r="D10" s="2059"/>
      <c r="E10" s="2060"/>
      <c r="F10" s="2904" t="s">
        <v>554</v>
      </c>
      <c r="G10" s="2059"/>
      <c r="H10" s="2059"/>
      <c r="I10" s="2060"/>
      <c r="J10" s="2904" t="s">
        <v>169</v>
      </c>
      <c r="K10" s="2059"/>
      <c r="L10" s="2059"/>
      <c r="M10" s="2060"/>
      <c r="N10" s="2904" t="s">
        <v>554</v>
      </c>
      <c r="O10" s="2059"/>
      <c r="P10" s="2059"/>
      <c r="Q10" s="2060"/>
      <c r="R10" s="950"/>
      <c r="S10" s="950"/>
      <c r="T10" s="950"/>
      <c r="U10" s="950"/>
      <c r="V10" s="950"/>
      <c r="W10" s="950"/>
      <c r="X10" s="950"/>
      <c r="Y10" s="950"/>
      <c r="Z10" s="950"/>
      <c r="AA10" s="950"/>
      <c r="AB10" s="950"/>
      <c r="AC10" s="950"/>
      <c r="AD10" s="950"/>
      <c r="AE10" s="950"/>
      <c r="AF10" s="950"/>
      <c r="AG10" s="950"/>
    </row>
    <row r="11" spans="1:33" s="570" customFormat="1">
      <c r="A11" s="2386"/>
      <c r="B11" s="2904" t="s">
        <v>14</v>
      </c>
      <c r="C11" s="2059"/>
      <c r="E11" s="575">
        <v>4800</v>
      </c>
      <c r="F11" s="2904" t="s">
        <v>14</v>
      </c>
      <c r="G11" s="2059"/>
      <c r="H11" s="574"/>
      <c r="I11" s="575">
        <v>4800</v>
      </c>
      <c r="J11" s="2904" t="s">
        <v>14</v>
      </c>
      <c r="K11" s="2059"/>
      <c r="L11" s="574"/>
      <c r="M11" s="575">
        <v>4800</v>
      </c>
      <c r="N11" s="2904" t="s">
        <v>14</v>
      </c>
      <c r="O11" s="2059"/>
      <c r="P11" s="574"/>
      <c r="Q11" s="575">
        <f>I11</f>
        <v>4800</v>
      </c>
      <c r="R11" s="950"/>
      <c r="S11" s="950"/>
      <c r="T11" s="950"/>
      <c r="U11" s="950"/>
      <c r="V11" s="950"/>
      <c r="W11" s="950"/>
      <c r="X11" s="950"/>
      <c r="Y11" s="950"/>
      <c r="Z11" s="950"/>
      <c r="AA11" s="950"/>
      <c r="AB11" s="950"/>
      <c r="AC11" s="950"/>
      <c r="AD11" s="950"/>
      <c r="AE11" s="950"/>
      <c r="AF11" s="950"/>
      <c r="AG11" s="950"/>
    </row>
    <row r="12" spans="1:33" s="577" customFormat="1" ht="35.25" customHeight="1">
      <c r="A12" s="2387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80"/>
      <c r="C14" s="1716"/>
      <c r="D14" s="1716"/>
      <c r="E14" s="1717"/>
      <c r="F14" s="1695"/>
      <c r="G14" s="1716"/>
      <c r="H14" s="1716"/>
      <c r="I14" s="1717"/>
      <c r="J14" s="1695"/>
      <c r="K14" s="1716"/>
      <c r="L14" s="1716"/>
      <c r="M14" s="1717"/>
      <c r="N14" s="1695"/>
      <c r="O14" s="1716"/>
      <c r="P14" s="1716"/>
      <c r="Q14" s="1717"/>
    </row>
    <row r="15" spans="1:33" s="1362" customFormat="1" ht="15">
      <c r="A15" s="1360">
        <v>1</v>
      </c>
      <c r="B15" s="780"/>
      <c r="C15" s="1716"/>
      <c r="D15" s="1716"/>
      <c r="E15" s="2015">
        <v>577.91999999999996</v>
      </c>
      <c r="F15" s="1695"/>
      <c r="G15" s="1716"/>
      <c r="H15" s="1716"/>
      <c r="I15" s="2015">
        <v>379.2</v>
      </c>
      <c r="J15" s="1695"/>
      <c r="K15" s="1716"/>
      <c r="L15" s="1716"/>
      <c r="M15" s="2015">
        <v>249.12</v>
      </c>
      <c r="N15" s="1695"/>
      <c r="O15" s="1716"/>
      <c r="P15" s="1716"/>
      <c r="Q15" s="2015">
        <v>85.919999999999987</v>
      </c>
    </row>
    <row r="16" spans="1:33" s="577" customFormat="1" ht="15">
      <c r="A16" s="580">
        <v>2</v>
      </c>
      <c r="B16" s="780"/>
      <c r="C16" s="1716"/>
      <c r="D16" s="1716"/>
      <c r="E16" s="2015">
        <v>573.59999999999991</v>
      </c>
      <c r="F16" s="1695"/>
      <c r="G16" s="1716"/>
      <c r="H16" s="1716"/>
      <c r="I16" s="2015">
        <v>372.48</v>
      </c>
      <c r="J16" s="1695"/>
      <c r="K16" s="1716"/>
      <c r="L16" s="1716"/>
      <c r="M16" s="2015">
        <v>247.68</v>
      </c>
      <c r="N16" s="1695"/>
      <c r="O16" s="1716"/>
      <c r="P16" s="1716"/>
      <c r="Q16" s="2015">
        <v>87.84</v>
      </c>
    </row>
    <row r="17" spans="1:17" s="577" customFormat="1" ht="15">
      <c r="A17" s="580">
        <v>3</v>
      </c>
      <c r="B17" s="780"/>
      <c r="C17" s="1716"/>
      <c r="D17" s="1716"/>
      <c r="E17" s="2015">
        <v>563.04</v>
      </c>
      <c r="F17" s="1695"/>
      <c r="G17" s="1716"/>
      <c r="H17" s="1716"/>
      <c r="I17" s="2015">
        <v>374.4</v>
      </c>
      <c r="J17" s="1695"/>
      <c r="K17" s="1716"/>
      <c r="L17" s="1716"/>
      <c r="M17" s="2015">
        <v>235.2</v>
      </c>
      <c r="N17" s="1695"/>
      <c r="O17" s="1716"/>
      <c r="P17" s="1716"/>
      <c r="Q17" s="2015">
        <v>88.32</v>
      </c>
    </row>
    <row r="18" spans="1:17" s="577" customFormat="1" ht="15">
      <c r="A18" s="580">
        <v>4</v>
      </c>
      <c r="B18" s="780"/>
      <c r="C18" s="1716"/>
      <c r="D18" s="1716"/>
      <c r="E18" s="2015">
        <v>551.04</v>
      </c>
      <c r="F18" s="1695"/>
      <c r="G18" s="1716"/>
      <c r="H18" s="1716"/>
      <c r="I18" s="2015">
        <v>360.96</v>
      </c>
      <c r="J18" s="1695"/>
      <c r="K18" s="1716"/>
      <c r="L18" s="1716"/>
      <c r="M18" s="2015">
        <v>240</v>
      </c>
      <c r="N18" s="1695"/>
      <c r="O18" s="1716"/>
      <c r="P18" s="1716"/>
      <c r="Q18" s="2015">
        <v>83.52</v>
      </c>
    </row>
    <row r="19" spans="1:17" s="577" customFormat="1" ht="15">
      <c r="A19" s="580">
        <v>5</v>
      </c>
      <c r="B19" s="780"/>
      <c r="C19" s="1716"/>
      <c r="D19" s="1716"/>
      <c r="E19" s="2015">
        <v>564</v>
      </c>
      <c r="F19" s="1695"/>
      <c r="G19" s="1716"/>
      <c r="H19" s="1716"/>
      <c r="I19" s="2015">
        <v>367.20000000000005</v>
      </c>
      <c r="J19" s="1695"/>
      <c r="K19" s="1716"/>
      <c r="L19" s="1716"/>
      <c r="M19" s="2015">
        <v>223.2</v>
      </c>
      <c r="N19" s="1695"/>
      <c r="O19" s="1716"/>
      <c r="P19" s="1716"/>
      <c r="Q19" s="2015">
        <v>82.08</v>
      </c>
    </row>
    <row r="20" spans="1:17" s="577" customFormat="1" ht="15">
      <c r="A20" s="580">
        <v>6</v>
      </c>
      <c r="B20" s="780"/>
      <c r="C20" s="1716"/>
      <c r="D20" s="1716"/>
      <c r="E20" s="2015">
        <v>595.68000000000006</v>
      </c>
      <c r="F20" s="1695"/>
      <c r="G20" s="1716"/>
      <c r="H20" s="1716"/>
      <c r="I20" s="2015">
        <v>378.72</v>
      </c>
      <c r="J20" s="1695"/>
      <c r="K20" s="1716"/>
      <c r="L20" s="1716"/>
      <c r="M20" s="2015">
        <v>214.56</v>
      </c>
      <c r="N20" s="1695"/>
      <c r="O20" s="1716"/>
      <c r="P20" s="1716"/>
      <c r="Q20" s="2015">
        <v>86.88</v>
      </c>
    </row>
    <row r="21" spans="1:17" s="577" customFormat="1" ht="15">
      <c r="A21" s="580">
        <v>7</v>
      </c>
      <c r="B21" s="780"/>
      <c r="C21" s="1716"/>
      <c r="D21" s="1716"/>
      <c r="E21" s="2015">
        <v>627.36</v>
      </c>
      <c r="F21" s="1695"/>
      <c r="G21" s="1716"/>
      <c r="H21" s="1716"/>
      <c r="I21" s="2015">
        <v>443.52</v>
      </c>
      <c r="J21" s="1695"/>
      <c r="K21" s="1716"/>
      <c r="L21" s="1716"/>
      <c r="M21" s="2015">
        <v>225.6</v>
      </c>
      <c r="N21" s="1695"/>
      <c r="O21" s="1716"/>
      <c r="P21" s="1716"/>
      <c r="Q21" s="2015">
        <v>89.759999999999991</v>
      </c>
    </row>
    <row r="22" spans="1:17" s="577" customFormat="1" ht="15">
      <c r="A22" s="580">
        <v>8</v>
      </c>
      <c r="B22" s="780"/>
      <c r="C22" s="1716"/>
      <c r="D22" s="1716"/>
      <c r="E22" s="2015">
        <v>656.6400000000001</v>
      </c>
      <c r="F22" s="1695"/>
      <c r="G22" s="1716"/>
      <c r="H22" s="1716"/>
      <c r="I22" s="2015">
        <v>513.6</v>
      </c>
      <c r="J22" s="1695"/>
      <c r="K22" s="1716"/>
      <c r="L22" s="1716"/>
      <c r="M22" s="2015">
        <v>221.76</v>
      </c>
      <c r="N22" s="1695"/>
      <c r="O22" s="1716"/>
      <c r="P22" s="1716"/>
      <c r="Q22" s="2015">
        <v>94.56</v>
      </c>
    </row>
    <row r="23" spans="1:17" s="577" customFormat="1" ht="15">
      <c r="A23" s="580">
        <v>9</v>
      </c>
      <c r="B23" s="780"/>
      <c r="C23" s="1716"/>
      <c r="D23" s="1716"/>
      <c r="E23" s="2015">
        <v>811.2</v>
      </c>
      <c r="F23" s="1695"/>
      <c r="G23" s="1716"/>
      <c r="H23" s="1716"/>
      <c r="I23" s="2015">
        <v>537.60000000000014</v>
      </c>
      <c r="J23" s="1695"/>
      <c r="K23" s="1716"/>
      <c r="L23" s="1716"/>
      <c r="M23" s="2015">
        <v>330.72</v>
      </c>
      <c r="N23" s="1695"/>
      <c r="O23" s="1716"/>
      <c r="P23" s="1716"/>
      <c r="Q23" s="2015">
        <v>100.32</v>
      </c>
    </row>
    <row r="24" spans="1:17" s="577" customFormat="1" ht="15">
      <c r="A24" s="580">
        <v>10</v>
      </c>
      <c r="B24" s="780"/>
      <c r="C24" s="1716"/>
      <c r="D24" s="1716"/>
      <c r="E24" s="2015">
        <v>798.24</v>
      </c>
      <c r="F24" s="1695"/>
      <c r="G24" s="1716"/>
      <c r="H24" s="1716"/>
      <c r="I24" s="2015">
        <v>557.76</v>
      </c>
      <c r="J24" s="1695"/>
      <c r="K24" s="1716"/>
      <c r="L24" s="1716"/>
      <c r="M24" s="2015">
        <v>344.64</v>
      </c>
      <c r="N24" s="1695"/>
      <c r="O24" s="1716"/>
      <c r="P24" s="1716"/>
      <c r="Q24" s="2015">
        <v>103.68</v>
      </c>
    </row>
    <row r="25" spans="1:17" s="577" customFormat="1" ht="15">
      <c r="A25" s="580">
        <v>11</v>
      </c>
      <c r="B25" s="780"/>
      <c r="C25" s="1716"/>
      <c r="D25" s="1716"/>
      <c r="E25" s="2015">
        <v>742.56</v>
      </c>
      <c r="F25" s="1695"/>
      <c r="G25" s="1716"/>
      <c r="H25" s="1716"/>
      <c r="I25" s="2015">
        <v>562.07999999999993</v>
      </c>
      <c r="J25" s="1695"/>
      <c r="K25" s="1716"/>
      <c r="L25" s="1716"/>
      <c r="M25" s="2015">
        <v>306.24</v>
      </c>
      <c r="N25" s="1695"/>
      <c r="O25" s="1716"/>
      <c r="P25" s="1716"/>
      <c r="Q25" s="2015">
        <v>101.28</v>
      </c>
    </row>
    <row r="26" spans="1:17" s="577" customFormat="1" ht="15">
      <c r="A26" s="580">
        <v>12</v>
      </c>
      <c r="B26" s="780"/>
      <c r="C26" s="1716"/>
      <c r="D26" s="1716"/>
      <c r="E26" s="2015">
        <v>784.8</v>
      </c>
      <c r="F26" s="1695"/>
      <c r="G26" s="1716"/>
      <c r="H26" s="1716"/>
      <c r="I26" s="2015">
        <v>562.55999999999995</v>
      </c>
      <c r="J26" s="1695"/>
      <c r="K26" s="1716"/>
      <c r="L26" s="1716"/>
      <c r="M26" s="2015">
        <v>332.16</v>
      </c>
      <c r="N26" s="1695"/>
      <c r="O26" s="1716"/>
      <c r="P26" s="1716"/>
      <c r="Q26" s="2015">
        <v>106.56</v>
      </c>
    </row>
    <row r="27" spans="1:17" s="577" customFormat="1" ht="15">
      <c r="A27" s="580">
        <v>13</v>
      </c>
      <c r="B27" s="780"/>
      <c r="C27" s="1716"/>
      <c r="D27" s="1716"/>
      <c r="E27" s="2015">
        <v>700.31999999999994</v>
      </c>
      <c r="F27" s="1695"/>
      <c r="G27" s="1716"/>
      <c r="H27" s="1716"/>
      <c r="I27" s="2015">
        <v>546.24</v>
      </c>
      <c r="J27" s="1695"/>
      <c r="K27" s="1716"/>
      <c r="L27" s="1716"/>
      <c r="M27" s="2015">
        <v>274.56</v>
      </c>
      <c r="N27" s="1695"/>
      <c r="O27" s="1716"/>
      <c r="P27" s="1716"/>
      <c r="Q27" s="2015">
        <v>96.47999999999999</v>
      </c>
    </row>
    <row r="28" spans="1:17" s="577" customFormat="1" ht="15">
      <c r="A28" s="580">
        <v>14</v>
      </c>
      <c r="B28" s="780"/>
      <c r="C28" s="1716"/>
      <c r="D28" s="1716"/>
      <c r="E28" s="2015">
        <v>774.24</v>
      </c>
      <c r="F28" s="1695"/>
      <c r="G28" s="1716"/>
      <c r="H28" s="1716"/>
      <c r="I28" s="2015">
        <v>527.04</v>
      </c>
      <c r="J28" s="1695"/>
      <c r="K28" s="1716"/>
      <c r="L28" s="1716"/>
      <c r="M28" s="2015">
        <v>310.08000000000004</v>
      </c>
      <c r="N28" s="1695"/>
      <c r="O28" s="1716"/>
      <c r="P28" s="1716"/>
      <c r="Q28" s="2015">
        <v>98.88</v>
      </c>
    </row>
    <row r="29" spans="1:17" s="577" customFormat="1" ht="15">
      <c r="A29" s="580">
        <v>15</v>
      </c>
      <c r="B29" s="780"/>
      <c r="C29" s="1716"/>
      <c r="D29" s="1716"/>
      <c r="E29" s="2015">
        <v>787.68</v>
      </c>
      <c r="F29" s="1695"/>
      <c r="G29" s="1716"/>
      <c r="H29" s="1716"/>
      <c r="I29" s="2015">
        <v>551.52</v>
      </c>
      <c r="J29" s="1695"/>
      <c r="K29" s="1716"/>
      <c r="L29" s="1716"/>
      <c r="M29" s="2015">
        <v>312.48</v>
      </c>
      <c r="N29" s="1695"/>
      <c r="O29" s="1716"/>
      <c r="P29" s="1716"/>
      <c r="Q29" s="2015">
        <v>104.64</v>
      </c>
    </row>
    <row r="30" spans="1:17" s="577" customFormat="1" ht="15">
      <c r="A30" s="580">
        <v>16</v>
      </c>
      <c r="B30" s="780"/>
      <c r="C30" s="1716"/>
      <c r="D30" s="1716"/>
      <c r="E30" s="2015">
        <v>858.24</v>
      </c>
      <c r="F30" s="1695"/>
      <c r="G30" s="1716"/>
      <c r="H30" s="1716"/>
      <c r="I30" s="2015">
        <v>590.4</v>
      </c>
      <c r="J30" s="1695"/>
      <c r="K30" s="1716"/>
      <c r="L30" s="1716"/>
      <c r="M30" s="2015">
        <v>333.6</v>
      </c>
      <c r="N30" s="1695"/>
      <c r="O30" s="1716"/>
      <c r="P30" s="1716"/>
      <c r="Q30" s="2015">
        <v>109.92</v>
      </c>
    </row>
    <row r="31" spans="1:17" s="581" customFormat="1" ht="15">
      <c r="A31" s="580">
        <v>17</v>
      </c>
      <c r="B31" s="780"/>
      <c r="C31" s="1716"/>
      <c r="D31" s="1716"/>
      <c r="E31" s="2015">
        <v>897.59999999999991</v>
      </c>
      <c r="F31" s="1695"/>
      <c r="G31" s="1716"/>
      <c r="H31" s="1716"/>
      <c r="I31" s="2015">
        <v>642.72</v>
      </c>
      <c r="J31" s="1695"/>
      <c r="K31" s="1716"/>
      <c r="L31" s="1716"/>
      <c r="M31" s="2015">
        <v>260.15999999999997</v>
      </c>
      <c r="N31" s="1695"/>
      <c r="O31" s="1716"/>
      <c r="P31" s="1716"/>
      <c r="Q31" s="2015">
        <v>115.2</v>
      </c>
    </row>
    <row r="32" spans="1:17" s="581" customFormat="1" ht="15">
      <c r="A32" s="580">
        <v>18</v>
      </c>
      <c r="B32" s="780"/>
      <c r="C32" s="1716"/>
      <c r="D32" s="1716"/>
      <c r="E32" s="2015">
        <v>814.56</v>
      </c>
      <c r="F32" s="1695"/>
      <c r="G32" s="1716"/>
      <c r="H32" s="1716"/>
      <c r="I32" s="2015">
        <v>640.79999999999995</v>
      </c>
      <c r="J32" s="1695"/>
      <c r="K32" s="1716"/>
      <c r="L32" s="1716"/>
      <c r="M32" s="2015">
        <v>242.4</v>
      </c>
      <c r="N32" s="1695"/>
      <c r="O32" s="1716"/>
      <c r="P32" s="1716"/>
      <c r="Q32" s="2015">
        <v>108.47999999999999</v>
      </c>
    </row>
    <row r="33" spans="1:33" s="581" customFormat="1" ht="15">
      <c r="A33" s="580">
        <v>19</v>
      </c>
      <c r="B33" s="780"/>
      <c r="C33" s="1716"/>
      <c r="D33" s="1716"/>
      <c r="E33" s="2015">
        <v>776.16000000000008</v>
      </c>
      <c r="F33" s="1695"/>
      <c r="G33" s="1716"/>
      <c r="H33" s="1716"/>
      <c r="I33" s="2015">
        <v>649.92000000000007</v>
      </c>
      <c r="J33" s="1695"/>
      <c r="K33" s="1716"/>
      <c r="L33" s="1716"/>
      <c r="M33" s="2015">
        <v>252</v>
      </c>
      <c r="N33" s="1695"/>
      <c r="O33" s="1716"/>
      <c r="P33" s="1716"/>
      <c r="Q33" s="2015">
        <v>116.16</v>
      </c>
    </row>
    <row r="34" spans="1:33" s="581" customFormat="1" ht="15">
      <c r="A34" s="580">
        <v>20</v>
      </c>
      <c r="B34" s="780"/>
      <c r="C34" s="1716"/>
      <c r="D34" s="1716"/>
      <c r="E34" s="2015">
        <v>745.92</v>
      </c>
      <c r="F34" s="1695"/>
      <c r="G34" s="1716"/>
      <c r="H34" s="1716"/>
      <c r="I34" s="2015">
        <v>614.88000000000011</v>
      </c>
      <c r="J34" s="1695"/>
      <c r="K34" s="1716"/>
      <c r="L34" s="1716"/>
      <c r="M34" s="2015">
        <v>243.36</v>
      </c>
      <c r="N34" s="1695"/>
      <c r="O34" s="1716"/>
      <c r="P34" s="1716"/>
      <c r="Q34" s="2015">
        <v>103.19999999999999</v>
      </c>
    </row>
    <row r="35" spans="1:33" s="581" customFormat="1" ht="15">
      <c r="A35" s="580">
        <v>21</v>
      </c>
      <c r="B35" s="780"/>
      <c r="C35" s="1716"/>
      <c r="D35" s="1716"/>
      <c r="E35" s="2015">
        <v>711.36</v>
      </c>
      <c r="F35" s="1695"/>
      <c r="G35" s="1716"/>
      <c r="H35" s="1716"/>
      <c r="I35" s="2015">
        <v>594.24</v>
      </c>
      <c r="J35" s="1695"/>
      <c r="K35" s="1716"/>
      <c r="L35" s="1716"/>
      <c r="M35" s="2015">
        <v>234.23999999999998</v>
      </c>
      <c r="N35" s="1695"/>
      <c r="O35" s="1716"/>
      <c r="P35" s="1716"/>
      <c r="Q35" s="2015">
        <v>103.67999999999999</v>
      </c>
    </row>
    <row r="36" spans="1:33" s="581" customFormat="1" ht="15">
      <c r="A36" s="580">
        <v>22</v>
      </c>
      <c r="B36" s="780"/>
      <c r="C36" s="1716"/>
      <c r="D36" s="1716"/>
      <c r="E36" s="2015">
        <v>659.04</v>
      </c>
      <c r="F36" s="1695"/>
      <c r="G36" s="1716"/>
      <c r="H36" s="1716"/>
      <c r="I36" s="2015">
        <v>552.48</v>
      </c>
      <c r="J36" s="1695"/>
      <c r="K36" s="1716"/>
      <c r="L36" s="1716"/>
      <c r="M36" s="2015">
        <v>235.2</v>
      </c>
      <c r="N36" s="1695"/>
      <c r="O36" s="1716"/>
      <c r="P36" s="1716"/>
      <c r="Q36" s="2015">
        <v>94.56</v>
      </c>
    </row>
    <row r="37" spans="1:33" s="581" customFormat="1" ht="15">
      <c r="A37" s="580">
        <v>23</v>
      </c>
      <c r="B37" s="780"/>
      <c r="C37" s="1716"/>
      <c r="D37" s="1716"/>
      <c r="E37" s="2015">
        <v>607.20000000000005</v>
      </c>
      <c r="F37" s="1695"/>
      <c r="G37" s="1716"/>
      <c r="H37" s="1716"/>
      <c r="I37" s="2015">
        <v>496.8</v>
      </c>
      <c r="J37" s="1695"/>
      <c r="K37" s="1716"/>
      <c r="L37" s="1716"/>
      <c r="M37" s="2015">
        <v>228.48</v>
      </c>
      <c r="N37" s="1695"/>
      <c r="O37" s="1716"/>
      <c r="P37" s="1716"/>
      <c r="Q37" s="2015">
        <v>95.039999999999992</v>
      </c>
    </row>
    <row r="38" spans="1:33" s="581" customFormat="1" ht="15">
      <c r="A38" s="580">
        <v>24</v>
      </c>
      <c r="B38" s="780"/>
      <c r="C38" s="1716"/>
      <c r="D38" s="1716"/>
      <c r="E38" s="2015">
        <v>561.6</v>
      </c>
      <c r="F38" s="1695"/>
      <c r="G38" s="1716"/>
      <c r="H38" s="1716"/>
      <c r="I38" s="2015">
        <v>425.28</v>
      </c>
      <c r="J38" s="1695"/>
      <c r="K38" s="1716"/>
      <c r="L38" s="1716"/>
      <c r="M38" s="2015">
        <v>222.71999999999997</v>
      </c>
      <c r="N38" s="1695"/>
      <c r="O38" s="1716"/>
      <c r="P38" s="1716"/>
      <c r="Q38" s="2015">
        <v>83.04</v>
      </c>
    </row>
    <row r="39" spans="1:33" s="581" customFormat="1" ht="15">
      <c r="A39" s="580" t="s">
        <v>19</v>
      </c>
      <c r="B39" s="793"/>
      <c r="C39" s="1716"/>
      <c r="D39" s="1716"/>
      <c r="E39" s="1718">
        <f>SUM(E15:E38)</f>
        <v>16740</v>
      </c>
      <c r="F39" s="1716"/>
      <c r="G39" s="1716"/>
      <c r="H39" s="1716"/>
      <c r="I39" s="1718">
        <f>SUM(I15:I38)</f>
        <v>12242.399999999998</v>
      </c>
      <c r="J39" s="1716"/>
      <c r="K39" s="1716"/>
      <c r="L39" s="1716"/>
      <c r="M39" s="1718">
        <f>SUM(M15:M38)</f>
        <v>6320.1599999999989</v>
      </c>
      <c r="N39" s="1716"/>
      <c r="O39" s="1716"/>
      <c r="P39" s="1716"/>
      <c r="Q39" s="1718">
        <f>SUM(Q15:Q38)</f>
        <v>2340</v>
      </c>
    </row>
    <row r="40" spans="1:33" s="570" customFormat="1" ht="12.75" customHeight="1">
      <c r="A40" s="570" t="s">
        <v>20</v>
      </c>
      <c r="R40" s="950"/>
      <c r="S40" s="950"/>
      <c r="T40" s="950"/>
      <c r="U40" s="950"/>
      <c r="V40" s="950"/>
      <c r="W40" s="950"/>
      <c r="X40" s="950"/>
      <c r="Y40" s="950"/>
      <c r="Z40" s="950"/>
      <c r="AA40" s="950"/>
      <c r="AB40" s="950"/>
      <c r="AC40" s="950"/>
      <c r="AD40" s="950"/>
      <c r="AE40" s="950"/>
      <c r="AF40" s="950"/>
      <c r="AG40" s="950"/>
    </row>
    <row r="41" spans="1:33" s="570" customFormat="1" ht="12.75" customHeight="1">
      <c r="A41" s="570" t="s">
        <v>21</v>
      </c>
      <c r="R41" s="950"/>
      <c r="S41" s="950"/>
      <c r="T41" s="950"/>
      <c r="U41" s="950"/>
      <c r="V41" s="950"/>
      <c r="W41" s="950"/>
      <c r="X41" s="950"/>
      <c r="Y41" s="950"/>
      <c r="Z41" s="950"/>
      <c r="AA41" s="950"/>
      <c r="AB41" s="950"/>
      <c r="AC41" s="950"/>
      <c r="AD41" s="950"/>
      <c r="AE41" s="950"/>
      <c r="AF41" s="950"/>
      <c r="AG41" s="950"/>
    </row>
    <row r="42" spans="1:33">
      <c r="A42" s="570" t="s">
        <v>571</v>
      </c>
      <c r="K42" s="570"/>
      <c r="L42" s="570"/>
      <c r="M42" s="570"/>
      <c r="N42" s="570"/>
      <c r="O42" s="570"/>
      <c r="P42" s="570"/>
      <c r="Q42" s="570"/>
      <c r="R42" s="951"/>
      <c r="S42" s="951"/>
      <c r="T42" s="951"/>
      <c r="U42" s="951"/>
      <c r="V42" s="951"/>
      <c r="W42" s="951"/>
      <c r="X42" s="951"/>
      <c r="Y42" s="951"/>
      <c r="Z42" s="951"/>
      <c r="AA42" s="951"/>
      <c r="AB42" s="951"/>
      <c r="AC42" s="951"/>
      <c r="AD42" s="951"/>
      <c r="AE42" s="951"/>
      <c r="AF42" s="951"/>
      <c r="AG42" s="951"/>
    </row>
    <row r="43" spans="1:33">
      <c r="A43" s="570" t="s">
        <v>23</v>
      </c>
      <c r="R43" s="951"/>
      <c r="S43" s="951"/>
      <c r="T43" s="951"/>
      <c r="U43" s="951"/>
      <c r="V43" s="951"/>
      <c r="W43" s="951"/>
      <c r="X43" s="951"/>
      <c r="Y43" s="951"/>
      <c r="Z43" s="951"/>
      <c r="AA43" s="951"/>
      <c r="AB43" s="951"/>
      <c r="AC43" s="951"/>
      <c r="AD43" s="951"/>
      <c r="AE43" s="951"/>
      <c r="AF43" s="951"/>
      <c r="AG43" s="951"/>
    </row>
    <row r="44" spans="1:33">
      <c r="R44" s="951"/>
      <c r="S44" s="951"/>
      <c r="T44" s="951"/>
      <c r="U44" s="951"/>
      <c r="V44" s="951"/>
      <c r="W44" s="951"/>
      <c r="X44" s="951"/>
      <c r="Y44" s="951"/>
      <c r="Z44" s="951"/>
      <c r="AA44" s="951"/>
      <c r="AB44" s="951"/>
      <c r="AC44" s="951"/>
      <c r="AD44" s="951"/>
      <c r="AE44" s="951"/>
      <c r="AF44" s="951"/>
      <c r="AG44" s="951"/>
    </row>
  </sheetData>
  <mergeCells count="19">
    <mergeCell ref="B4:C4"/>
    <mergeCell ref="B9:I9"/>
    <mergeCell ref="B11:C11"/>
    <mergeCell ref="F11:G11"/>
    <mergeCell ref="B1:F1"/>
    <mergeCell ref="B2:F2"/>
    <mergeCell ref="J9:Q9"/>
    <mergeCell ref="B10:E10"/>
    <mergeCell ref="F10:I10"/>
    <mergeCell ref="N2:Q2"/>
    <mergeCell ref="N1:Q1"/>
    <mergeCell ref="A6:Q6"/>
    <mergeCell ref="A7:Q7"/>
    <mergeCell ref="B5:C5"/>
    <mergeCell ref="A9:A12"/>
    <mergeCell ref="J11:K11"/>
    <mergeCell ref="J10:M10"/>
    <mergeCell ref="N10:Q10"/>
    <mergeCell ref="N11:O11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3">
    <tabColor rgb="FF92D050"/>
  </sheetPr>
  <dimension ref="A1:AG44"/>
  <sheetViews>
    <sheetView zoomScale="85" zoomScaleNormal="85" workbookViewId="0">
      <selection activeCell="O25" sqref="O25"/>
    </sheetView>
  </sheetViews>
  <sheetFormatPr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05" t="s">
        <v>408</v>
      </c>
      <c r="C1" s="2066"/>
      <c r="D1" s="2066"/>
      <c r="E1" s="2066"/>
      <c r="F1" s="2066"/>
      <c r="J1" s="801" t="s">
        <v>171</v>
      </c>
      <c r="L1" s="874"/>
      <c r="M1" s="874"/>
      <c r="N1" s="2908" t="s">
        <v>129</v>
      </c>
      <c r="O1" s="2052"/>
      <c r="P1" s="2052"/>
      <c r="Q1" s="2052"/>
      <c r="R1" s="870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</row>
    <row r="2" spans="1:33" s="570" customFormat="1" ht="10.5" customHeight="1">
      <c r="B2" s="2906" t="s">
        <v>1</v>
      </c>
      <c r="C2" s="2052"/>
      <c r="D2" s="2052"/>
      <c r="E2" s="2052"/>
      <c r="F2" s="2052"/>
      <c r="N2" s="2906" t="s">
        <v>2</v>
      </c>
      <c r="O2" s="2892"/>
      <c r="P2" s="2892"/>
      <c r="Q2" s="2892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  <c r="AG2" s="950"/>
    </row>
    <row r="3" spans="1:33" s="570" customFormat="1" ht="13.5" customHeight="1">
      <c r="B3" s="572" t="s">
        <v>130</v>
      </c>
      <c r="N3" s="569" t="s">
        <v>3</v>
      </c>
      <c r="O3" s="571"/>
      <c r="P3" s="571"/>
      <c r="Q3" s="571"/>
      <c r="R3" s="950"/>
      <c r="S3" s="950"/>
      <c r="T3" s="950"/>
      <c r="U3" s="950"/>
      <c r="V3" s="950"/>
      <c r="W3" s="950"/>
      <c r="X3" s="950"/>
      <c r="Y3" s="950"/>
      <c r="Z3" s="950"/>
      <c r="AA3" s="950"/>
      <c r="AB3" s="950"/>
      <c r="AC3" s="950"/>
      <c r="AD3" s="950"/>
      <c r="AE3" s="950"/>
      <c r="AF3" s="950"/>
      <c r="AG3" s="950"/>
    </row>
    <row r="4" spans="1:33" s="570" customFormat="1" ht="15" customHeight="1">
      <c r="B4" s="2913" t="s">
        <v>4</v>
      </c>
      <c r="C4" s="2066"/>
      <c r="D4" s="573"/>
      <c r="E4" s="950"/>
      <c r="F4" s="950"/>
      <c r="G4" s="950"/>
      <c r="H4" s="950"/>
      <c r="I4" s="871" t="s">
        <v>5</v>
      </c>
      <c r="J4" s="923"/>
      <c r="K4" s="923"/>
      <c r="L4" s="571"/>
      <c r="N4" s="572"/>
      <c r="O4" s="572" t="s">
        <v>243</v>
      </c>
      <c r="R4" s="950"/>
      <c r="S4" s="950"/>
      <c r="T4" s="950"/>
      <c r="U4" s="950"/>
      <c r="V4" s="950"/>
      <c r="W4" s="950"/>
      <c r="X4" s="950"/>
      <c r="Y4" s="950"/>
      <c r="Z4" s="950"/>
      <c r="AA4" s="950"/>
      <c r="AB4" s="950"/>
      <c r="AC4" s="950"/>
      <c r="AD4" s="950"/>
      <c r="AE4" s="950"/>
      <c r="AF4" s="950"/>
      <c r="AG4" s="950"/>
    </row>
    <row r="5" spans="1:33" s="570" customFormat="1" ht="9.75" customHeight="1">
      <c r="B5" s="2911" t="s">
        <v>7</v>
      </c>
      <c r="C5" s="2064"/>
      <c r="D5" s="571"/>
      <c r="E5" s="571"/>
      <c r="R5" s="950"/>
      <c r="S5" s="950"/>
      <c r="T5" s="950"/>
      <c r="U5" s="950"/>
      <c r="V5" s="950"/>
      <c r="W5" s="950"/>
      <c r="X5" s="950"/>
      <c r="Y5" s="950"/>
      <c r="Z5" s="950"/>
      <c r="AA5" s="950"/>
      <c r="AB5" s="950"/>
      <c r="AC5" s="950"/>
      <c r="AD5" s="950"/>
      <c r="AE5" s="950"/>
      <c r="AF5" s="950"/>
      <c r="AG5" s="950"/>
    </row>
    <row r="6" spans="1:33" s="570" customFormat="1" ht="12" customHeight="1">
      <c r="A6" s="2909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50"/>
      <c r="S6" s="950"/>
      <c r="T6" s="950"/>
      <c r="U6" s="950"/>
      <c r="V6" s="950"/>
      <c r="W6" s="950"/>
      <c r="X6" s="950"/>
      <c r="Y6" s="950"/>
      <c r="Z6" s="950"/>
      <c r="AA6" s="950"/>
      <c r="AB6" s="950"/>
      <c r="AC6" s="950"/>
      <c r="AD6" s="950"/>
      <c r="AE6" s="950"/>
      <c r="AF6" s="950"/>
      <c r="AG6" s="950"/>
    </row>
    <row r="7" spans="1:33" s="570" customFormat="1" ht="15.75">
      <c r="A7" s="2910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50"/>
      <c r="S7" s="950"/>
      <c r="T7" s="950"/>
      <c r="U7" s="950"/>
      <c r="V7" s="950"/>
      <c r="W7" s="950"/>
      <c r="X7" s="950"/>
      <c r="Y7" s="950"/>
      <c r="Z7" s="950"/>
      <c r="AA7" s="950"/>
      <c r="AB7" s="950"/>
      <c r="AC7" s="950"/>
      <c r="AD7" s="950"/>
      <c r="AE7" s="950"/>
      <c r="AF7" s="950"/>
      <c r="AG7" s="950"/>
    </row>
    <row r="8" spans="1:33" s="570" customFormat="1" ht="9" customHeight="1">
      <c r="A8" s="1281" t="s">
        <v>359</v>
      </c>
      <c r="B8" s="1288"/>
      <c r="R8" s="950"/>
      <c r="S8" s="950"/>
      <c r="T8" s="950"/>
      <c r="U8" s="950"/>
      <c r="V8" s="950"/>
      <c r="W8" s="950"/>
      <c r="X8" s="950"/>
      <c r="Y8" s="950"/>
      <c r="Z8" s="950"/>
      <c r="AA8" s="950"/>
      <c r="AB8" s="950"/>
      <c r="AC8" s="950"/>
      <c r="AD8" s="950"/>
      <c r="AE8" s="950"/>
      <c r="AF8" s="950"/>
      <c r="AG8" s="950"/>
    </row>
    <row r="9" spans="1:33" s="570" customFormat="1">
      <c r="A9" s="2912" t="s">
        <v>9</v>
      </c>
      <c r="B9" s="2907" t="s">
        <v>10</v>
      </c>
      <c r="C9" s="2389"/>
      <c r="D9" s="2389"/>
      <c r="E9" s="2389"/>
      <c r="F9" s="2389"/>
      <c r="G9" s="2389"/>
      <c r="H9" s="2389"/>
      <c r="I9" s="2390"/>
      <c r="J9" s="2907" t="s">
        <v>11</v>
      </c>
      <c r="K9" s="2389"/>
      <c r="L9" s="2389"/>
      <c r="M9" s="2389"/>
      <c r="N9" s="2389"/>
      <c r="O9" s="2389"/>
      <c r="P9" s="2389"/>
      <c r="Q9" s="2390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</row>
    <row r="10" spans="1:33" s="570" customFormat="1">
      <c r="A10" s="2386"/>
      <c r="B10" s="2904" t="s">
        <v>555</v>
      </c>
      <c r="C10" s="2059"/>
      <c r="D10" s="2059"/>
      <c r="E10" s="2060"/>
      <c r="F10" s="2904"/>
      <c r="G10" s="2059"/>
      <c r="H10" s="2059"/>
      <c r="I10" s="2060"/>
      <c r="J10" s="2904" t="s">
        <v>555</v>
      </c>
      <c r="K10" s="2059"/>
      <c r="L10" s="2059"/>
      <c r="M10" s="2060"/>
      <c r="N10" s="2904"/>
      <c r="O10" s="2059"/>
      <c r="P10" s="2059"/>
      <c r="Q10" s="2060"/>
      <c r="R10" s="950"/>
      <c r="S10" s="950"/>
      <c r="T10" s="950"/>
      <c r="U10" s="950"/>
      <c r="V10" s="950"/>
      <c r="W10" s="950"/>
      <c r="X10" s="950"/>
      <c r="Y10" s="950"/>
      <c r="Z10" s="950"/>
      <c r="AA10" s="950"/>
      <c r="AB10" s="950"/>
      <c r="AC10" s="950"/>
      <c r="AD10" s="950"/>
      <c r="AE10" s="950"/>
      <c r="AF10" s="950"/>
      <c r="AG10" s="950"/>
    </row>
    <row r="11" spans="1:33" s="570" customFormat="1">
      <c r="A11" s="2386"/>
      <c r="B11" s="2904" t="s">
        <v>14</v>
      </c>
      <c r="C11" s="2059"/>
      <c r="E11" s="575">
        <v>7200</v>
      </c>
      <c r="F11" s="2904" t="s">
        <v>14</v>
      </c>
      <c r="G11" s="2059"/>
      <c r="H11" s="574"/>
      <c r="I11" s="575"/>
      <c r="J11" s="2904" t="s">
        <v>14</v>
      </c>
      <c r="K11" s="2914"/>
      <c r="L11" s="574"/>
      <c r="M11" s="575">
        <f>E11</f>
        <v>7200</v>
      </c>
      <c r="N11" s="2904" t="s">
        <v>14</v>
      </c>
      <c r="O11" s="2059"/>
      <c r="P11" s="574"/>
      <c r="Q11" s="575"/>
      <c r="R11" s="950"/>
      <c r="S11" s="950"/>
      <c r="T11" s="950"/>
      <c r="U11" s="950"/>
      <c r="V11" s="950"/>
      <c r="W11" s="950"/>
      <c r="X11" s="950"/>
      <c r="Y11" s="950"/>
      <c r="Z11" s="950"/>
      <c r="AA11" s="950"/>
      <c r="AB11" s="950"/>
      <c r="AC11" s="950"/>
      <c r="AD11" s="950"/>
      <c r="AE11" s="950"/>
      <c r="AF11" s="950"/>
      <c r="AG11" s="950"/>
    </row>
    <row r="12" spans="1:33" s="577" customFormat="1" ht="35.25" customHeight="1">
      <c r="A12" s="2387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80"/>
      <c r="C14" s="1716"/>
      <c r="D14" s="1716"/>
      <c r="E14" s="1717"/>
      <c r="F14" s="1695"/>
      <c r="G14" s="1716"/>
      <c r="H14" s="1716"/>
      <c r="I14" s="1717"/>
      <c r="J14" s="1695"/>
      <c r="K14" s="1716"/>
      <c r="L14" s="1716"/>
      <c r="M14" s="1717"/>
      <c r="N14" s="1312"/>
      <c r="O14" s="793"/>
      <c r="P14" s="793"/>
      <c r="Q14" s="1153"/>
    </row>
    <row r="15" spans="1:33" s="1362" customFormat="1" ht="15">
      <c r="A15" s="1360">
        <v>1</v>
      </c>
      <c r="B15" s="780"/>
      <c r="C15" s="1716"/>
      <c r="D15" s="1716"/>
      <c r="E15" s="2015">
        <v>530.6400000000001</v>
      </c>
      <c r="F15" s="1695"/>
      <c r="G15" s="1716"/>
      <c r="H15" s="1716"/>
      <c r="I15" s="1624"/>
      <c r="J15" s="1695"/>
      <c r="K15" s="1716"/>
      <c r="L15" s="1716"/>
      <c r="M15" s="2015">
        <v>149.04000000000002</v>
      </c>
      <c r="N15" s="1356"/>
      <c r="O15" s="1361"/>
      <c r="P15" s="1361"/>
      <c r="Q15" s="1330"/>
    </row>
    <row r="16" spans="1:33" s="577" customFormat="1" ht="15">
      <c r="A16" s="580">
        <v>2</v>
      </c>
      <c r="B16" s="780"/>
      <c r="C16" s="1716"/>
      <c r="D16" s="1716"/>
      <c r="E16" s="2015">
        <v>516.24</v>
      </c>
      <c r="F16" s="1695"/>
      <c r="G16" s="1716"/>
      <c r="H16" s="1716"/>
      <c r="I16" s="1624"/>
      <c r="J16" s="1695"/>
      <c r="K16" s="1716"/>
      <c r="L16" s="1716"/>
      <c r="M16" s="2015">
        <v>162</v>
      </c>
      <c r="N16" s="1312"/>
      <c r="O16" s="793"/>
      <c r="P16" s="793"/>
      <c r="Q16" s="1111"/>
    </row>
    <row r="17" spans="1:17" s="577" customFormat="1" ht="15">
      <c r="A17" s="580">
        <v>3</v>
      </c>
      <c r="B17" s="780"/>
      <c r="C17" s="1716"/>
      <c r="D17" s="1716"/>
      <c r="E17" s="2015">
        <v>516.24</v>
      </c>
      <c r="F17" s="1695"/>
      <c r="G17" s="1716"/>
      <c r="H17" s="1716"/>
      <c r="I17" s="1624"/>
      <c r="J17" s="1695"/>
      <c r="K17" s="1716"/>
      <c r="L17" s="1716"/>
      <c r="M17" s="2015">
        <v>156.24</v>
      </c>
      <c r="N17" s="1312"/>
      <c r="O17" s="793"/>
      <c r="P17" s="793"/>
      <c r="Q17" s="1111"/>
    </row>
    <row r="18" spans="1:17" s="577" customFormat="1" ht="15">
      <c r="A18" s="580">
        <v>4</v>
      </c>
      <c r="B18" s="780"/>
      <c r="C18" s="1716"/>
      <c r="D18" s="1716"/>
      <c r="E18" s="2015">
        <v>511.20000000000005</v>
      </c>
      <c r="F18" s="1695"/>
      <c r="G18" s="1716"/>
      <c r="H18" s="1716"/>
      <c r="I18" s="1624"/>
      <c r="J18" s="1695"/>
      <c r="K18" s="1716"/>
      <c r="L18" s="1716"/>
      <c r="M18" s="2015">
        <v>156.24</v>
      </c>
      <c r="N18" s="1312"/>
      <c r="O18" s="793"/>
      <c r="P18" s="793"/>
      <c r="Q18" s="1111"/>
    </row>
    <row r="19" spans="1:17" s="577" customFormat="1" ht="15">
      <c r="A19" s="580">
        <v>5</v>
      </c>
      <c r="B19" s="780"/>
      <c r="C19" s="1716"/>
      <c r="D19" s="1716"/>
      <c r="E19" s="2015">
        <v>489.6</v>
      </c>
      <c r="F19" s="1695"/>
      <c r="G19" s="1716"/>
      <c r="H19" s="1716"/>
      <c r="I19" s="1624"/>
      <c r="J19" s="1695"/>
      <c r="K19" s="1716"/>
      <c r="L19" s="1716"/>
      <c r="M19" s="2015">
        <v>144.72000000000003</v>
      </c>
      <c r="N19" s="1312"/>
      <c r="O19" s="793"/>
      <c r="P19" s="793"/>
      <c r="Q19" s="1111"/>
    </row>
    <row r="20" spans="1:17" s="577" customFormat="1" ht="15">
      <c r="A20" s="580">
        <v>6</v>
      </c>
      <c r="B20" s="780"/>
      <c r="C20" s="1716"/>
      <c r="D20" s="1716"/>
      <c r="E20" s="2015">
        <v>542.16000000000008</v>
      </c>
      <c r="F20" s="1695"/>
      <c r="G20" s="1716"/>
      <c r="H20" s="1716"/>
      <c r="I20" s="1624"/>
      <c r="J20" s="1695"/>
      <c r="K20" s="1716"/>
      <c r="L20" s="1716"/>
      <c r="M20" s="2015">
        <v>141.12</v>
      </c>
      <c r="N20" s="1312"/>
      <c r="O20" s="793"/>
      <c r="P20" s="793"/>
      <c r="Q20" s="1111"/>
    </row>
    <row r="21" spans="1:17" s="577" customFormat="1" ht="15">
      <c r="A21" s="580">
        <v>7</v>
      </c>
      <c r="B21" s="780"/>
      <c r="C21" s="1716"/>
      <c r="D21" s="1716"/>
      <c r="E21" s="2015">
        <v>609.12</v>
      </c>
      <c r="F21" s="1695"/>
      <c r="G21" s="1716"/>
      <c r="H21" s="1716"/>
      <c r="I21" s="1624"/>
      <c r="J21" s="1695"/>
      <c r="K21" s="1716"/>
      <c r="L21" s="1716"/>
      <c r="M21" s="2015">
        <v>136.79999999999998</v>
      </c>
      <c r="N21" s="1312"/>
      <c r="O21" s="793"/>
      <c r="P21" s="793"/>
      <c r="Q21" s="1111"/>
    </row>
    <row r="22" spans="1:17" s="577" customFormat="1" ht="15">
      <c r="A22" s="580">
        <v>8</v>
      </c>
      <c r="B22" s="780"/>
      <c r="C22" s="1716"/>
      <c r="D22" s="1716"/>
      <c r="E22" s="2015">
        <v>661.68000000000006</v>
      </c>
      <c r="F22" s="1695"/>
      <c r="G22" s="1716"/>
      <c r="H22" s="1716"/>
      <c r="I22" s="1624"/>
      <c r="J22" s="1695"/>
      <c r="K22" s="1716"/>
      <c r="L22" s="1716"/>
      <c r="M22" s="2015">
        <v>140.39999999999998</v>
      </c>
      <c r="N22" s="1312"/>
      <c r="O22" s="793"/>
      <c r="P22" s="793"/>
      <c r="Q22" s="1111"/>
    </row>
    <row r="23" spans="1:17" s="577" customFormat="1" ht="15">
      <c r="A23" s="580">
        <v>9</v>
      </c>
      <c r="B23" s="780"/>
      <c r="C23" s="1716"/>
      <c r="D23" s="1716"/>
      <c r="E23" s="2015">
        <v>738.72</v>
      </c>
      <c r="F23" s="1695"/>
      <c r="G23" s="1716"/>
      <c r="H23" s="1716"/>
      <c r="I23" s="1624"/>
      <c r="J23" s="1695"/>
      <c r="K23" s="1716"/>
      <c r="L23" s="1716"/>
      <c r="M23" s="2015">
        <v>184.32</v>
      </c>
      <c r="N23" s="1312"/>
      <c r="O23" s="793"/>
      <c r="P23" s="793"/>
      <c r="Q23" s="1111"/>
    </row>
    <row r="24" spans="1:17" s="577" customFormat="1" ht="15">
      <c r="A24" s="580">
        <v>10</v>
      </c>
      <c r="B24" s="780"/>
      <c r="C24" s="1716"/>
      <c r="D24" s="1716"/>
      <c r="E24" s="2015">
        <v>765.36</v>
      </c>
      <c r="F24" s="1695"/>
      <c r="G24" s="1716"/>
      <c r="H24" s="1716"/>
      <c r="I24" s="1624"/>
      <c r="J24" s="1695"/>
      <c r="K24" s="1716"/>
      <c r="L24" s="1716"/>
      <c r="M24" s="2015">
        <v>188.64</v>
      </c>
      <c r="N24" s="1312"/>
      <c r="O24" s="793"/>
      <c r="P24" s="793"/>
      <c r="Q24" s="1111"/>
    </row>
    <row r="25" spans="1:17" s="577" customFormat="1" ht="15">
      <c r="A25" s="580">
        <v>11</v>
      </c>
      <c r="B25" s="780"/>
      <c r="C25" s="1716"/>
      <c r="D25" s="1716"/>
      <c r="E25" s="2015">
        <v>793.43999999999994</v>
      </c>
      <c r="F25" s="1695"/>
      <c r="G25" s="1716"/>
      <c r="H25" s="1716"/>
      <c r="I25" s="1624"/>
      <c r="J25" s="1695"/>
      <c r="K25" s="1716"/>
      <c r="L25" s="1716"/>
      <c r="M25" s="2015">
        <v>182.16000000000003</v>
      </c>
      <c r="N25" s="1312"/>
      <c r="O25" s="793"/>
      <c r="P25" s="793"/>
      <c r="Q25" s="1111"/>
    </row>
    <row r="26" spans="1:17" s="577" customFormat="1" ht="15">
      <c r="A26" s="580">
        <v>12</v>
      </c>
      <c r="B26" s="780"/>
      <c r="C26" s="1716"/>
      <c r="D26" s="1716"/>
      <c r="E26" s="2015">
        <v>777.6</v>
      </c>
      <c r="F26" s="1695"/>
      <c r="G26" s="1716"/>
      <c r="H26" s="1716"/>
      <c r="I26" s="1624"/>
      <c r="J26" s="1695"/>
      <c r="K26" s="1716"/>
      <c r="L26" s="1716"/>
      <c r="M26" s="2015">
        <v>190.8</v>
      </c>
      <c r="N26" s="1312"/>
      <c r="O26" s="793"/>
      <c r="P26" s="793"/>
      <c r="Q26" s="1111"/>
    </row>
    <row r="27" spans="1:17" s="577" customFormat="1" ht="15">
      <c r="A27" s="580">
        <v>13</v>
      </c>
      <c r="B27" s="780"/>
      <c r="C27" s="1716"/>
      <c r="D27" s="1716"/>
      <c r="E27" s="2015">
        <v>732.24</v>
      </c>
      <c r="F27" s="1695"/>
      <c r="G27" s="1716"/>
      <c r="H27" s="1716"/>
      <c r="I27" s="1624"/>
      <c r="J27" s="1695"/>
      <c r="K27" s="1716"/>
      <c r="L27" s="1716"/>
      <c r="M27" s="2015">
        <v>152.64000000000001</v>
      </c>
      <c r="N27" s="1312"/>
      <c r="O27" s="793"/>
      <c r="P27" s="793"/>
      <c r="Q27" s="1111"/>
    </row>
    <row r="28" spans="1:17" s="577" customFormat="1" ht="15">
      <c r="A28" s="580">
        <v>14</v>
      </c>
      <c r="B28" s="780"/>
      <c r="C28" s="1716"/>
      <c r="D28" s="1716"/>
      <c r="E28" s="2015">
        <v>768.96</v>
      </c>
      <c r="F28" s="1695"/>
      <c r="G28" s="1716"/>
      <c r="H28" s="1716"/>
      <c r="I28" s="1624"/>
      <c r="J28" s="1695"/>
      <c r="K28" s="1716"/>
      <c r="L28" s="1716"/>
      <c r="M28" s="2015">
        <v>192.24</v>
      </c>
      <c r="N28" s="1312"/>
      <c r="O28" s="793"/>
      <c r="P28" s="793"/>
      <c r="Q28" s="1111"/>
    </row>
    <row r="29" spans="1:17" s="577" customFormat="1" ht="15">
      <c r="A29" s="580">
        <v>15</v>
      </c>
      <c r="B29" s="780"/>
      <c r="C29" s="1716"/>
      <c r="D29" s="1716"/>
      <c r="E29" s="2015">
        <v>768.24</v>
      </c>
      <c r="F29" s="1695"/>
      <c r="G29" s="1716"/>
      <c r="H29" s="1716"/>
      <c r="I29" s="1624"/>
      <c r="J29" s="1695"/>
      <c r="K29" s="1716"/>
      <c r="L29" s="1716"/>
      <c r="M29" s="2015">
        <v>192.24</v>
      </c>
      <c r="N29" s="1312"/>
      <c r="O29" s="793"/>
      <c r="P29" s="793"/>
      <c r="Q29" s="1111"/>
    </row>
    <row r="30" spans="1:17" s="577" customFormat="1" ht="15">
      <c r="A30" s="580">
        <v>16</v>
      </c>
      <c r="B30" s="780"/>
      <c r="C30" s="1716"/>
      <c r="D30" s="1716"/>
      <c r="E30" s="2015">
        <v>776.16000000000008</v>
      </c>
      <c r="F30" s="1695"/>
      <c r="G30" s="1716"/>
      <c r="H30" s="1716"/>
      <c r="I30" s="1624"/>
      <c r="J30" s="1695"/>
      <c r="K30" s="1716"/>
      <c r="L30" s="1716"/>
      <c r="M30" s="2015">
        <v>174.96000000000004</v>
      </c>
      <c r="N30" s="1312"/>
      <c r="O30" s="793"/>
      <c r="P30" s="793"/>
      <c r="Q30" s="1111"/>
    </row>
    <row r="31" spans="1:17" s="581" customFormat="1" ht="15">
      <c r="A31" s="580">
        <v>17</v>
      </c>
      <c r="B31" s="780"/>
      <c r="C31" s="1716"/>
      <c r="D31" s="1716"/>
      <c r="E31" s="2015">
        <v>783.36</v>
      </c>
      <c r="F31" s="1695"/>
      <c r="G31" s="1716"/>
      <c r="H31" s="1716"/>
      <c r="I31" s="1624"/>
      <c r="J31" s="1695"/>
      <c r="K31" s="1716"/>
      <c r="L31" s="1716"/>
      <c r="M31" s="2015">
        <v>173.51999999999998</v>
      </c>
      <c r="N31" s="1312"/>
      <c r="O31" s="793"/>
      <c r="P31" s="793"/>
      <c r="Q31" s="1111"/>
    </row>
    <row r="32" spans="1:17" s="581" customFormat="1" ht="15">
      <c r="A32" s="580">
        <v>18</v>
      </c>
      <c r="B32" s="780"/>
      <c r="C32" s="1716"/>
      <c r="D32" s="1716"/>
      <c r="E32" s="2015">
        <v>754.56000000000006</v>
      </c>
      <c r="F32" s="1695"/>
      <c r="G32" s="1716"/>
      <c r="H32" s="1716"/>
      <c r="I32" s="1624"/>
      <c r="J32" s="1695"/>
      <c r="K32" s="1716"/>
      <c r="L32" s="1716"/>
      <c r="M32" s="2015">
        <v>134.63999999999999</v>
      </c>
      <c r="N32" s="1312"/>
      <c r="O32" s="793"/>
      <c r="P32" s="793"/>
      <c r="Q32" s="1111"/>
    </row>
    <row r="33" spans="1:33" s="581" customFormat="1" ht="15">
      <c r="A33" s="580">
        <v>19</v>
      </c>
      <c r="B33" s="780"/>
      <c r="C33" s="1716"/>
      <c r="D33" s="1716"/>
      <c r="E33" s="2015">
        <v>756.72</v>
      </c>
      <c r="F33" s="1695"/>
      <c r="G33" s="1716"/>
      <c r="H33" s="1716"/>
      <c r="I33" s="1624"/>
      <c r="J33" s="1695"/>
      <c r="K33" s="1716"/>
      <c r="L33" s="1716"/>
      <c r="M33" s="2015">
        <v>138.95999999999998</v>
      </c>
      <c r="N33" s="1312"/>
      <c r="O33" s="793"/>
      <c r="P33" s="793"/>
      <c r="Q33" s="1111"/>
    </row>
    <row r="34" spans="1:33" s="581" customFormat="1" ht="15">
      <c r="A34" s="580">
        <v>20</v>
      </c>
      <c r="B34" s="780"/>
      <c r="C34" s="1716"/>
      <c r="D34" s="1716"/>
      <c r="E34" s="2015">
        <v>705.6</v>
      </c>
      <c r="F34" s="1695"/>
      <c r="G34" s="1716"/>
      <c r="H34" s="1716"/>
      <c r="I34" s="1624"/>
      <c r="J34" s="1695"/>
      <c r="K34" s="1716"/>
      <c r="L34" s="1716"/>
      <c r="M34" s="2015">
        <v>144.72</v>
      </c>
      <c r="N34" s="1312"/>
      <c r="O34" s="793"/>
      <c r="P34" s="793"/>
      <c r="Q34" s="1111"/>
    </row>
    <row r="35" spans="1:33" s="581" customFormat="1" ht="15">
      <c r="A35" s="580">
        <v>21</v>
      </c>
      <c r="B35" s="780"/>
      <c r="C35" s="1716"/>
      <c r="D35" s="1716"/>
      <c r="E35" s="2015">
        <v>692.63999999999987</v>
      </c>
      <c r="F35" s="1695"/>
      <c r="G35" s="1716"/>
      <c r="H35" s="1716"/>
      <c r="I35" s="1624"/>
      <c r="J35" s="1695"/>
      <c r="K35" s="1716"/>
      <c r="L35" s="1716"/>
      <c r="M35" s="2015">
        <v>147.6</v>
      </c>
      <c r="N35" s="1312"/>
      <c r="O35" s="793"/>
      <c r="P35" s="793"/>
      <c r="Q35" s="1111"/>
    </row>
    <row r="36" spans="1:33" s="581" customFormat="1" ht="15">
      <c r="A36" s="580">
        <v>22</v>
      </c>
      <c r="B36" s="780"/>
      <c r="C36" s="1716"/>
      <c r="D36" s="1716"/>
      <c r="E36" s="2015">
        <v>647.28</v>
      </c>
      <c r="F36" s="1695"/>
      <c r="G36" s="1716"/>
      <c r="H36" s="1716"/>
      <c r="I36" s="1624"/>
      <c r="J36" s="1695"/>
      <c r="K36" s="1716"/>
      <c r="L36" s="1716"/>
      <c r="M36" s="2015">
        <v>146.88</v>
      </c>
      <c r="N36" s="1312"/>
      <c r="O36" s="793"/>
      <c r="P36" s="793"/>
      <c r="Q36" s="1111"/>
    </row>
    <row r="37" spans="1:33" s="581" customFormat="1" ht="15">
      <c r="A37" s="580">
        <v>23</v>
      </c>
      <c r="B37" s="780"/>
      <c r="C37" s="1716"/>
      <c r="D37" s="1716"/>
      <c r="E37" s="2015">
        <v>594</v>
      </c>
      <c r="F37" s="1695"/>
      <c r="G37" s="1716"/>
      <c r="H37" s="1716"/>
      <c r="I37" s="1624"/>
      <c r="J37" s="1695"/>
      <c r="K37" s="1716"/>
      <c r="L37" s="1716"/>
      <c r="M37" s="2015">
        <v>141.12</v>
      </c>
      <c r="N37" s="1312"/>
      <c r="O37" s="793"/>
      <c r="P37" s="793"/>
      <c r="Q37" s="1111"/>
    </row>
    <row r="38" spans="1:33" s="581" customFormat="1" ht="15">
      <c r="A38" s="580">
        <v>24</v>
      </c>
      <c r="B38" s="780"/>
      <c r="C38" s="1716"/>
      <c r="D38" s="1716"/>
      <c r="E38" s="2015">
        <v>548.64</v>
      </c>
      <c r="F38" s="1695"/>
      <c r="G38" s="1716"/>
      <c r="H38" s="1716"/>
      <c r="I38" s="1624"/>
      <c r="J38" s="1695"/>
      <c r="K38" s="1716"/>
      <c r="L38" s="1716"/>
      <c r="M38" s="2015">
        <v>128.16000000000003</v>
      </c>
      <c r="N38" s="1312"/>
      <c r="O38" s="793"/>
      <c r="P38" s="793"/>
      <c r="Q38" s="1111"/>
    </row>
    <row r="39" spans="1:33" s="581" customFormat="1" ht="15">
      <c r="A39" s="580" t="s">
        <v>19</v>
      </c>
      <c r="B39" s="793"/>
      <c r="C39" s="1716"/>
      <c r="D39" s="1716"/>
      <c r="E39" s="1718">
        <f>SUM(E15:E38)</f>
        <v>15980.4</v>
      </c>
      <c r="F39" s="1716"/>
      <c r="G39" s="1716"/>
      <c r="H39" s="1716"/>
      <c r="I39" s="1718"/>
      <c r="J39" s="1716"/>
      <c r="K39" s="1716"/>
      <c r="L39" s="1716"/>
      <c r="M39" s="1718">
        <f>SUM(M15:M38)</f>
        <v>3800.1599999999989</v>
      </c>
      <c r="N39" s="1719"/>
      <c r="O39" s="793"/>
      <c r="P39" s="793"/>
      <c r="Q39" s="1148"/>
    </row>
    <row r="40" spans="1:33" s="570" customFormat="1" ht="12.75" customHeight="1">
      <c r="A40" s="570" t="s">
        <v>20</v>
      </c>
      <c r="R40" s="950"/>
      <c r="S40" s="950"/>
      <c r="T40" s="950"/>
      <c r="U40" s="950"/>
      <c r="V40" s="950"/>
      <c r="W40" s="950"/>
      <c r="X40" s="950"/>
      <c r="Y40" s="950"/>
      <c r="Z40" s="950"/>
      <c r="AA40" s="950"/>
      <c r="AB40" s="950"/>
      <c r="AC40" s="950"/>
      <c r="AD40" s="950"/>
      <c r="AE40" s="950"/>
      <c r="AF40" s="950"/>
      <c r="AG40" s="950"/>
    </row>
    <row r="41" spans="1:33" s="570" customFormat="1" ht="12.75" customHeight="1">
      <c r="A41" s="570" t="s">
        <v>21</v>
      </c>
      <c r="R41" s="950"/>
      <c r="S41" s="950"/>
      <c r="T41" s="950"/>
      <c r="U41" s="950"/>
      <c r="V41" s="950"/>
      <c r="W41" s="950"/>
      <c r="X41" s="950"/>
      <c r="Y41" s="950"/>
      <c r="Z41" s="950"/>
      <c r="AA41" s="950"/>
      <c r="AB41" s="950"/>
      <c r="AC41" s="950"/>
      <c r="AD41" s="950"/>
      <c r="AE41" s="950"/>
      <c r="AF41" s="950"/>
      <c r="AG41" s="950"/>
    </row>
    <row r="42" spans="1:33">
      <c r="A42" s="570" t="s">
        <v>571</v>
      </c>
      <c r="K42" s="570"/>
      <c r="L42" s="570"/>
      <c r="M42" s="570"/>
      <c r="N42" s="570"/>
      <c r="O42" s="570"/>
      <c r="P42" s="570"/>
      <c r="Q42" s="570"/>
      <c r="R42" s="951"/>
      <c r="S42" s="951"/>
      <c r="T42" s="951"/>
      <c r="U42" s="951"/>
      <c r="V42" s="951"/>
      <c r="W42" s="951"/>
      <c r="X42" s="951"/>
      <c r="Y42" s="951"/>
      <c r="Z42" s="951"/>
      <c r="AA42" s="951"/>
      <c r="AB42" s="951"/>
      <c r="AC42" s="951"/>
      <c r="AD42" s="951"/>
      <c r="AE42" s="951"/>
      <c r="AF42" s="951"/>
      <c r="AG42" s="951"/>
    </row>
    <row r="43" spans="1:33">
      <c r="A43" s="570" t="s">
        <v>23</v>
      </c>
      <c r="R43" s="951"/>
      <c r="S43" s="951"/>
      <c r="T43" s="951"/>
      <c r="U43" s="951"/>
      <c r="V43" s="951"/>
      <c r="W43" s="951"/>
      <c r="X43" s="951"/>
      <c r="Y43" s="951"/>
      <c r="Z43" s="951"/>
      <c r="AA43" s="951"/>
      <c r="AB43" s="951"/>
      <c r="AC43" s="951"/>
      <c r="AD43" s="951"/>
      <c r="AE43" s="951"/>
      <c r="AF43" s="951"/>
      <c r="AG43" s="951"/>
    </row>
    <row r="44" spans="1:33">
      <c r="R44" s="951"/>
      <c r="S44" s="951"/>
      <c r="T44" s="951"/>
      <c r="U44" s="951"/>
      <c r="V44" s="951"/>
      <c r="W44" s="951"/>
      <c r="X44" s="951"/>
      <c r="Y44" s="951"/>
      <c r="Z44" s="951"/>
      <c r="AA44" s="951"/>
      <c r="AB44" s="951"/>
      <c r="AC44" s="951"/>
      <c r="AD44" s="951"/>
      <c r="AE44" s="951"/>
      <c r="AF44" s="951"/>
      <c r="AG44" s="951"/>
    </row>
  </sheetData>
  <mergeCells count="19">
    <mergeCell ref="J9:Q9"/>
    <mergeCell ref="B5:C5"/>
    <mergeCell ref="N2:Q2"/>
    <mergeCell ref="N1:Q1"/>
    <mergeCell ref="A6:Q6"/>
    <mergeCell ref="A7:Q7"/>
    <mergeCell ref="A9:A12"/>
    <mergeCell ref="B9:I9"/>
    <mergeCell ref="J11:K11"/>
    <mergeCell ref="J10:M10"/>
    <mergeCell ref="N10:Q10"/>
    <mergeCell ref="N11:O11"/>
    <mergeCell ref="B10:E10"/>
    <mergeCell ref="F10:I10"/>
    <mergeCell ref="B11:C11"/>
    <mergeCell ref="F11:G11"/>
    <mergeCell ref="B4:C4"/>
    <mergeCell ref="B1:F1"/>
    <mergeCell ref="B2:F2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4"/>
  <sheetViews>
    <sheetView zoomScale="85" zoomScaleNormal="85" workbookViewId="0">
      <selection activeCell="J25" sqref="J25"/>
    </sheetView>
  </sheetViews>
  <sheetFormatPr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05" t="s">
        <v>408</v>
      </c>
      <c r="C1" s="2066"/>
      <c r="D1" s="2066"/>
      <c r="E1" s="2066"/>
      <c r="F1" s="2066"/>
      <c r="J1" s="801" t="s">
        <v>171</v>
      </c>
      <c r="L1" s="1919"/>
      <c r="M1" s="1919"/>
      <c r="N1" s="2908" t="s">
        <v>604</v>
      </c>
      <c r="O1" s="2052"/>
      <c r="P1" s="2052"/>
      <c r="Q1" s="2052"/>
      <c r="R1" s="1921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</row>
    <row r="2" spans="1:33" s="570" customFormat="1" ht="10.5" customHeight="1">
      <c r="B2" s="2906" t="s">
        <v>1</v>
      </c>
      <c r="C2" s="2052"/>
      <c r="D2" s="2052"/>
      <c r="E2" s="2052"/>
      <c r="F2" s="2052"/>
      <c r="N2" s="2906" t="s">
        <v>2</v>
      </c>
      <c r="O2" s="2892"/>
      <c r="P2" s="2892"/>
      <c r="Q2" s="2892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  <c r="AG2" s="950"/>
    </row>
    <row r="3" spans="1:33" s="570" customFormat="1" ht="13.5" customHeight="1">
      <c r="B3" s="572" t="s">
        <v>130</v>
      </c>
      <c r="N3" s="569" t="s">
        <v>3</v>
      </c>
      <c r="O3" s="571"/>
      <c r="P3" s="571"/>
      <c r="Q3" s="571"/>
      <c r="R3" s="950"/>
      <c r="S3" s="950"/>
      <c r="T3" s="950"/>
      <c r="U3" s="950"/>
      <c r="V3" s="950"/>
      <c r="W3" s="950"/>
      <c r="X3" s="950"/>
      <c r="Y3" s="950"/>
      <c r="Z3" s="950"/>
      <c r="AA3" s="950"/>
      <c r="AB3" s="950"/>
      <c r="AC3" s="950"/>
      <c r="AD3" s="950"/>
      <c r="AE3" s="950"/>
      <c r="AF3" s="950"/>
      <c r="AG3" s="950"/>
    </row>
    <row r="4" spans="1:33" s="570" customFormat="1" ht="15" customHeight="1">
      <c r="B4" s="2913" t="s">
        <v>4</v>
      </c>
      <c r="C4" s="2066"/>
      <c r="D4" s="573"/>
      <c r="E4" s="950"/>
      <c r="F4" s="950"/>
      <c r="G4" s="950"/>
      <c r="H4" s="950"/>
      <c r="I4" s="871" t="s">
        <v>5</v>
      </c>
      <c r="J4" s="1920"/>
      <c r="K4" s="1920"/>
      <c r="L4" s="571"/>
      <c r="N4" s="572"/>
      <c r="O4" s="572"/>
      <c r="R4" s="950"/>
      <c r="S4" s="950"/>
      <c r="T4" s="950"/>
      <c r="U4" s="950"/>
      <c r="V4" s="950"/>
      <c r="W4" s="950"/>
      <c r="X4" s="950"/>
      <c r="Y4" s="950"/>
      <c r="Z4" s="950"/>
      <c r="AA4" s="950"/>
      <c r="AB4" s="950"/>
      <c r="AC4" s="950"/>
      <c r="AD4" s="950"/>
      <c r="AE4" s="950"/>
      <c r="AF4" s="950"/>
      <c r="AG4" s="950"/>
    </row>
    <row r="5" spans="1:33" s="570" customFormat="1" ht="9.75" customHeight="1">
      <c r="B5" s="2911" t="s">
        <v>7</v>
      </c>
      <c r="C5" s="2064"/>
      <c r="D5" s="571"/>
      <c r="E5" s="571"/>
      <c r="R5" s="950"/>
      <c r="S5" s="950"/>
      <c r="T5" s="950"/>
      <c r="U5" s="950"/>
      <c r="V5" s="950"/>
      <c r="W5" s="950"/>
      <c r="X5" s="950"/>
      <c r="Y5" s="950"/>
      <c r="Z5" s="950"/>
      <c r="AA5" s="950"/>
      <c r="AB5" s="950"/>
      <c r="AC5" s="950"/>
      <c r="AD5" s="950"/>
      <c r="AE5" s="950"/>
      <c r="AF5" s="950"/>
      <c r="AG5" s="950"/>
    </row>
    <row r="6" spans="1:33" s="570" customFormat="1" ht="12" customHeight="1">
      <c r="A6" s="2909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50"/>
      <c r="S6" s="950"/>
      <c r="T6" s="950"/>
      <c r="U6" s="950"/>
      <c r="V6" s="950"/>
      <c r="W6" s="950"/>
      <c r="X6" s="950"/>
      <c r="Y6" s="950"/>
      <c r="Z6" s="950"/>
      <c r="AA6" s="950"/>
      <c r="AB6" s="950"/>
      <c r="AC6" s="950"/>
      <c r="AD6" s="950"/>
      <c r="AE6" s="950"/>
      <c r="AF6" s="950"/>
      <c r="AG6" s="950"/>
    </row>
    <row r="7" spans="1:33" s="570" customFormat="1" ht="15.75">
      <c r="A7" s="2910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50"/>
      <c r="S7" s="950"/>
      <c r="T7" s="950"/>
      <c r="U7" s="950"/>
      <c r="V7" s="950"/>
      <c r="W7" s="950"/>
      <c r="X7" s="950"/>
      <c r="Y7" s="950"/>
      <c r="Z7" s="950"/>
      <c r="AA7" s="950"/>
      <c r="AB7" s="950"/>
      <c r="AC7" s="950"/>
      <c r="AD7" s="950"/>
      <c r="AE7" s="950"/>
      <c r="AF7" s="950"/>
      <c r="AG7" s="950"/>
    </row>
    <row r="8" spans="1:33" s="570" customFormat="1" ht="9" customHeight="1">
      <c r="A8" s="1281" t="s">
        <v>359</v>
      </c>
      <c r="B8" s="1288"/>
      <c r="R8" s="950"/>
      <c r="S8" s="950"/>
      <c r="T8" s="950"/>
      <c r="U8" s="950"/>
      <c r="V8" s="950"/>
      <c r="W8" s="950"/>
      <c r="X8" s="950"/>
      <c r="Y8" s="950"/>
      <c r="Z8" s="950"/>
      <c r="AA8" s="950"/>
      <c r="AB8" s="950"/>
      <c r="AC8" s="950"/>
      <c r="AD8" s="950"/>
      <c r="AE8" s="950"/>
      <c r="AF8" s="950"/>
      <c r="AG8" s="950"/>
    </row>
    <row r="9" spans="1:33" s="570" customFormat="1">
      <c r="A9" s="2912" t="s">
        <v>9</v>
      </c>
      <c r="B9" s="2907" t="s">
        <v>10</v>
      </c>
      <c r="C9" s="2389"/>
      <c r="D9" s="2389"/>
      <c r="E9" s="2389"/>
      <c r="F9" s="2389"/>
      <c r="G9" s="2389"/>
      <c r="H9" s="2389"/>
      <c r="I9" s="2390"/>
      <c r="J9" s="2907" t="s">
        <v>11</v>
      </c>
      <c r="K9" s="2389"/>
      <c r="L9" s="2389"/>
      <c r="M9" s="2389"/>
      <c r="N9" s="2389"/>
      <c r="O9" s="2389"/>
      <c r="P9" s="2389"/>
      <c r="Q9" s="2390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</row>
    <row r="10" spans="1:33" s="570" customFormat="1">
      <c r="A10" s="2386"/>
      <c r="B10" s="2904" t="s">
        <v>605</v>
      </c>
      <c r="C10" s="2059"/>
      <c r="D10" s="2059"/>
      <c r="E10" s="2060"/>
      <c r="F10" s="2904" t="s">
        <v>606</v>
      </c>
      <c r="G10" s="2059"/>
      <c r="H10" s="2059"/>
      <c r="I10" s="2060"/>
      <c r="J10" s="2904" t="s">
        <v>605</v>
      </c>
      <c r="K10" s="2059"/>
      <c r="L10" s="2059"/>
      <c r="M10" s="2060"/>
      <c r="N10" s="2904" t="s">
        <v>606</v>
      </c>
      <c r="O10" s="2059"/>
      <c r="P10" s="2059"/>
      <c r="Q10" s="2060"/>
      <c r="R10" s="950"/>
      <c r="S10" s="950"/>
      <c r="T10" s="950"/>
      <c r="U10" s="950"/>
      <c r="V10" s="950"/>
      <c r="W10" s="950"/>
      <c r="X10" s="950"/>
      <c r="Y10" s="950"/>
      <c r="Z10" s="950"/>
      <c r="AA10" s="950"/>
      <c r="AB10" s="950"/>
      <c r="AC10" s="950"/>
      <c r="AD10" s="950"/>
      <c r="AE10" s="950"/>
      <c r="AF10" s="950"/>
      <c r="AG10" s="950"/>
    </row>
    <row r="11" spans="1:33" s="570" customFormat="1">
      <c r="A11" s="2386"/>
      <c r="B11" s="2904" t="s">
        <v>14</v>
      </c>
      <c r="C11" s="2059"/>
      <c r="E11" s="575">
        <v>66000</v>
      </c>
      <c r="F11" s="2904" t="s">
        <v>14</v>
      </c>
      <c r="G11" s="2059"/>
      <c r="H11" s="574"/>
      <c r="I11" s="575">
        <v>66000</v>
      </c>
      <c r="J11" s="2904" t="s">
        <v>14</v>
      </c>
      <c r="K11" s="2914"/>
      <c r="L11" s="574"/>
      <c r="M11" s="575">
        <v>66000</v>
      </c>
      <c r="N11" s="2904" t="s">
        <v>14</v>
      </c>
      <c r="O11" s="2059"/>
      <c r="P11" s="574"/>
      <c r="Q11" s="575">
        <v>66000</v>
      </c>
      <c r="R11" s="950"/>
      <c r="S11" s="950"/>
      <c r="T11" s="950"/>
      <c r="U11" s="950"/>
      <c r="V11" s="950"/>
      <c r="W11" s="950"/>
      <c r="X11" s="950"/>
      <c r="Y11" s="950"/>
      <c r="Z11" s="950"/>
      <c r="AA11" s="950"/>
      <c r="AB11" s="950"/>
      <c r="AC11" s="950"/>
      <c r="AD11" s="950"/>
      <c r="AE11" s="950"/>
      <c r="AF11" s="950"/>
      <c r="AG11" s="950"/>
    </row>
    <row r="12" spans="1:33" s="577" customFormat="1" ht="35.25" customHeight="1">
      <c r="A12" s="2387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80"/>
      <c r="C14" s="1716"/>
      <c r="D14" s="1716"/>
      <c r="E14" s="1717"/>
      <c r="F14" s="1695"/>
      <c r="G14" s="1716"/>
      <c r="H14" s="1716"/>
      <c r="I14" s="1717"/>
      <c r="J14" s="1695"/>
      <c r="K14" s="1716"/>
      <c r="L14" s="1716"/>
      <c r="M14" s="1717"/>
      <c r="N14" s="1312"/>
      <c r="O14" s="793"/>
      <c r="P14" s="793"/>
      <c r="Q14" s="1153"/>
    </row>
    <row r="15" spans="1:33" s="1362" customFormat="1" ht="15">
      <c r="A15" s="1360">
        <v>1</v>
      </c>
      <c r="B15" s="780"/>
      <c r="C15" s="1716"/>
      <c r="D15" s="1716"/>
      <c r="E15" s="1887">
        <v>295.54309999999998</v>
      </c>
      <c r="F15" s="1695"/>
      <c r="G15" s="1716"/>
      <c r="H15" s="1716"/>
      <c r="I15" s="1624">
        <v>252.02709999999999</v>
      </c>
      <c r="J15" s="1695"/>
      <c r="K15" s="1716"/>
      <c r="L15" s="1716"/>
      <c r="M15" s="1570">
        <v>257.13319999999999</v>
      </c>
      <c r="N15" s="1356"/>
      <c r="O15" s="1361"/>
      <c r="P15" s="1361"/>
      <c r="Q15" s="1330">
        <v>201.11880000000002</v>
      </c>
    </row>
    <row r="16" spans="1:33" s="577" customFormat="1" ht="15">
      <c r="A16" s="580">
        <v>2</v>
      </c>
      <c r="B16" s="780"/>
      <c r="C16" s="1716"/>
      <c r="D16" s="1716"/>
      <c r="E16" s="1887">
        <v>303.92629999999997</v>
      </c>
      <c r="F16" s="1695"/>
      <c r="G16" s="1716"/>
      <c r="H16" s="1716"/>
      <c r="I16" s="1624">
        <v>250.12189999999998</v>
      </c>
      <c r="J16" s="1695"/>
      <c r="K16" s="1716"/>
      <c r="L16" s="1716"/>
      <c r="M16" s="1570">
        <v>256.37110000000001</v>
      </c>
      <c r="N16" s="1312"/>
      <c r="O16" s="793"/>
      <c r="P16" s="793"/>
      <c r="Q16" s="1111">
        <v>202.1857</v>
      </c>
    </row>
    <row r="17" spans="1:17" s="577" customFormat="1" ht="15">
      <c r="A17" s="580">
        <v>3</v>
      </c>
      <c r="B17" s="780"/>
      <c r="C17" s="1716"/>
      <c r="D17" s="1716"/>
      <c r="E17" s="1887">
        <v>299.5061</v>
      </c>
      <c r="F17" s="1695"/>
      <c r="G17" s="1716"/>
      <c r="H17" s="1716"/>
      <c r="I17" s="1624">
        <v>251.41739999999999</v>
      </c>
      <c r="J17" s="1695"/>
      <c r="K17" s="1716"/>
      <c r="L17" s="1716"/>
      <c r="M17" s="1570">
        <v>244.40620000000001</v>
      </c>
      <c r="N17" s="1312"/>
      <c r="O17" s="793"/>
      <c r="P17" s="793"/>
      <c r="Q17" s="1111">
        <v>195.17430000000002</v>
      </c>
    </row>
    <row r="18" spans="1:17" s="577" customFormat="1" ht="15">
      <c r="A18" s="580">
        <v>4</v>
      </c>
      <c r="B18" s="780"/>
      <c r="C18" s="1716"/>
      <c r="D18" s="1716"/>
      <c r="E18" s="1887">
        <v>294.70479999999998</v>
      </c>
      <c r="F18" s="1695"/>
      <c r="G18" s="1716"/>
      <c r="H18" s="1716"/>
      <c r="I18" s="1624">
        <v>251.11259999999999</v>
      </c>
      <c r="J18" s="1695"/>
      <c r="K18" s="1716"/>
      <c r="L18" s="1716"/>
      <c r="M18" s="1570">
        <v>250.65539999999999</v>
      </c>
      <c r="N18" s="1312"/>
      <c r="O18" s="793"/>
      <c r="P18" s="793"/>
      <c r="Q18" s="1111">
        <v>198.07029999999997</v>
      </c>
    </row>
    <row r="19" spans="1:17" s="577" customFormat="1" ht="15">
      <c r="A19" s="580">
        <v>5</v>
      </c>
      <c r="B19" s="780"/>
      <c r="C19" s="1716"/>
      <c r="D19" s="1716"/>
      <c r="E19" s="1887">
        <v>305.45050000000003</v>
      </c>
      <c r="F19" s="1695"/>
      <c r="G19" s="1716"/>
      <c r="H19" s="1716"/>
      <c r="I19" s="1624">
        <v>251.41739999999999</v>
      </c>
      <c r="J19" s="1695"/>
      <c r="K19" s="1716"/>
      <c r="L19" s="1716"/>
      <c r="M19" s="1570">
        <v>251.34129999999999</v>
      </c>
      <c r="N19" s="1312"/>
      <c r="O19" s="793"/>
      <c r="P19" s="793"/>
      <c r="Q19" s="1111">
        <v>195.32670000000002</v>
      </c>
    </row>
    <row r="20" spans="1:17" s="577" customFormat="1" ht="15">
      <c r="A20" s="580">
        <v>6</v>
      </c>
      <c r="B20" s="780"/>
      <c r="C20" s="1716"/>
      <c r="D20" s="1716"/>
      <c r="E20" s="1887">
        <v>300.42060000000004</v>
      </c>
      <c r="F20" s="1695"/>
      <c r="G20" s="1716"/>
      <c r="H20" s="1716"/>
      <c r="I20" s="1624">
        <v>249.2835</v>
      </c>
      <c r="J20" s="1695"/>
      <c r="K20" s="1716"/>
      <c r="L20" s="1716"/>
      <c r="M20" s="1570">
        <v>241.66249999999999</v>
      </c>
      <c r="N20" s="1312"/>
      <c r="O20" s="793"/>
      <c r="P20" s="793"/>
      <c r="Q20" s="1111">
        <v>188.23919999999998</v>
      </c>
    </row>
    <row r="21" spans="1:17" s="577" customFormat="1" ht="15">
      <c r="A21" s="580">
        <v>7</v>
      </c>
      <c r="B21" s="780"/>
      <c r="C21" s="1716"/>
      <c r="D21" s="1716"/>
      <c r="E21" s="1887">
        <v>301.71619999999996</v>
      </c>
      <c r="F21" s="1695"/>
      <c r="G21" s="1716"/>
      <c r="H21" s="1716"/>
      <c r="I21" s="1624">
        <v>251.41749999999999</v>
      </c>
      <c r="J21" s="1695"/>
      <c r="K21" s="1716"/>
      <c r="L21" s="1716"/>
      <c r="M21" s="1570">
        <v>255.38029999999998</v>
      </c>
      <c r="N21" s="1312"/>
      <c r="O21" s="793"/>
      <c r="P21" s="793"/>
      <c r="Q21" s="1111">
        <v>197.4606</v>
      </c>
    </row>
    <row r="22" spans="1:17" s="577" customFormat="1" ht="15">
      <c r="A22" s="580">
        <v>8</v>
      </c>
      <c r="B22" s="780"/>
      <c r="C22" s="1716"/>
      <c r="D22" s="1716"/>
      <c r="E22" s="1887">
        <v>305.60289999999998</v>
      </c>
      <c r="F22" s="1695"/>
      <c r="G22" s="1716"/>
      <c r="H22" s="1716"/>
      <c r="I22" s="1624">
        <v>251.56989999999999</v>
      </c>
      <c r="J22" s="1695"/>
      <c r="K22" s="1716"/>
      <c r="L22" s="1716"/>
      <c r="M22" s="1570">
        <v>237.3947</v>
      </c>
      <c r="N22" s="1312"/>
      <c r="O22" s="793"/>
      <c r="P22" s="793"/>
      <c r="Q22" s="1111">
        <v>184.886</v>
      </c>
    </row>
    <row r="23" spans="1:17" s="577" customFormat="1" ht="15">
      <c r="A23" s="580">
        <v>9</v>
      </c>
      <c r="B23" s="780"/>
      <c r="C23" s="1716"/>
      <c r="D23" s="1716"/>
      <c r="E23" s="1887">
        <v>643.67139999999995</v>
      </c>
      <c r="F23" s="1695"/>
      <c r="G23" s="1716"/>
      <c r="H23" s="1716"/>
      <c r="I23" s="1624">
        <v>354.60609999999997</v>
      </c>
      <c r="J23" s="1695"/>
      <c r="K23" s="1716"/>
      <c r="L23" s="1716"/>
      <c r="M23" s="1570">
        <v>667.75379999999996</v>
      </c>
      <c r="N23" s="1312"/>
      <c r="O23" s="793"/>
      <c r="P23" s="793"/>
      <c r="Q23" s="1111">
        <v>185.5718</v>
      </c>
    </row>
    <row r="24" spans="1:17" s="577" customFormat="1" ht="15">
      <c r="A24" s="580">
        <v>10</v>
      </c>
      <c r="B24" s="780"/>
      <c r="C24" s="1716"/>
      <c r="D24" s="1716"/>
      <c r="E24" s="1887">
        <v>876.41729999999995</v>
      </c>
      <c r="F24" s="1695"/>
      <c r="G24" s="1716"/>
      <c r="H24" s="1716"/>
      <c r="I24" s="1624">
        <v>432.9502</v>
      </c>
      <c r="J24" s="1695"/>
      <c r="K24" s="1716"/>
      <c r="L24" s="1716"/>
      <c r="M24" s="1570">
        <v>999.34429999999998</v>
      </c>
      <c r="N24" s="1312"/>
      <c r="O24" s="793"/>
      <c r="P24" s="793"/>
      <c r="Q24" s="1111">
        <v>220.85719999999998</v>
      </c>
    </row>
    <row r="25" spans="1:17" s="577" customFormat="1" ht="15">
      <c r="A25" s="580">
        <v>11</v>
      </c>
      <c r="B25" s="780"/>
      <c r="C25" s="1716"/>
      <c r="D25" s="1716"/>
      <c r="E25" s="1887">
        <v>698.1617</v>
      </c>
      <c r="F25" s="1695"/>
      <c r="G25" s="1716"/>
      <c r="H25" s="1716"/>
      <c r="I25" s="1624">
        <v>432.79769999999996</v>
      </c>
      <c r="J25" s="1695"/>
      <c r="K25" s="1716"/>
      <c r="L25" s="1716"/>
      <c r="M25" s="1570">
        <v>734.13290000000006</v>
      </c>
      <c r="N25" s="1312"/>
      <c r="O25" s="793"/>
      <c r="P25" s="793"/>
      <c r="Q25" s="1111">
        <v>225.5822</v>
      </c>
    </row>
    <row r="26" spans="1:17" s="577" customFormat="1" ht="15">
      <c r="A26" s="580">
        <v>12</v>
      </c>
      <c r="B26" s="780"/>
      <c r="C26" s="1716"/>
      <c r="D26" s="1716"/>
      <c r="E26" s="1887">
        <v>861.93740000000003</v>
      </c>
      <c r="F26" s="1695"/>
      <c r="G26" s="1716"/>
      <c r="H26" s="1716"/>
      <c r="I26" s="1624">
        <v>429.1397</v>
      </c>
      <c r="J26" s="1695"/>
      <c r="K26" s="1716"/>
      <c r="L26" s="1716"/>
      <c r="M26" s="1570">
        <v>972.74700000000007</v>
      </c>
      <c r="N26" s="1312"/>
      <c r="O26" s="793"/>
      <c r="P26" s="793"/>
      <c r="Q26" s="1111">
        <v>230.07859999999999</v>
      </c>
    </row>
    <row r="27" spans="1:17" s="577" customFormat="1" ht="15">
      <c r="A27" s="580">
        <v>13</v>
      </c>
      <c r="B27" s="780"/>
      <c r="C27" s="1716"/>
      <c r="D27" s="1716"/>
      <c r="E27" s="1887">
        <v>576.53019999999992</v>
      </c>
      <c r="F27" s="1695"/>
      <c r="G27" s="1716"/>
      <c r="H27" s="1716"/>
      <c r="I27" s="1624">
        <v>431.73079999999999</v>
      </c>
      <c r="J27" s="1695"/>
      <c r="K27" s="1716"/>
      <c r="L27" s="1716"/>
      <c r="M27" s="1570">
        <v>606.25220000000002</v>
      </c>
      <c r="N27" s="1312"/>
      <c r="O27" s="793"/>
      <c r="P27" s="793"/>
      <c r="Q27" s="1111">
        <v>244.93959999999998</v>
      </c>
    </row>
    <row r="28" spans="1:17" s="577" customFormat="1" ht="15">
      <c r="A28" s="580">
        <v>14</v>
      </c>
      <c r="B28" s="780"/>
      <c r="C28" s="1716"/>
      <c r="D28" s="1716"/>
      <c r="E28" s="1887">
        <v>870.0918999999999</v>
      </c>
      <c r="F28" s="1695"/>
      <c r="G28" s="1716"/>
      <c r="H28" s="1716"/>
      <c r="I28" s="1624">
        <v>422.6617</v>
      </c>
      <c r="J28" s="1695"/>
      <c r="K28" s="1716"/>
      <c r="L28" s="1716"/>
      <c r="M28" s="1570">
        <v>858.27919999999995</v>
      </c>
      <c r="N28" s="1312"/>
      <c r="O28" s="793"/>
      <c r="P28" s="793"/>
      <c r="Q28" s="1111">
        <v>226.1918</v>
      </c>
    </row>
    <row r="29" spans="1:17" s="577" customFormat="1" ht="15">
      <c r="A29" s="580">
        <v>15</v>
      </c>
      <c r="B29" s="780"/>
      <c r="C29" s="1716"/>
      <c r="D29" s="1716"/>
      <c r="E29" s="1887">
        <v>859.57490000000007</v>
      </c>
      <c r="F29" s="1695"/>
      <c r="G29" s="1716"/>
      <c r="H29" s="1716"/>
      <c r="I29" s="1624">
        <v>426.54849999999999</v>
      </c>
      <c r="J29" s="1695"/>
      <c r="K29" s="1716"/>
      <c r="L29" s="1716"/>
      <c r="M29" s="1570">
        <v>1030.5143</v>
      </c>
      <c r="N29" s="1312"/>
      <c r="O29" s="793"/>
      <c r="P29" s="793"/>
      <c r="Q29" s="1111">
        <v>216.20839999999998</v>
      </c>
    </row>
    <row r="30" spans="1:17" s="577" customFormat="1" ht="15">
      <c r="A30" s="580">
        <v>16</v>
      </c>
      <c r="B30" s="780"/>
      <c r="C30" s="1716"/>
      <c r="D30" s="1716"/>
      <c r="E30" s="1887">
        <v>759.05359999999996</v>
      </c>
      <c r="F30" s="1695"/>
      <c r="G30" s="1716"/>
      <c r="H30" s="1716"/>
      <c r="I30" s="1624">
        <v>429.06349999999998</v>
      </c>
      <c r="J30" s="1695"/>
      <c r="K30" s="1716"/>
      <c r="L30" s="1716"/>
      <c r="M30" s="1570">
        <v>749.1463</v>
      </c>
      <c r="N30" s="1312"/>
      <c r="O30" s="793"/>
      <c r="P30" s="793"/>
      <c r="Q30" s="1111">
        <v>224.05799999999999</v>
      </c>
    </row>
    <row r="31" spans="1:17" s="581" customFormat="1" ht="15">
      <c r="A31" s="580">
        <v>17</v>
      </c>
      <c r="B31" s="780"/>
      <c r="C31" s="1716"/>
      <c r="D31" s="1716"/>
      <c r="E31" s="1887">
        <v>720.79610000000002</v>
      </c>
      <c r="F31" s="1695"/>
      <c r="G31" s="1716"/>
      <c r="H31" s="1716"/>
      <c r="I31" s="1624">
        <v>455.43219999999997</v>
      </c>
      <c r="J31" s="1695"/>
      <c r="K31" s="1716"/>
      <c r="L31" s="1716"/>
      <c r="M31" s="1570">
        <v>790.37599999999998</v>
      </c>
      <c r="N31" s="1312"/>
      <c r="O31" s="793"/>
      <c r="P31" s="793"/>
      <c r="Q31" s="1111">
        <v>228.02090000000001</v>
      </c>
    </row>
    <row r="32" spans="1:17" s="581" customFormat="1" ht="15">
      <c r="A32" s="580">
        <v>18</v>
      </c>
      <c r="B32" s="780"/>
      <c r="C32" s="1716"/>
      <c r="D32" s="1716"/>
      <c r="E32" s="1887">
        <v>346.83259999999996</v>
      </c>
      <c r="F32" s="1695"/>
      <c r="G32" s="1716"/>
      <c r="H32" s="1716"/>
      <c r="I32" s="1624">
        <v>436.91309999999999</v>
      </c>
      <c r="J32" s="1695"/>
      <c r="K32" s="1716"/>
      <c r="L32" s="1716"/>
      <c r="M32" s="1570">
        <v>240.13839999999999</v>
      </c>
      <c r="N32" s="1312"/>
      <c r="O32" s="793"/>
      <c r="P32" s="793"/>
      <c r="Q32" s="1111">
        <v>236.1754</v>
      </c>
    </row>
    <row r="33" spans="1:33" s="581" customFormat="1" ht="15">
      <c r="A33" s="580">
        <v>19</v>
      </c>
      <c r="B33" s="780"/>
      <c r="C33" s="1716"/>
      <c r="D33" s="1716"/>
      <c r="E33" s="1887">
        <v>326.5607</v>
      </c>
      <c r="F33" s="1695"/>
      <c r="G33" s="1716"/>
      <c r="H33" s="1716"/>
      <c r="I33" s="1624">
        <v>361.3125</v>
      </c>
      <c r="J33" s="1695"/>
      <c r="K33" s="1716"/>
      <c r="L33" s="1716"/>
      <c r="M33" s="1570">
        <v>242.1198</v>
      </c>
      <c r="N33" s="1312"/>
      <c r="O33" s="793"/>
      <c r="P33" s="793"/>
      <c r="Q33" s="1111">
        <v>222.99110000000002</v>
      </c>
    </row>
    <row r="34" spans="1:33" s="581" customFormat="1" ht="15">
      <c r="A34" s="580">
        <v>20</v>
      </c>
      <c r="B34" s="780"/>
      <c r="C34" s="1716"/>
      <c r="D34" s="1716"/>
      <c r="E34" s="1887">
        <v>301.71619999999996</v>
      </c>
      <c r="F34" s="1695"/>
      <c r="G34" s="1716"/>
      <c r="H34" s="1716"/>
      <c r="I34" s="1624">
        <v>281.1395</v>
      </c>
      <c r="J34" s="1695"/>
      <c r="K34" s="1716"/>
      <c r="L34" s="1716"/>
      <c r="M34" s="1570">
        <v>224.21039999999999</v>
      </c>
      <c r="N34" s="1312"/>
      <c r="O34" s="793"/>
      <c r="P34" s="793"/>
      <c r="Q34" s="1111">
        <v>205.46269999999998</v>
      </c>
    </row>
    <row r="35" spans="1:33" s="581" customFormat="1" ht="15">
      <c r="A35" s="580">
        <v>21</v>
      </c>
      <c r="B35" s="780"/>
      <c r="C35" s="1716"/>
      <c r="D35" s="1716"/>
      <c r="E35" s="1887">
        <v>298.74400000000003</v>
      </c>
      <c r="F35" s="1695"/>
      <c r="G35" s="1716"/>
      <c r="H35" s="1716"/>
      <c r="I35" s="1624">
        <v>262.92520000000002</v>
      </c>
      <c r="J35" s="1695"/>
      <c r="K35" s="1716"/>
      <c r="L35" s="1716"/>
      <c r="M35" s="1570">
        <v>229.62130000000002</v>
      </c>
      <c r="N35" s="1312"/>
      <c r="O35" s="793"/>
      <c r="P35" s="793"/>
      <c r="Q35" s="1111">
        <v>188.92509999999999</v>
      </c>
    </row>
    <row r="36" spans="1:33" s="581" customFormat="1" ht="15">
      <c r="A36" s="580">
        <v>22</v>
      </c>
      <c r="B36" s="780"/>
      <c r="C36" s="1716"/>
      <c r="D36" s="1716"/>
      <c r="E36" s="1887">
        <v>304.61220000000003</v>
      </c>
      <c r="F36" s="1695"/>
      <c r="G36" s="1716"/>
      <c r="H36" s="1716"/>
      <c r="I36" s="1624">
        <v>264.3732</v>
      </c>
      <c r="J36" s="1695"/>
      <c r="K36" s="1716"/>
      <c r="L36" s="1716"/>
      <c r="M36" s="1570">
        <v>229.62129999999999</v>
      </c>
      <c r="N36" s="1312"/>
      <c r="O36" s="793"/>
      <c r="P36" s="793"/>
      <c r="Q36" s="1111">
        <v>187.55329999999998</v>
      </c>
    </row>
    <row r="37" spans="1:33" s="581" customFormat="1" ht="15">
      <c r="A37" s="580">
        <v>23</v>
      </c>
      <c r="B37" s="780"/>
      <c r="C37" s="1716"/>
      <c r="D37" s="1716"/>
      <c r="E37" s="1887">
        <v>299.58230000000003</v>
      </c>
      <c r="F37" s="1695"/>
      <c r="G37" s="1716"/>
      <c r="H37" s="1716"/>
      <c r="I37" s="1624">
        <v>262.62030000000004</v>
      </c>
      <c r="J37" s="1695"/>
      <c r="K37" s="1716"/>
      <c r="L37" s="1716"/>
      <c r="M37" s="1570">
        <v>233.96530000000001</v>
      </c>
      <c r="N37" s="1312"/>
      <c r="O37" s="793"/>
      <c r="P37" s="793"/>
      <c r="Q37" s="1111">
        <v>191.44</v>
      </c>
    </row>
    <row r="38" spans="1:33" s="581" customFormat="1" ht="15">
      <c r="A38" s="580">
        <v>24</v>
      </c>
      <c r="B38" s="780"/>
      <c r="C38" s="1716"/>
      <c r="D38" s="1716"/>
      <c r="E38" s="1887">
        <v>298.2867</v>
      </c>
      <c r="F38" s="1695"/>
      <c r="G38" s="1716"/>
      <c r="H38" s="1716"/>
      <c r="I38" s="1624">
        <v>264.14449999999999</v>
      </c>
      <c r="J38" s="1695"/>
      <c r="K38" s="1716"/>
      <c r="L38" s="1716"/>
      <c r="M38" s="1570">
        <v>206.30099999999999</v>
      </c>
      <c r="N38" s="1312"/>
      <c r="O38" s="793"/>
      <c r="P38" s="793"/>
      <c r="Q38" s="1111">
        <v>169.1867</v>
      </c>
    </row>
    <row r="39" spans="1:33" s="581" customFormat="1" ht="15">
      <c r="A39" s="580" t="s">
        <v>19</v>
      </c>
      <c r="B39" s="793"/>
      <c r="C39" s="1716"/>
      <c r="D39" s="1716"/>
      <c r="E39" s="1718">
        <f>SUM(E15:E38)</f>
        <v>11449.439699999999</v>
      </c>
      <c r="F39" s="1716"/>
      <c r="G39" s="1716"/>
      <c r="H39" s="1716"/>
      <c r="I39" s="1718">
        <f>SUM(I15:I38)</f>
        <v>7956.7260000000006</v>
      </c>
      <c r="J39" s="1716"/>
      <c r="K39" s="1716"/>
      <c r="L39" s="1716"/>
      <c r="M39" s="1718">
        <f>SUM(M15:M38)</f>
        <v>11008.868200000001</v>
      </c>
      <c r="N39" s="1719"/>
      <c r="O39" s="793"/>
      <c r="P39" s="793"/>
      <c r="Q39" s="1148">
        <f>SUM(Q15:Q38)</f>
        <v>4965.7043999999996</v>
      </c>
    </row>
    <row r="40" spans="1:33" s="570" customFormat="1" ht="12.75" customHeight="1">
      <c r="A40" s="570" t="s">
        <v>20</v>
      </c>
      <c r="R40" s="950"/>
      <c r="S40" s="950"/>
      <c r="T40" s="950"/>
      <c r="U40" s="950"/>
      <c r="V40" s="950"/>
      <c r="W40" s="950"/>
      <c r="X40" s="950"/>
      <c r="Y40" s="950"/>
      <c r="Z40" s="950"/>
      <c r="AA40" s="950"/>
      <c r="AB40" s="950"/>
      <c r="AC40" s="950"/>
      <c r="AD40" s="950"/>
      <c r="AE40" s="950"/>
      <c r="AF40" s="950"/>
      <c r="AG40" s="950"/>
    </row>
    <row r="41" spans="1:33" s="570" customFormat="1" ht="12.75" customHeight="1">
      <c r="A41" s="570" t="s">
        <v>21</v>
      </c>
      <c r="R41" s="950"/>
      <c r="S41" s="950"/>
      <c r="T41" s="950"/>
      <c r="U41" s="950"/>
      <c r="V41" s="950"/>
      <c r="W41" s="950"/>
      <c r="X41" s="950"/>
      <c r="Y41" s="950"/>
      <c r="Z41" s="950"/>
      <c r="AA41" s="950"/>
      <c r="AB41" s="950"/>
      <c r="AC41" s="950"/>
      <c r="AD41" s="950"/>
      <c r="AE41" s="950"/>
      <c r="AF41" s="950"/>
      <c r="AG41" s="950"/>
    </row>
    <row r="42" spans="1:33">
      <c r="A42" s="570" t="s">
        <v>571</v>
      </c>
      <c r="K42" s="570"/>
      <c r="L42" s="570"/>
      <c r="M42" s="570"/>
      <c r="N42" s="570"/>
      <c r="O42" s="570"/>
      <c r="P42" s="570"/>
      <c r="Q42" s="570"/>
      <c r="R42" s="951"/>
      <c r="S42" s="951"/>
      <c r="T42" s="951"/>
      <c r="U42" s="951"/>
      <c r="V42" s="951"/>
      <c r="W42" s="951"/>
      <c r="X42" s="951"/>
      <c r="Y42" s="951"/>
      <c r="Z42" s="951"/>
      <c r="AA42" s="951"/>
      <c r="AB42" s="951"/>
      <c r="AC42" s="951"/>
      <c r="AD42" s="951"/>
      <c r="AE42" s="951"/>
      <c r="AF42" s="951"/>
      <c r="AG42" s="951"/>
    </row>
    <row r="43" spans="1:33">
      <c r="A43" s="570" t="s">
        <v>23</v>
      </c>
      <c r="R43" s="951"/>
      <c r="S43" s="951"/>
      <c r="T43" s="951"/>
      <c r="U43" s="951"/>
      <c r="V43" s="951"/>
      <c r="W43" s="951"/>
      <c r="X43" s="951"/>
      <c r="Y43" s="951"/>
      <c r="Z43" s="951"/>
      <c r="AA43" s="951"/>
      <c r="AB43" s="951"/>
      <c r="AC43" s="951"/>
      <c r="AD43" s="951"/>
      <c r="AE43" s="951"/>
      <c r="AF43" s="951"/>
      <c r="AG43" s="951"/>
    </row>
    <row r="44" spans="1:33">
      <c r="R44" s="951"/>
      <c r="S44" s="951"/>
      <c r="T44" s="951"/>
      <c r="U44" s="951"/>
      <c r="V44" s="951"/>
      <c r="W44" s="951"/>
      <c r="X44" s="951"/>
      <c r="Y44" s="951"/>
      <c r="Z44" s="951"/>
      <c r="AA44" s="951"/>
      <c r="AB44" s="951"/>
      <c r="AC44" s="951"/>
      <c r="AD44" s="951"/>
      <c r="AE44" s="951"/>
      <c r="AF44" s="951"/>
      <c r="AG44" s="951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>
    <tabColor rgb="FF92D050"/>
  </sheetPr>
  <dimension ref="A1:AG44"/>
  <sheetViews>
    <sheetView zoomScale="85" zoomScaleNormal="85" workbookViewId="0">
      <selection activeCell="J25" sqref="J25"/>
    </sheetView>
  </sheetViews>
  <sheetFormatPr defaultRowHeight="12.75"/>
  <cols>
    <col min="1" max="1" width="5.42578125" style="595" customWidth="1"/>
    <col min="2" max="3" width="11.28515625" style="595" customWidth="1"/>
    <col min="4" max="4" width="11.28515625" style="595" hidden="1" customWidth="1"/>
    <col min="5" max="7" width="11.28515625" style="595" customWidth="1"/>
    <col min="8" max="8" width="11.28515625" style="595" hidden="1" customWidth="1"/>
    <col min="9" max="11" width="11.28515625" style="595" customWidth="1"/>
    <col min="12" max="12" width="11.28515625" style="595" hidden="1" customWidth="1"/>
    <col min="13" max="15" width="11.28515625" style="595" customWidth="1"/>
    <col min="16" max="16" width="11.28515625" style="595" hidden="1" customWidth="1"/>
    <col min="17" max="17" width="11.28515625" style="595" customWidth="1"/>
    <col min="18" max="16384" width="9.140625" style="595"/>
  </cols>
  <sheetData>
    <row r="1" spans="1:33" s="583" customFormat="1" ht="18.75" customHeight="1">
      <c r="B1" s="2916" t="s">
        <v>408</v>
      </c>
      <c r="C1" s="2066"/>
      <c r="D1" s="2066"/>
      <c r="E1" s="2066"/>
      <c r="F1" s="2066"/>
      <c r="J1" s="801" t="s">
        <v>171</v>
      </c>
      <c r="M1" s="872" t="s">
        <v>711</v>
      </c>
      <c r="N1" s="872"/>
      <c r="O1" s="872"/>
      <c r="P1" s="872"/>
      <c r="Q1" s="872"/>
      <c r="R1" s="872"/>
      <c r="S1" s="948"/>
      <c r="T1" s="948"/>
      <c r="U1" s="948"/>
      <c r="V1" s="948"/>
      <c r="W1" s="948"/>
      <c r="X1" s="948"/>
      <c r="Y1" s="948"/>
      <c r="Z1" s="948"/>
      <c r="AA1" s="948"/>
      <c r="AB1" s="948"/>
      <c r="AC1" s="948"/>
      <c r="AD1" s="948"/>
      <c r="AE1" s="948"/>
      <c r="AF1" s="948"/>
      <c r="AG1" s="948"/>
    </row>
    <row r="2" spans="1:33" s="583" customFormat="1" ht="10.5" customHeight="1">
      <c r="B2" s="2917" t="s">
        <v>1</v>
      </c>
      <c r="C2" s="2052"/>
      <c r="D2" s="2052"/>
      <c r="E2" s="2052"/>
      <c r="F2" s="2052"/>
      <c r="M2" s="2917" t="s">
        <v>2</v>
      </c>
      <c r="N2" s="2052"/>
      <c r="O2" s="2052"/>
      <c r="P2" s="2052"/>
      <c r="Q2" s="2052"/>
      <c r="R2" s="948"/>
      <c r="S2" s="948"/>
      <c r="T2" s="948"/>
      <c r="U2" s="948"/>
      <c r="V2" s="948"/>
      <c r="W2" s="948"/>
      <c r="X2" s="948"/>
      <c r="Y2" s="948"/>
      <c r="Z2" s="948"/>
      <c r="AA2" s="948"/>
      <c r="AB2" s="948"/>
      <c r="AC2" s="948"/>
      <c r="AD2" s="948"/>
      <c r="AE2" s="948"/>
      <c r="AF2" s="948"/>
      <c r="AG2" s="948"/>
    </row>
    <row r="3" spans="1:33" s="583" customFormat="1" ht="13.5" customHeight="1">
      <c r="B3" s="585" t="s">
        <v>130</v>
      </c>
      <c r="N3" s="583" t="s">
        <v>3</v>
      </c>
      <c r="R3" s="948"/>
      <c r="S3" s="948"/>
      <c r="T3" s="948"/>
      <c r="U3" s="948"/>
      <c r="V3" s="948"/>
      <c r="W3" s="948"/>
      <c r="X3" s="948"/>
      <c r="Y3" s="948"/>
      <c r="Z3" s="948"/>
      <c r="AA3" s="948"/>
      <c r="AB3" s="948"/>
      <c r="AC3" s="948"/>
      <c r="AD3" s="948"/>
      <c r="AE3" s="948"/>
      <c r="AF3" s="948"/>
      <c r="AG3" s="948"/>
    </row>
    <row r="4" spans="1:33" s="583" customFormat="1" ht="15" customHeight="1">
      <c r="B4" s="2920" t="s">
        <v>4</v>
      </c>
      <c r="C4" s="2066"/>
      <c r="D4" s="586"/>
      <c r="E4" s="948"/>
      <c r="F4" s="948"/>
      <c r="G4" s="948"/>
      <c r="H4" s="948"/>
      <c r="I4" s="873" t="s">
        <v>5</v>
      </c>
      <c r="J4" s="923"/>
      <c r="K4" s="923"/>
      <c r="L4" s="584"/>
      <c r="O4" s="585" t="s">
        <v>40</v>
      </c>
      <c r="R4" s="948"/>
      <c r="S4" s="948"/>
      <c r="T4" s="948"/>
      <c r="U4" s="948"/>
      <c r="V4" s="948"/>
      <c r="W4" s="948"/>
      <c r="X4" s="948"/>
      <c r="Y4" s="948"/>
      <c r="Z4" s="948"/>
      <c r="AA4" s="948"/>
      <c r="AB4" s="948"/>
      <c r="AC4" s="948"/>
      <c r="AD4" s="948"/>
      <c r="AE4" s="948"/>
      <c r="AF4" s="948"/>
      <c r="AG4" s="948"/>
    </row>
    <row r="5" spans="1:33" s="583" customFormat="1" ht="9.75" customHeight="1">
      <c r="B5" s="2919" t="s">
        <v>7</v>
      </c>
      <c r="C5" s="2064"/>
      <c r="D5" s="584"/>
      <c r="E5" s="584"/>
      <c r="R5" s="948"/>
      <c r="S5" s="948"/>
      <c r="T5" s="948"/>
      <c r="U5" s="948"/>
      <c r="V5" s="948"/>
      <c r="W5" s="948"/>
      <c r="X5" s="948"/>
      <c r="Y5" s="948"/>
      <c r="Z5" s="948"/>
      <c r="AA5" s="948"/>
      <c r="AB5" s="948"/>
      <c r="AC5" s="948"/>
      <c r="AD5" s="948"/>
      <c r="AE5" s="948"/>
      <c r="AF5" s="948"/>
      <c r="AG5" s="948"/>
    </row>
    <row r="6" spans="1:33" s="583" customFormat="1" ht="12" customHeight="1">
      <c r="A6" s="2918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48"/>
      <c r="S6" s="948"/>
      <c r="T6" s="948"/>
      <c r="U6" s="948"/>
      <c r="V6" s="948"/>
      <c r="W6" s="948"/>
      <c r="X6" s="948"/>
      <c r="Y6" s="948"/>
      <c r="Z6" s="948"/>
      <c r="AA6" s="948"/>
      <c r="AB6" s="948"/>
      <c r="AC6" s="948"/>
      <c r="AD6" s="948"/>
      <c r="AE6" s="948"/>
      <c r="AF6" s="948"/>
      <c r="AG6" s="948"/>
    </row>
    <row r="7" spans="1:33" s="583" customFormat="1" ht="15.75">
      <c r="A7" s="2915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48"/>
      <c r="S7" s="948"/>
      <c r="T7" s="948"/>
      <c r="U7" s="948"/>
      <c r="V7" s="948"/>
      <c r="W7" s="948"/>
      <c r="X7" s="948"/>
      <c r="Y7" s="948"/>
      <c r="Z7" s="948"/>
      <c r="AA7" s="948"/>
      <c r="AB7" s="948"/>
      <c r="AC7" s="948"/>
      <c r="AD7" s="948"/>
      <c r="AE7" s="948"/>
      <c r="AF7" s="948"/>
      <c r="AG7" s="948"/>
    </row>
    <row r="8" spans="1:33" s="583" customFormat="1" ht="9" customHeight="1">
      <c r="A8" s="1281" t="s">
        <v>360</v>
      </c>
      <c r="B8" s="1267" t="s">
        <v>361</v>
      </c>
      <c r="R8" s="948"/>
      <c r="S8" s="948"/>
      <c r="T8" s="948"/>
      <c r="U8" s="948"/>
      <c r="V8" s="948"/>
      <c r="W8" s="948"/>
      <c r="X8" s="948"/>
      <c r="Y8" s="948"/>
      <c r="Z8" s="948"/>
      <c r="AA8" s="948"/>
      <c r="AB8" s="948"/>
      <c r="AC8" s="948"/>
      <c r="AD8" s="948"/>
      <c r="AE8" s="948"/>
      <c r="AF8" s="948"/>
      <c r="AG8" s="948"/>
    </row>
    <row r="9" spans="1:33" s="583" customFormat="1">
      <c r="A9" s="2923" t="s">
        <v>9</v>
      </c>
      <c r="B9" s="2924" t="s">
        <v>10</v>
      </c>
      <c r="C9" s="2389"/>
      <c r="D9" s="2389"/>
      <c r="E9" s="2389"/>
      <c r="F9" s="2389"/>
      <c r="G9" s="2389"/>
      <c r="H9" s="2389"/>
      <c r="I9" s="2390"/>
      <c r="J9" s="2924" t="s">
        <v>11</v>
      </c>
      <c r="K9" s="2389"/>
      <c r="L9" s="2389"/>
      <c r="M9" s="2389"/>
      <c r="N9" s="2389"/>
      <c r="O9" s="2389"/>
      <c r="P9" s="2389"/>
      <c r="Q9" s="2390"/>
      <c r="R9" s="948"/>
      <c r="S9" s="948"/>
      <c r="T9" s="948"/>
      <c r="U9" s="948"/>
      <c r="V9" s="948"/>
      <c r="W9" s="948"/>
      <c r="X9" s="948"/>
      <c r="Y9" s="948"/>
      <c r="Z9" s="948"/>
      <c r="AA9" s="948"/>
      <c r="AB9" s="948"/>
      <c r="AC9" s="948"/>
      <c r="AD9" s="948"/>
      <c r="AE9" s="948"/>
      <c r="AF9" s="948"/>
      <c r="AG9" s="948"/>
    </row>
    <row r="10" spans="1:33" s="583" customFormat="1">
      <c r="A10" s="2386"/>
      <c r="B10" s="2922" t="s">
        <v>581</v>
      </c>
      <c r="C10" s="2059"/>
      <c r="D10" s="2059"/>
      <c r="E10" s="2060"/>
      <c r="F10" s="2921" t="s">
        <v>252</v>
      </c>
      <c r="G10" s="2059"/>
      <c r="H10" s="2059"/>
      <c r="I10" s="2060"/>
      <c r="J10" s="2922" t="s">
        <v>581</v>
      </c>
      <c r="K10" s="2059"/>
      <c r="L10" s="2059"/>
      <c r="M10" s="2060"/>
      <c r="N10" s="2921" t="s">
        <v>252</v>
      </c>
      <c r="O10" s="2059"/>
      <c r="P10" s="2059"/>
      <c r="Q10" s="2060"/>
      <c r="R10" s="948"/>
      <c r="S10" s="948"/>
      <c r="T10" s="948"/>
      <c r="U10" s="948"/>
      <c r="V10" s="948"/>
      <c r="W10" s="948"/>
      <c r="X10" s="948"/>
      <c r="Y10" s="948"/>
      <c r="Z10" s="948"/>
      <c r="AA10" s="948"/>
      <c r="AB10" s="948"/>
      <c r="AC10" s="948"/>
      <c r="AD10" s="948"/>
      <c r="AE10" s="948"/>
      <c r="AF10" s="948"/>
      <c r="AG10" s="948"/>
    </row>
    <row r="11" spans="1:33" s="583" customFormat="1">
      <c r="A11" s="2386"/>
      <c r="B11" s="2921" t="s">
        <v>14</v>
      </c>
      <c r="C11" s="2059"/>
      <c r="E11" s="614">
        <v>2400</v>
      </c>
      <c r="F11" s="2921" t="s">
        <v>14</v>
      </c>
      <c r="G11" s="2059"/>
      <c r="H11" s="587"/>
      <c r="I11" s="588">
        <v>7200</v>
      </c>
      <c r="J11" s="2921" t="s">
        <v>14</v>
      </c>
      <c r="K11" s="2059"/>
      <c r="L11" s="587"/>
      <c r="M11" s="588">
        <f>E11</f>
        <v>2400</v>
      </c>
      <c r="N11" s="2921" t="s">
        <v>14</v>
      </c>
      <c r="O11" s="2059"/>
      <c r="P11" s="587"/>
      <c r="Q11" s="588">
        <f>I11</f>
        <v>7200</v>
      </c>
      <c r="R11" s="948"/>
      <c r="S11" s="948"/>
      <c r="T11" s="948"/>
      <c r="U11" s="948"/>
      <c r="V11" s="948"/>
      <c r="W11" s="948"/>
      <c r="X11" s="948"/>
      <c r="Y11" s="948"/>
      <c r="Z11" s="948"/>
      <c r="AA11" s="948"/>
      <c r="AB11" s="948"/>
      <c r="AC11" s="948"/>
      <c r="AD11" s="948"/>
      <c r="AE11" s="948"/>
      <c r="AF11" s="948"/>
      <c r="AG11" s="948"/>
    </row>
    <row r="12" spans="1:33" s="590" customFormat="1" ht="35.25" customHeight="1">
      <c r="A12" s="2387"/>
      <c r="B12" s="589" t="s">
        <v>16</v>
      </c>
      <c r="C12" s="589" t="s">
        <v>17</v>
      </c>
      <c r="D12" s="589"/>
      <c r="E12" s="589" t="s">
        <v>18</v>
      </c>
      <c r="F12" s="589" t="s">
        <v>16</v>
      </c>
      <c r="G12" s="589" t="s">
        <v>17</v>
      </c>
      <c r="H12" s="589"/>
      <c r="I12" s="589" t="s">
        <v>18</v>
      </c>
      <c r="J12" s="589" t="s">
        <v>16</v>
      </c>
      <c r="K12" s="589" t="s">
        <v>17</v>
      </c>
      <c r="L12" s="589"/>
      <c r="M12" s="589" t="s">
        <v>18</v>
      </c>
      <c r="N12" s="589" t="s">
        <v>16</v>
      </c>
      <c r="O12" s="589" t="s">
        <v>17</v>
      </c>
      <c r="P12" s="589"/>
      <c r="Q12" s="589" t="s">
        <v>18</v>
      </c>
    </row>
    <row r="13" spans="1:33" s="592" customFormat="1" ht="11.25">
      <c r="A13" s="591">
        <v>1</v>
      </c>
      <c r="B13" s="591">
        <v>2</v>
      </c>
      <c r="C13" s="591">
        <v>3</v>
      </c>
      <c r="D13" s="591"/>
      <c r="E13" s="591">
        <v>4</v>
      </c>
      <c r="F13" s="591">
        <v>5</v>
      </c>
      <c r="G13" s="591">
        <v>6</v>
      </c>
      <c r="H13" s="591"/>
      <c r="I13" s="591">
        <v>7</v>
      </c>
      <c r="J13" s="591">
        <v>8</v>
      </c>
      <c r="K13" s="591">
        <v>9</v>
      </c>
      <c r="L13" s="591"/>
      <c r="M13" s="591">
        <v>10</v>
      </c>
      <c r="N13" s="591">
        <v>11</v>
      </c>
      <c r="O13" s="591">
        <v>12</v>
      </c>
      <c r="P13" s="591"/>
      <c r="Q13" s="591">
        <v>13</v>
      </c>
    </row>
    <row r="14" spans="1:33" s="590" customFormat="1" ht="15">
      <c r="A14" s="593">
        <v>0</v>
      </c>
      <c r="B14" s="780"/>
      <c r="C14" s="1720"/>
      <c r="D14" s="1720"/>
      <c r="E14" s="1721"/>
      <c r="F14" s="1695"/>
      <c r="G14" s="1720"/>
      <c r="H14" s="1720"/>
      <c r="I14" s="1721"/>
      <c r="J14" s="1695"/>
      <c r="K14" s="1720"/>
      <c r="L14" s="1720"/>
      <c r="M14" s="1721"/>
      <c r="N14" s="1695"/>
      <c r="O14" s="1720"/>
      <c r="P14" s="1720"/>
      <c r="Q14" s="1721"/>
    </row>
    <row r="15" spans="1:33" s="1359" customFormat="1" ht="15">
      <c r="A15" s="1358">
        <v>1</v>
      </c>
      <c r="B15" s="780"/>
      <c r="C15" s="1720"/>
      <c r="D15" s="1720"/>
      <c r="E15" s="2015">
        <v>184.56</v>
      </c>
      <c r="F15" s="1695"/>
      <c r="G15" s="1720"/>
      <c r="H15" s="1720"/>
      <c r="I15" s="2015">
        <v>451.44000000000005</v>
      </c>
      <c r="J15" s="1695"/>
      <c r="K15" s="1720"/>
      <c r="L15" s="1720"/>
      <c r="M15" s="2015">
        <v>49.440000000000012</v>
      </c>
      <c r="N15" s="1695"/>
      <c r="O15" s="1720"/>
      <c r="P15" s="1720"/>
      <c r="Q15" s="2015">
        <v>144</v>
      </c>
    </row>
    <row r="16" spans="1:33" s="590" customFormat="1" ht="15">
      <c r="A16" s="593">
        <v>2</v>
      </c>
      <c r="B16" s="780"/>
      <c r="C16" s="1720"/>
      <c r="D16" s="1720"/>
      <c r="E16" s="2015">
        <v>160.32</v>
      </c>
      <c r="F16" s="1695"/>
      <c r="G16" s="1720"/>
      <c r="H16" s="1720"/>
      <c r="I16" s="2015">
        <v>418.32</v>
      </c>
      <c r="J16" s="1695"/>
      <c r="K16" s="1720"/>
      <c r="L16" s="1720"/>
      <c r="M16" s="2015">
        <v>37.92</v>
      </c>
      <c r="N16" s="1695"/>
      <c r="O16" s="1720"/>
      <c r="P16" s="1720"/>
      <c r="Q16" s="2015">
        <v>141.84000000000003</v>
      </c>
    </row>
    <row r="17" spans="1:17" s="590" customFormat="1" ht="15">
      <c r="A17" s="593">
        <v>3</v>
      </c>
      <c r="B17" s="780"/>
      <c r="C17" s="1720"/>
      <c r="D17" s="1720"/>
      <c r="E17" s="2015">
        <v>142.32</v>
      </c>
      <c r="F17" s="1695"/>
      <c r="G17" s="1720"/>
      <c r="H17" s="1720"/>
      <c r="I17" s="2015">
        <v>396</v>
      </c>
      <c r="J17" s="1695"/>
      <c r="K17" s="1720"/>
      <c r="L17" s="1720"/>
      <c r="M17" s="2015">
        <v>30</v>
      </c>
      <c r="N17" s="1695"/>
      <c r="O17" s="1720"/>
      <c r="P17" s="1720"/>
      <c r="Q17" s="2015">
        <v>137.52000000000001</v>
      </c>
    </row>
    <row r="18" spans="1:17" s="590" customFormat="1" ht="15">
      <c r="A18" s="593">
        <v>4</v>
      </c>
      <c r="B18" s="780"/>
      <c r="C18" s="1720"/>
      <c r="D18" s="1720"/>
      <c r="E18" s="2015">
        <v>147.84</v>
      </c>
      <c r="F18" s="1695"/>
      <c r="G18" s="1720"/>
      <c r="H18" s="1720"/>
      <c r="I18" s="2015">
        <v>391.67999999999995</v>
      </c>
      <c r="J18" s="1695"/>
      <c r="K18" s="1720"/>
      <c r="L18" s="1720"/>
      <c r="M18" s="2015">
        <v>35.519999999999996</v>
      </c>
      <c r="N18" s="1695"/>
      <c r="O18" s="1720"/>
      <c r="P18" s="1720"/>
      <c r="Q18" s="2015">
        <v>138.95999999999998</v>
      </c>
    </row>
    <row r="19" spans="1:17" s="590" customFormat="1" ht="15">
      <c r="A19" s="593">
        <v>5</v>
      </c>
      <c r="B19" s="780"/>
      <c r="C19" s="1720"/>
      <c r="D19" s="1720"/>
      <c r="E19" s="2015">
        <v>157.92000000000002</v>
      </c>
      <c r="F19" s="1695"/>
      <c r="G19" s="1720"/>
      <c r="H19" s="1720"/>
      <c r="I19" s="2015">
        <v>421.20000000000005</v>
      </c>
      <c r="J19" s="1695"/>
      <c r="K19" s="1720"/>
      <c r="L19" s="1720"/>
      <c r="M19" s="2015">
        <v>41.519999999999996</v>
      </c>
      <c r="N19" s="1695"/>
      <c r="O19" s="1720"/>
      <c r="P19" s="1720"/>
      <c r="Q19" s="2015">
        <v>136.80000000000001</v>
      </c>
    </row>
    <row r="20" spans="1:17" s="590" customFormat="1" ht="15">
      <c r="A20" s="593">
        <v>6</v>
      </c>
      <c r="B20" s="780"/>
      <c r="C20" s="1720"/>
      <c r="D20" s="1720"/>
      <c r="E20" s="2015">
        <v>155.04000000000002</v>
      </c>
      <c r="F20" s="1695"/>
      <c r="G20" s="1720"/>
      <c r="H20" s="1720"/>
      <c r="I20" s="2015">
        <v>460.79999999999995</v>
      </c>
      <c r="J20" s="1695"/>
      <c r="K20" s="1720"/>
      <c r="L20" s="1720"/>
      <c r="M20" s="2015">
        <v>30.96</v>
      </c>
      <c r="N20" s="1695"/>
      <c r="O20" s="1720"/>
      <c r="P20" s="1720"/>
      <c r="Q20" s="2015">
        <v>139.68</v>
      </c>
    </row>
    <row r="21" spans="1:17" s="590" customFormat="1" ht="15">
      <c r="A21" s="593">
        <v>7</v>
      </c>
      <c r="B21" s="780"/>
      <c r="C21" s="1720"/>
      <c r="D21" s="1720"/>
      <c r="E21" s="2015">
        <v>211.44</v>
      </c>
      <c r="F21" s="1695"/>
      <c r="G21" s="1720"/>
      <c r="H21" s="1720"/>
      <c r="I21" s="2015">
        <v>586.79999999999995</v>
      </c>
      <c r="J21" s="1695"/>
      <c r="K21" s="1720"/>
      <c r="L21" s="1720"/>
      <c r="M21" s="2015">
        <v>38.879999999999995</v>
      </c>
      <c r="N21" s="1695"/>
      <c r="O21" s="1720"/>
      <c r="P21" s="1720"/>
      <c r="Q21" s="2015">
        <v>151.19999999999999</v>
      </c>
    </row>
    <row r="22" spans="1:17" s="590" customFormat="1" ht="15">
      <c r="A22" s="593">
        <v>8</v>
      </c>
      <c r="B22" s="780"/>
      <c r="C22" s="1720"/>
      <c r="D22" s="1720"/>
      <c r="E22" s="2015">
        <v>245.04</v>
      </c>
      <c r="F22" s="1695"/>
      <c r="G22" s="1720"/>
      <c r="H22" s="1720"/>
      <c r="I22" s="2015">
        <v>693.3599999999999</v>
      </c>
      <c r="J22" s="1695"/>
      <c r="K22" s="1720"/>
      <c r="L22" s="1720"/>
      <c r="M22" s="2015">
        <v>41.279999999999994</v>
      </c>
      <c r="N22" s="1695"/>
      <c r="O22" s="1720"/>
      <c r="P22" s="1720"/>
      <c r="Q22" s="2015">
        <v>160.56</v>
      </c>
    </row>
    <row r="23" spans="1:17" s="590" customFormat="1" ht="15">
      <c r="A23" s="593">
        <v>9</v>
      </c>
      <c r="B23" s="780"/>
      <c r="C23" s="1720"/>
      <c r="D23" s="1720"/>
      <c r="E23" s="2015">
        <v>285.36</v>
      </c>
      <c r="F23" s="1695"/>
      <c r="G23" s="1720"/>
      <c r="H23" s="1720"/>
      <c r="I23" s="2015">
        <v>772.56000000000006</v>
      </c>
      <c r="J23" s="1695"/>
      <c r="K23" s="1720"/>
      <c r="L23" s="1720"/>
      <c r="M23" s="2015">
        <v>54.239999999999995</v>
      </c>
      <c r="N23" s="1695"/>
      <c r="O23" s="1720"/>
      <c r="P23" s="1720"/>
      <c r="Q23" s="2015">
        <v>171.36</v>
      </c>
    </row>
    <row r="24" spans="1:17" s="590" customFormat="1" ht="15">
      <c r="A24" s="593">
        <v>10</v>
      </c>
      <c r="B24" s="780"/>
      <c r="C24" s="1720"/>
      <c r="D24" s="1720"/>
      <c r="E24" s="2015">
        <v>259.2</v>
      </c>
      <c r="F24" s="1695"/>
      <c r="G24" s="1720"/>
      <c r="H24" s="1720"/>
      <c r="I24" s="2015">
        <v>812.16</v>
      </c>
      <c r="J24" s="1695"/>
      <c r="K24" s="1720"/>
      <c r="L24" s="1720"/>
      <c r="M24" s="2015">
        <v>38.879999999999995</v>
      </c>
      <c r="N24" s="1695"/>
      <c r="O24" s="1720"/>
      <c r="P24" s="1720"/>
      <c r="Q24" s="2015">
        <v>172.79999999999998</v>
      </c>
    </row>
    <row r="25" spans="1:17" s="590" customFormat="1" ht="15">
      <c r="A25" s="593">
        <v>11</v>
      </c>
      <c r="B25" s="780"/>
      <c r="C25" s="1720"/>
      <c r="D25" s="1720"/>
      <c r="E25" s="2015">
        <v>290.88</v>
      </c>
      <c r="F25" s="1695"/>
      <c r="G25" s="1720"/>
      <c r="H25" s="1720"/>
      <c r="I25" s="2015">
        <v>807.83999999999992</v>
      </c>
      <c r="J25" s="1695"/>
      <c r="K25" s="1720"/>
      <c r="L25" s="1720"/>
      <c r="M25" s="2015">
        <v>42.959999999999994</v>
      </c>
      <c r="N25" s="1695"/>
      <c r="O25" s="1720"/>
      <c r="P25" s="1720"/>
      <c r="Q25" s="2015">
        <v>174.24</v>
      </c>
    </row>
    <row r="26" spans="1:17" s="590" customFormat="1" ht="15">
      <c r="A26" s="593">
        <v>12</v>
      </c>
      <c r="B26" s="780"/>
      <c r="C26" s="1720"/>
      <c r="D26" s="1720"/>
      <c r="E26" s="2015">
        <v>287.27999999999997</v>
      </c>
      <c r="F26" s="1695"/>
      <c r="G26" s="1720"/>
      <c r="H26" s="1720"/>
      <c r="I26" s="2015">
        <v>768.24</v>
      </c>
      <c r="J26" s="1695"/>
      <c r="K26" s="1720"/>
      <c r="L26" s="1720"/>
      <c r="M26" s="2015">
        <v>57.360000000000007</v>
      </c>
      <c r="N26" s="1695"/>
      <c r="O26" s="1720"/>
      <c r="P26" s="1720"/>
      <c r="Q26" s="2015">
        <v>174.96</v>
      </c>
    </row>
    <row r="27" spans="1:17" s="590" customFormat="1" ht="15">
      <c r="A27" s="593">
        <v>13</v>
      </c>
      <c r="B27" s="780"/>
      <c r="C27" s="1720"/>
      <c r="D27" s="1720"/>
      <c r="E27" s="2015">
        <v>276.72000000000003</v>
      </c>
      <c r="F27" s="1695"/>
      <c r="G27" s="1720"/>
      <c r="H27" s="1720"/>
      <c r="I27" s="2015">
        <v>766.07999999999993</v>
      </c>
      <c r="J27" s="1695"/>
      <c r="K27" s="1720"/>
      <c r="L27" s="1720"/>
      <c r="M27" s="2015">
        <v>40.800000000000004</v>
      </c>
      <c r="N27" s="1695"/>
      <c r="O27" s="1720"/>
      <c r="P27" s="1720"/>
      <c r="Q27" s="2015">
        <v>192.96000000000004</v>
      </c>
    </row>
    <row r="28" spans="1:17" s="590" customFormat="1" ht="15">
      <c r="A28" s="593">
        <v>14</v>
      </c>
      <c r="B28" s="780"/>
      <c r="C28" s="1720"/>
      <c r="D28" s="1720"/>
      <c r="E28" s="2015">
        <v>296.64</v>
      </c>
      <c r="F28" s="1695"/>
      <c r="G28" s="1720"/>
      <c r="H28" s="1720"/>
      <c r="I28" s="2015">
        <v>740.88000000000011</v>
      </c>
      <c r="J28" s="1695"/>
      <c r="K28" s="1720"/>
      <c r="L28" s="1720"/>
      <c r="M28" s="2015">
        <v>48</v>
      </c>
      <c r="N28" s="1695"/>
      <c r="O28" s="1720"/>
      <c r="P28" s="1720"/>
      <c r="Q28" s="2015">
        <v>169.2</v>
      </c>
    </row>
    <row r="29" spans="1:17" s="590" customFormat="1" ht="15">
      <c r="A29" s="593">
        <v>15</v>
      </c>
      <c r="B29" s="780"/>
      <c r="C29" s="1720"/>
      <c r="D29" s="1720"/>
      <c r="E29" s="2015">
        <v>283.43999999999994</v>
      </c>
      <c r="F29" s="1695"/>
      <c r="G29" s="1720"/>
      <c r="H29" s="1720"/>
      <c r="I29" s="2015">
        <v>747.3599999999999</v>
      </c>
      <c r="J29" s="1695"/>
      <c r="K29" s="1720"/>
      <c r="L29" s="1720"/>
      <c r="M29" s="2015">
        <v>42.960000000000008</v>
      </c>
      <c r="N29" s="1695"/>
      <c r="O29" s="1720"/>
      <c r="P29" s="1720"/>
      <c r="Q29" s="2015">
        <v>168.48</v>
      </c>
    </row>
    <row r="30" spans="1:17" s="590" customFormat="1" ht="15">
      <c r="A30" s="593">
        <v>16</v>
      </c>
      <c r="B30" s="780"/>
      <c r="C30" s="1720"/>
      <c r="D30" s="1720"/>
      <c r="E30" s="2015">
        <v>290.39999999999998</v>
      </c>
      <c r="F30" s="1695"/>
      <c r="G30" s="1720"/>
      <c r="H30" s="1720"/>
      <c r="I30" s="2015">
        <v>774</v>
      </c>
      <c r="J30" s="1695"/>
      <c r="K30" s="1720"/>
      <c r="L30" s="1720"/>
      <c r="M30" s="2015">
        <v>43.44</v>
      </c>
      <c r="N30" s="1695"/>
      <c r="O30" s="1720"/>
      <c r="P30" s="1720"/>
      <c r="Q30" s="2015">
        <v>169.2</v>
      </c>
    </row>
    <row r="31" spans="1:17" s="594" customFormat="1" ht="15">
      <c r="A31" s="593">
        <v>17</v>
      </c>
      <c r="B31" s="780"/>
      <c r="C31" s="1720"/>
      <c r="D31" s="1720"/>
      <c r="E31" s="2015">
        <v>293.27999999999997</v>
      </c>
      <c r="F31" s="1695"/>
      <c r="G31" s="1720"/>
      <c r="H31" s="1720"/>
      <c r="I31" s="2015">
        <v>779.76</v>
      </c>
      <c r="J31" s="1695"/>
      <c r="K31" s="1720"/>
      <c r="L31" s="1720"/>
      <c r="M31" s="2015">
        <v>51.599999999999994</v>
      </c>
      <c r="N31" s="1695"/>
      <c r="O31" s="1720"/>
      <c r="P31" s="1720"/>
      <c r="Q31" s="2015">
        <v>169.92000000000002</v>
      </c>
    </row>
    <row r="32" spans="1:17" s="594" customFormat="1" ht="15">
      <c r="A32" s="593">
        <v>18</v>
      </c>
      <c r="B32" s="780"/>
      <c r="C32" s="1720"/>
      <c r="D32" s="1720"/>
      <c r="E32" s="2015">
        <v>279.84000000000003</v>
      </c>
      <c r="F32" s="1695"/>
      <c r="G32" s="1720"/>
      <c r="H32" s="1720"/>
      <c r="I32" s="2015">
        <v>764.6400000000001</v>
      </c>
      <c r="J32" s="1695"/>
      <c r="K32" s="1720"/>
      <c r="L32" s="1720"/>
      <c r="M32" s="2015">
        <v>47.28</v>
      </c>
      <c r="N32" s="1695"/>
      <c r="O32" s="1720"/>
      <c r="P32" s="1720"/>
      <c r="Q32" s="2015">
        <v>167.76000000000002</v>
      </c>
    </row>
    <row r="33" spans="1:33" s="594" customFormat="1" ht="15">
      <c r="A33" s="593">
        <v>19</v>
      </c>
      <c r="B33" s="780"/>
      <c r="C33" s="1720"/>
      <c r="D33" s="1720"/>
      <c r="E33" s="2015">
        <v>289.2</v>
      </c>
      <c r="F33" s="1695"/>
      <c r="G33" s="1720"/>
      <c r="H33" s="1720"/>
      <c r="I33" s="2015">
        <v>756.72</v>
      </c>
      <c r="J33" s="1695"/>
      <c r="K33" s="1720"/>
      <c r="L33" s="1720"/>
      <c r="M33" s="2015">
        <v>60</v>
      </c>
      <c r="N33" s="1695"/>
      <c r="O33" s="1720"/>
      <c r="P33" s="1720"/>
      <c r="Q33" s="2015">
        <v>164.16000000000003</v>
      </c>
    </row>
    <row r="34" spans="1:33" s="594" customFormat="1" ht="15">
      <c r="A34" s="593">
        <v>20</v>
      </c>
      <c r="B34" s="780"/>
      <c r="C34" s="1720"/>
      <c r="D34" s="1720"/>
      <c r="E34" s="2015">
        <v>284.64</v>
      </c>
      <c r="F34" s="1695"/>
      <c r="G34" s="1720"/>
      <c r="H34" s="1720"/>
      <c r="I34" s="2015">
        <v>744.48</v>
      </c>
      <c r="J34" s="1695"/>
      <c r="K34" s="1720"/>
      <c r="L34" s="1720"/>
      <c r="M34" s="2015">
        <v>51.36</v>
      </c>
      <c r="N34" s="1695"/>
      <c r="O34" s="1720"/>
      <c r="P34" s="1720"/>
      <c r="Q34" s="2015">
        <v>165.60000000000002</v>
      </c>
    </row>
    <row r="35" spans="1:33" s="594" customFormat="1" ht="15">
      <c r="A35" s="593">
        <v>21</v>
      </c>
      <c r="B35" s="780"/>
      <c r="C35" s="1720"/>
      <c r="D35" s="1720"/>
      <c r="E35" s="2015">
        <v>286.79999999999995</v>
      </c>
      <c r="F35" s="1695"/>
      <c r="G35" s="1720"/>
      <c r="H35" s="1720"/>
      <c r="I35" s="2015">
        <v>736.56</v>
      </c>
      <c r="J35" s="1695"/>
      <c r="K35" s="1720"/>
      <c r="L35" s="1720"/>
      <c r="M35" s="2015">
        <v>56.400000000000006</v>
      </c>
      <c r="N35" s="1695"/>
      <c r="O35" s="1720"/>
      <c r="P35" s="1720"/>
      <c r="Q35" s="2015">
        <v>162.72000000000003</v>
      </c>
    </row>
    <row r="36" spans="1:33" s="594" customFormat="1" ht="15">
      <c r="A36" s="593">
        <v>22</v>
      </c>
      <c r="B36" s="780"/>
      <c r="C36" s="1720"/>
      <c r="D36" s="1720"/>
      <c r="E36" s="2015">
        <v>260.40000000000003</v>
      </c>
      <c r="F36" s="1695"/>
      <c r="G36" s="1720"/>
      <c r="H36" s="1720"/>
      <c r="I36" s="2015">
        <v>694.8</v>
      </c>
      <c r="J36" s="1695"/>
      <c r="K36" s="1720"/>
      <c r="L36" s="1720"/>
      <c r="M36" s="2015">
        <v>55.2</v>
      </c>
      <c r="N36" s="1695"/>
      <c r="O36" s="1720"/>
      <c r="P36" s="1720"/>
      <c r="Q36" s="2015">
        <v>159.84</v>
      </c>
    </row>
    <row r="37" spans="1:33" s="594" customFormat="1" ht="15">
      <c r="A37" s="593">
        <v>23</v>
      </c>
      <c r="B37" s="780"/>
      <c r="C37" s="1720"/>
      <c r="D37" s="1720"/>
      <c r="E37" s="2015">
        <v>226.56</v>
      </c>
      <c r="F37" s="1695"/>
      <c r="G37" s="1720"/>
      <c r="H37" s="1720"/>
      <c r="I37" s="2015">
        <v>597.59999999999991</v>
      </c>
      <c r="J37" s="1695"/>
      <c r="K37" s="1720"/>
      <c r="L37" s="1720"/>
      <c r="M37" s="2015">
        <v>49.2</v>
      </c>
      <c r="N37" s="1695"/>
      <c r="O37" s="1720"/>
      <c r="P37" s="1720"/>
      <c r="Q37" s="2015">
        <v>155.51999999999998</v>
      </c>
    </row>
    <row r="38" spans="1:33" s="594" customFormat="1" ht="15">
      <c r="A38" s="593">
        <v>24</v>
      </c>
      <c r="B38" s="780"/>
      <c r="C38" s="1720"/>
      <c r="D38" s="1720"/>
      <c r="E38" s="2015">
        <v>197.52000000000004</v>
      </c>
      <c r="F38" s="1695"/>
      <c r="G38" s="1720"/>
      <c r="H38" s="1720"/>
      <c r="I38" s="2015">
        <v>505.44000000000005</v>
      </c>
      <c r="J38" s="1695"/>
      <c r="K38" s="1720"/>
      <c r="L38" s="1720"/>
      <c r="M38" s="2015">
        <v>46.319999999999993</v>
      </c>
      <c r="N38" s="1695"/>
      <c r="O38" s="1720"/>
      <c r="P38" s="1720"/>
      <c r="Q38" s="2015">
        <v>143.28</v>
      </c>
    </row>
    <row r="39" spans="1:33" s="594" customFormat="1" ht="15">
      <c r="A39" s="593" t="s">
        <v>19</v>
      </c>
      <c r="B39" s="792"/>
      <c r="C39" s="1720"/>
      <c r="D39" s="1720"/>
      <c r="E39" s="1722">
        <f>SUM(E15:E38)</f>
        <v>5792.6400000000012</v>
      </c>
      <c r="F39" s="1720"/>
      <c r="G39" s="1720"/>
      <c r="H39" s="1720"/>
      <c r="I39" s="1722">
        <f>SUM(I15:I38)</f>
        <v>15588.72</v>
      </c>
      <c r="J39" s="1720"/>
      <c r="K39" s="1720"/>
      <c r="L39" s="1720"/>
      <c r="M39" s="1722">
        <f>SUM(M15:M38)</f>
        <v>1091.52</v>
      </c>
      <c r="N39" s="1720"/>
      <c r="O39" s="1720"/>
      <c r="P39" s="1720"/>
      <c r="Q39" s="1722">
        <f>SUM(Q15:Q38)</f>
        <v>3832.5600000000004</v>
      </c>
    </row>
    <row r="40" spans="1:33" s="583" customFormat="1" ht="12.75" customHeight="1">
      <c r="A40" s="583" t="s">
        <v>20</v>
      </c>
      <c r="R40" s="948"/>
      <c r="S40" s="948"/>
      <c r="T40" s="948"/>
      <c r="U40" s="948"/>
      <c r="V40" s="948"/>
      <c r="W40" s="948"/>
      <c r="X40" s="948"/>
      <c r="Y40" s="948"/>
      <c r="Z40" s="948"/>
      <c r="AA40" s="948"/>
      <c r="AB40" s="948"/>
      <c r="AC40" s="948"/>
      <c r="AD40" s="948"/>
      <c r="AE40" s="948"/>
      <c r="AF40" s="948"/>
      <c r="AG40" s="948"/>
    </row>
    <row r="41" spans="1:33" s="583" customFormat="1" ht="12.75" customHeight="1">
      <c r="A41" s="583" t="s">
        <v>21</v>
      </c>
      <c r="R41" s="948"/>
      <c r="S41" s="948"/>
      <c r="T41" s="948"/>
      <c r="U41" s="948"/>
      <c r="V41" s="948"/>
      <c r="W41" s="948"/>
      <c r="X41" s="948"/>
      <c r="Y41" s="948"/>
      <c r="Z41" s="948"/>
      <c r="AA41" s="948"/>
      <c r="AB41" s="948"/>
      <c r="AC41" s="948"/>
      <c r="AD41" s="948"/>
      <c r="AE41" s="948"/>
      <c r="AF41" s="948"/>
      <c r="AG41" s="948"/>
    </row>
    <row r="42" spans="1:33">
      <c r="A42" s="583" t="s">
        <v>571</v>
      </c>
      <c r="K42" s="583"/>
      <c r="L42" s="583"/>
      <c r="M42" s="583"/>
      <c r="N42" s="583"/>
      <c r="O42" s="583"/>
      <c r="P42" s="583"/>
      <c r="Q42" s="583"/>
      <c r="R42" s="949"/>
      <c r="S42" s="949"/>
      <c r="T42" s="949"/>
      <c r="U42" s="949"/>
      <c r="V42" s="949"/>
      <c r="W42" s="949"/>
      <c r="X42" s="949"/>
      <c r="Y42" s="949"/>
      <c r="Z42" s="949"/>
      <c r="AA42" s="949"/>
      <c r="AB42" s="949"/>
      <c r="AC42" s="949"/>
      <c r="AD42" s="949"/>
      <c r="AE42" s="949"/>
      <c r="AF42" s="949"/>
      <c r="AG42" s="949"/>
    </row>
    <row r="43" spans="1:33">
      <c r="A43" s="583" t="s">
        <v>23</v>
      </c>
      <c r="R43" s="949"/>
      <c r="S43" s="949"/>
      <c r="T43" s="949"/>
      <c r="U43" s="949"/>
      <c r="V43" s="949"/>
      <c r="W43" s="949"/>
      <c r="X43" s="949"/>
      <c r="Y43" s="949"/>
      <c r="Z43" s="949"/>
      <c r="AA43" s="949"/>
      <c r="AB43" s="949"/>
      <c r="AC43" s="949"/>
      <c r="AD43" s="949"/>
      <c r="AE43" s="949"/>
      <c r="AF43" s="949"/>
      <c r="AG43" s="949"/>
    </row>
    <row r="44" spans="1:33">
      <c r="R44" s="949"/>
      <c r="S44" s="949"/>
      <c r="T44" s="949"/>
      <c r="U44" s="949"/>
      <c r="V44" s="949"/>
      <c r="W44" s="949"/>
      <c r="X44" s="949"/>
      <c r="Y44" s="949"/>
      <c r="Z44" s="949"/>
      <c r="AA44" s="949"/>
      <c r="AB44" s="949"/>
      <c r="AC44" s="949"/>
      <c r="AD44" s="949"/>
      <c r="AE44" s="949"/>
      <c r="AF44" s="949"/>
      <c r="AG44" s="949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608" customWidth="1"/>
    <col min="2" max="3" width="11.28515625" style="608" customWidth="1"/>
    <col min="4" max="4" width="11.28515625" style="608" hidden="1" customWidth="1"/>
    <col min="5" max="7" width="11.28515625" style="608" customWidth="1"/>
    <col min="8" max="8" width="11.28515625" style="608" hidden="1" customWidth="1"/>
    <col min="9" max="11" width="11.28515625" style="608" customWidth="1"/>
    <col min="12" max="12" width="11.28515625" style="608" hidden="1" customWidth="1"/>
    <col min="13" max="15" width="11.28515625" style="608" customWidth="1"/>
    <col min="16" max="16" width="11.28515625" style="608" hidden="1" customWidth="1"/>
    <col min="17" max="17" width="11.28515625" style="608" customWidth="1"/>
    <col min="18" max="16384" width="9.140625" style="608"/>
  </cols>
  <sheetData>
    <row r="1" spans="1:33" s="596" customFormat="1" ht="18.75" customHeight="1">
      <c r="B1" s="2926" t="s">
        <v>408</v>
      </c>
      <c r="C1" s="2066"/>
      <c r="D1" s="2066"/>
      <c r="E1" s="2066"/>
      <c r="F1" s="2066"/>
      <c r="J1" s="801" t="s">
        <v>171</v>
      </c>
      <c r="M1" s="872" t="s">
        <v>132</v>
      </c>
      <c r="N1" s="872"/>
      <c r="O1" s="872"/>
      <c r="P1" s="872"/>
      <c r="Q1" s="872"/>
      <c r="R1" s="872"/>
      <c r="S1" s="946"/>
      <c r="T1" s="946"/>
      <c r="U1" s="946"/>
      <c r="V1" s="946"/>
      <c r="W1" s="946"/>
      <c r="X1" s="946"/>
      <c r="Y1" s="946"/>
      <c r="Z1" s="946"/>
      <c r="AA1" s="946"/>
      <c r="AB1" s="946"/>
      <c r="AC1" s="946"/>
      <c r="AD1" s="946"/>
      <c r="AE1" s="946"/>
      <c r="AF1" s="946"/>
      <c r="AG1" s="946"/>
    </row>
    <row r="2" spans="1:33" s="596" customFormat="1" ht="10.5" customHeight="1">
      <c r="B2" s="2927" t="s">
        <v>1</v>
      </c>
      <c r="C2" s="2052"/>
      <c r="D2" s="2052"/>
      <c r="E2" s="2052"/>
      <c r="F2" s="2052"/>
      <c r="M2" s="2927" t="s">
        <v>2</v>
      </c>
      <c r="N2" s="2052"/>
      <c r="O2" s="2052"/>
      <c r="P2" s="2052"/>
      <c r="Q2" s="2052"/>
      <c r="R2" s="946"/>
      <c r="S2" s="946"/>
      <c r="T2" s="946"/>
      <c r="U2" s="946"/>
      <c r="V2" s="946"/>
      <c r="W2" s="946"/>
      <c r="X2" s="946"/>
      <c r="Y2" s="946"/>
      <c r="Z2" s="946"/>
      <c r="AA2" s="946"/>
      <c r="AB2" s="946"/>
      <c r="AC2" s="946"/>
      <c r="AD2" s="946"/>
      <c r="AE2" s="946"/>
      <c r="AF2" s="946"/>
      <c r="AG2" s="946"/>
    </row>
    <row r="3" spans="1:33" s="596" customFormat="1" ht="13.5" customHeight="1">
      <c r="B3" s="598" t="s">
        <v>130</v>
      </c>
      <c r="N3" s="596" t="s">
        <v>3</v>
      </c>
      <c r="R3" s="946"/>
      <c r="S3" s="946"/>
      <c r="T3" s="946"/>
      <c r="U3" s="946"/>
      <c r="V3" s="946"/>
      <c r="W3" s="946"/>
      <c r="X3" s="946"/>
      <c r="Y3" s="946"/>
      <c r="Z3" s="946"/>
      <c r="AA3" s="946"/>
      <c r="AB3" s="946"/>
      <c r="AC3" s="946"/>
      <c r="AD3" s="946"/>
      <c r="AE3" s="946"/>
      <c r="AF3" s="946"/>
      <c r="AG3" s="946"/>
    </row>
    <row r="4" spans="1:33" s="596" customFormat="1" ht="15" customHeight="1">
      <c r="B4" s="2930" t="s">
        <v>4</v>
      </c>
      <c r="C4" s="2066"/>
      <c r="D4" s="599"/>
      <c r="E4" s="946"/>
      <c r="F4" s="946"/>
      <c r="G4" s="946"/>
      <c r="H4" s="946"/>
      <c r="I4" s="876" t="s">
        <v>5</v>
      </c>
      <c r="J4" s="923"/>
      <c r="K4" s="923"/>
      <c r="L4" s="597"/>
      <c r="R4" s="946"/>
      <c r="S4" s="946"/>
      <c r="T4" s="946"/>
      <c r="U4" s="946"/>
      <c r="V4" s="946"/>
      <c r="W4" s="946"/>
      <c r="X4" s="946"/>
      <c r="Y4" s="946"/>
      <c r="Z4" s="946"/>
      <c r="AA4" s="946"/>
      <c r="AB4" s="946"/>
      <c r="AC4" s="946"/>
      <c r="AD4" s="946"/>
      <c r="AE4" s="946"/>
      <c r="AF4" s="946"/>
      <c r="AG4" s="946"/>
    </row>
    <row r="5" spans="1:33" s="596" customFormat="1" ht="9.75" customHeight="1">
      <c r="B5" s="2929" t="s">
        <v>7</v>
      </c>
      <c r="C5" s="2064"/>
      <c r="D5" s="597"/>
      <c r="E5" s="597"/>
      <c r="R5" s="946"/>
      <c r="S5" s="946"/>
      <c r="T5" s="946"/>
      <c r="U5" s="946"/>
      <c r="V5" s="946"/>
      <c r="W5" s="946"/>
      <c r="X5" s="946"/>
      <c r="Y5" s="946"/>
      <c r="Z5" s="946"/>
      <c r="AA5" s="946"/>
      <c r="AB5" s="946"/>
      <c r="AC5" s="946"/>
      <c r="AD5" s="946"/>
      <c r="AE5" s="946"/>
      <c r="AF5" s="946"/>
      <c r="AG5" s="946"/>
    </row>
    <row r="6" spans="1:33" s="596" customFormat="1" ht="12" customHeight="1">
      <c r="A6" s="2928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46"/>
      <c r="S6" s="946"/>
      <c r="T6" s="946"/>
      <c r="U6" s="946"/>
      <c r="V6" s="946"/>
      <c r="W6" s="946"/>
      <c r="X6" s="946"/>
      <c r="Y6" s="946"/>
      <c r="Z6" s="946"/>
      <c r="AA6" s="946"/>
      <c r="AB6" s="946"/>
      <c r="AC6" s="946"/>
      <c r="AD6" s="946"/>
      <c r="AE6" s="946"/>
      <c r="AF6" s="946"/>
      <c r="AG6" s="946"/>
    </row>
    <row r="7" spans="1:33" s="596" customFormat="1" ht="15.75">
      <c r="A7" s="2925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46"/>
      <c r="S7" s="946"/>
      <c r="T7" s="946"/>
      <c r="U7" s="946"/>
      <c r="V7" s="946"/>
      <c r="W7" s="946"/>
      <c r="X7" s="946"/>
      <c r="Y7" s="946"/>
      <c r="Z7" s="946"/>
      <c r="AA7" s="946"/>
      <c r="AB7" s="946"/>
      <c r="AC7" s="946"/>
      <c r="AD7" s="946"/>
      <c r="AE7" s="946"/>
      <c r="AF7" s="946"/>
      <c r="AG7" s="946"/>
    </row>
    <row r="8" spans="1:33" s="596" customFormat="1" ht="9" customHeight="1">
      <c r="A8" s="1281" t="s">
        <v>362</v>
      </c>
      <c r="B8" s="1267" t="s">
        <v>363</v>
      </c>
      <c r="R8" s="946"/>
      <c r="S8" s="946"/>
      <c r="T8" s="946"/>
      <c r="U8" s="946"/>
      <c r="V8" s="946"/>
      <c r="W8" s="946"/>
      <c r="X8" s="946"/>
      <c r="Y8" s="946"/>
      <c r="Z8" s="946"/>
      <c r="AA8" s="946"/>
      <c r="AB8" s="946"/>
      <c r="AC8" s="946"/>
      <c r="AD8" s="946"/>
      <c r="AE8" s="946"/>
      <c r="AF8" s="946"/>
      <c r="AG8" s="946"/>
    </row>
    <row r="9" spans="1:33" s="596" customFormat="1">
      <c r="A9" s="2932" t="s">
        <v>9</v>
      </c>
      <c r="B9" s="2933" t="s">
        <v>10</v>
      </c>
      <c r="C9" s="2389"/>
      <c r="D9" s="2389"/>
      <c r="E9" s="2389"/>
      <c r="F9" s="2389"/>
      <c r="G9" s="2389"/>
      <c r="H9" s="2389"/>
      <c r="I9" s="2390"/>
      <c r="J9" s="2933" t="s">
        <v>11</v>
      </c>
      <c r="K9" s="2389"/>
      <c r="L9" s="2389"/>
      <c r="M9" s="2389"/>
      <c r="N9" s="2389"/>
      <c r="O9" s="2389"/>
      <c r="P9" s="2389"/>
      <c r="Q9" s="2390"/>
      <c r="R9" s="946"/>
      <c r="S9" s="946"/>
      <c r="T9" s="946"/>
      <c r="U9" s="946"/>
      <c r="V9" s="946"/>
      <c r="W9" s="946"/>
      <c r="X9" s="946"/>
      <c r="Y9" s="946"/>
      <c r="Z9" s="946"/>
      <c r="AA9" s="946"/>
      <c r="AB9" s="946"/>
      <c r="AC9" s="946"/>
      <c r="AD9" s="946"/>
      <c r="AE9" s="946"/>
      <c r="AF9" s="946"/>
      <c r="AG9" s="946"/>
    </row>
    <row r="10" spans="1:33" s="596" customFormat="1">
      <c r="A10" s="2386"/>
      <c r="B10" s="2931" t="s">
        <v>264</v>
      </c>
      <c r="C10" s="2059"/>
      <c r="D10" s="2059"/>
      <c r="E10" s="2060"/>
      <c r="F10" s="2931" t="s">
        <v>265</v>
      </c>
      <c r="G10" s="2059"/>
      <c r="H10" s="2059"/>
      <c r="I10" s="2060"/>
      <c r="J10" s="2931" t="s">
        <v>264</v>
      </c>
      <c r="K10" s="2059"/>
      <c r="L10" s="2059"/>
      <c r="M10" s="2060"/>
      <c r="N10" s="2931" t="s">
        <v>265</v>
      </c>
      <c r="O10" s="2059"/>
      <c r="P10" s="2059"/>
      <c r="Q10" s="2060"/>
      <c r="R10" s="946"/>
      <c r="S10" s="946"/>
      <c r="T10" s="946"/>
      <c r="U10" s="946"/>
      <c r="V10" s="946"/>
      <c r="W10" s="946"/>
      <c r="X10" s="946"/>
      <c r="Y10" s="946"/>
      <c r="Z10" s="946"/>
      <c r="AA10" s="946"/>
      <c r="AB10" s="946"/>
      <c r="AC10" s="946"/>
      <c r="AD10" s="946"/>
      <c r="AE10" s="946"/>
      <c r="AF10" s="946"/>
      <c r="AG10" s="946"/>
    </row>
    <row r="11" spans="1:33" s="596" customFormat="1">
      <c r="A11" s="2386"/>
      <c r="B11" s="2931" t="s">
        <v>14</v>
      </c>
      <c r="C11" s="2059"/>
      <c r="E11" s="601">
        <v>7200</v>
      </c>
      <c r="F11" s="2931" t="s">
        <v>14</v>
      </c>
      <c r="G11" s="2059"/>
      <c r="H11" s="600"/>
      <c r="I11" s="601">
        <f>Q11</f>
        <v>7200</v>
      </c>
      <c r="J11" s="2931" t="s">
        <v>14</v>
      </c>
      <c r="K11" s="2059"/>
      <c r="L11" s="600"/>
      <c r="M11" s="601">
        <f>E11</f>
        <v>7200</v>
      </c>
      <c r="N11" s="2931" t="s">
        <v>14</v>
      </c>
      <c r="O11" s="2059"/>
      <c r="P11" s="600"/>
      <c r="Q11" s="601">
        <v>7200</v>
      </c>
      <c r="R11" s="946"/>
      <c r="S11" s="946"/>
      <c r="T11" s="946"/>
      <c r="U11" s="946"/>
      <c r="V11" s="946"/>
      <c r="W11" s="946"/>
      <c r="X11" s="946"/>
      <c r="Y11" s="946"/>
      <c r="Z11" s="946"/>
      <c r="AA11" s="946"/>
      <c r="AB11" s="946"/>
      <c r="AC11" s="946"/>
      <c r="AD11" s="946"/>
      <c r="AE11" s="946"/>
      <c r="AF11" s="946"/>
      <c r="AG11" s="946"/>
    </row>
    <row r="12" spans="1:33" s="603" customFormat="1" ht="35.25" customHeight="1">
      <c r="A12" s="2387"/>
      <c r="B12" s="602" t="s">
        <v>16</v>
      </c>
      <c r="C12" s="602" t="s">
        <v>17</v>
      </c>
      <c r="D12" s="602"/>
      <c r="E12" s="602" t="s">
        <v>18</v>
      </c>
      <c r="F12" s="602" t="s">
        <v>16</v>
      </c>
      <c r="G12" s="602" t="s">
        <v>17</v>
      </c>
      <c r="H12" s="602"/>
      <c r="I12" s="602" t="s">
        <v>18</v>
      </c>
      <c r="J12" s="602" t="s">
        <v>16</v>
      </c>
      <c r="K12" s="602" t="s">
        <v>17</v>
      </c>
      <c r="L12" s="602"/>
      <c r="M12" s="602" t="s">
        <v>18</v>
      </c>
      <c r="N12" s="602" t="s">
        <v>16</v>
      </c>
      <c r="O12" s="602" t="s">
        <v>17</v>
      </c>
      <c r="P12" s="602"/>
      <c r="Q12" s="602" t="s">
        <v>18</v>
      </c>
    </row>
    <row r="13" spans="1:33" s="605" customFormat="1" ht="11.25">
      <c r="A13" s="604"/>
      <c r="B13" s="604">
        <v>2</v>
      </c>
      <c r="C13" s="604">
        <v>3</v>
      </c>
      <c r="D13" s="604"/>
      <c r="E13" s="604">
        <v>4</v>
      </c>
      <c r="F13" s="604">
        <v>5</v>
      </c>
      <c r="G13" s="604">
        <v>6</v>
      </c>
      <c r="H13" s="604"/>
      <c r="I13" s="604">
        <v>7</v>
      </c>
      <c r="J13" s="604">
        <v>8</v>
      </c>
      <c r="K13" s="604">
        <v>9</v>
      </c>
      <c r="L13" s="604"/>
      <c r="M13" s="604">
        <v>10</v>
      </c>
      <c r="N13" s="604">
        <v>11</v>
      </c>
      <c r="O13" s="604">
        <v>12</v>
      </c>
      <c r="P13" s="604"/>
      <c r="Q13" s="604">
        <v>13</v>
      </c>
    </row>
    <row r="14" spans="1:33" s="603" customFormat="1" ht="15">
      <c r="A14" s="606">
        <v>0</v>
      </c>
      <c r="B14" s="780"/>
      <c r="C14" s="1723"/>
      <c r="D14" s="1723"/>
      <c r="E14" s="1724"/>
      <c r="F14" s="1695"/>
      <c r="G14" s="1723"/>
      <c r="H14" s="1723"/>
      <c r="I14" s="1724"/>
      <c r="J14" s="1695"/>
      <c r="K14" s="1723"/>
      <c r="L14" s="1723"/>
      <c r="M14" s="1724"/>
      <c r="N14" s="1695"/>
      <c r="O14" s="1723"/>
      <c r="P14" s="1723"/>
      <c r="Q14" s="1724"/>
    </row>
    <row r="15" spans="1:33" s="1357" customFormat="1" ht="15">
      <c r="A15" s="1355">
        <v>1</v>
      </c>
      <c r="B15" s="780"/>
      <c r="C15" s="1723"/>
      <c r="D15" s="1723"/>
      <c r="E15" s="2015">
        <v>701.28</v>
      </c>
      <c r="F15" s="1695"/>
      <c r="G15" s="1723"/>
      <c r="H15" s="1723"/>
      <c r="I15" s="2015">
        <v>1072.8000000000002</v>
      </c>
      <c r="J15" s="1695"/>
      <c r="K15" s="1723"/>
      <c r="L15" s="1723"/>
      <c r="M15" s="2015">
        <v>385.92</v>
      </c>
      <c r="N15" s="1695"/>
      <c r="O15" s="1723"/>
      <c r="P15" s="1723"/>
      <c r="Q15" s="2015">
        <v>334.08000000000004</v>
      </c>
    </row>
    <row r="16" spans="1:33" s="603" customFormat="1" ht="15">
      <c r="A16" s="606">
        <v>2</v>
      </c>
      <c r="B16" s="780"/>
      <c r="C16" s="1723"/>
      <c r="D16" s="1723"/>
      <c r="E16" s="2015">
        <v>698.40000000000009</v>
      </c>
      <c r="F16" s="1695"/>
      <c r="G16" s="1723"/>
      <c r="H16" s="1723"/>
      <c r="I16" s="2015">
        <v>1002.24</v>
      </c>
      <c r="J16" s="1695"/>
      <c r="K16" s="1723"/>
      <c r="L16" s="1723"/>
      <c r="M16" s="2015">
        <v>387.36</v>
      </c>
      <c r="N16" s="1695"/>
      <c r="O16" s="1723"/>
      <c r="P16" s="1723"/>
      <c r="Q16" s="2015">
        <v>331.91999999999996</v>
      </c>
    </row>
    <row r="17" spans="1:17" s="603" customFormat="1" ht="15">
      <c r="A17" s="606">
        <v>3</v>
      </c>
      <c r="B17" s="780"/>
      <c r="C17" s="1723"/>
      <c r="D17" s="1723"/>
      <c r="E17" s="2015">
        <v>694.8</v>
      </c>
      <c r="F17" s="1695"/>
      <c r="G17" s="1723"/>
      <c r="H17" s="1723"/>
      <c r="I17" s="2015">
        <v>964.8</v>
      </c>
      <c r="J17" s="1695"/>
      <c r="K17" s="1723"/>
      <c r="L17" s="1723"/>
      <c r="M17" s="2015">
        <v>382.32000000000005</v>
      </c>
      <c r="N17" s="1695"/>
      <c r="O17" s="1723"/>
      <c r="P17" s="1723"/>
      <c r="Q17" s="2015">
        <v>324</v>
      </c>
    </row>
    <row r="18" spans="1:17" s="603" customFormat="1" ht="15">
      <c r="A18" s="606">
        <v>4</v>
      </c>
      <c r="B18" s="780"/>
      <c r="C18" s="1723"/>
      <c r="D18" s="1723"/>
      <c r="E18" s="2015">
        <v>694.07999999999993</v>
      </c>
      <c r="F18" s="1695"/>
      <c r="G18" s="1723"/>
      <c r="H18" s="1723"/>
      <c r="I18" s="2015">
        <v>962.6400000000001</v>
      </c>
      <c r="J18" s="1695"/>
      <c r="K18" s="1723"/>
      <c r="L18" s="1723"/>
      <c r="M18" s="2015">
        <v>385.92</v>
      </c>
      <c r="N18" s="1695"/>
      <c r="O18" s="1723"/>
      <c r="P18" s="1723"/>
      <c r="Q18" s="2015">
        <v>323.28000000000003</v>
      </c>
    </row>
    <row r="19" spans="1:17" s="603" customFormat="1" ht="15">
      <c r="A19" s="606">
        <v>5</v>
      </c>
      <c r="B19" s="780"/>
      <c r="C19" s="1723"/>
      <c r="D19" s="1723"/>
      <c r="E19" s="2015">
        <v>692.63999999999987</v>
      </c>
      <c r="F19" s="1695"/>
      <c r="G19" s="1723"/>
      <c r="H19" s="1723"/>
      <c r="I19" s="2015">
        <v>991.44</v>
      </c>
      <c r="J19" s="1695"/>
      <c r="K19" s="1723"/>
      <c r="L19" s="1723"/>
      <c r="M19" s="2015">
        <v>382.32000000000005</v>
      </c>
      <c r="N19" s="1695"/>
      <c r="O19" s="1723"/>
      <c r="P19" s="1723"/>
      <c r="Q19" s="2015">
        <v>322.56</v>
      </c>
    </row>
    <row r="20" spans="1:17" s="603" customFormat="1" ht="15">
      <c r="A20" s="606">
        <v>6</v>
      </c>
      <c r="B20" s="780"/>
      <c r="C20" s="1723"/>
      <c r="D20" s="1723"/>
      <c r="E20" s="2015">
        <v>696.24</v>
      </c>
      <c r="F20" s="1695"/>
      <c r="G20" s="1723"/>
      <c r="H20" s="1723"/>
      <c r="I20" s="2015">
        <v>1068.48</v>
      </c>
      <c r="J20" s="1695"/>
      <c r="K20" s="1723"/>
      <c r="L20" s="1723"/>
      <c r="M20" s="2015">
        <v>383.03999999999996</v>
      </c>
      <c r="N20" s="1695"/>
      <c r="O20" s="1723"/>
      <c r="P20" s="1723"/>
      <c r="Q20" s="2015">
        <v>318.24</v>
      </c>
    </row>
    <row r="21" spans="1:17" s="603" customFormat="1" ht="15">
      <c r="A21" s="606">
        <v>7</v>
      </c>
      <c r="B21" s="780"/>
      <c r="C21" s="1723"/>
      <c r="D21" s="1723"/>
      <c r="E21" s="2015">
        <v>709.92000000000007</v>
      </c>
      <c r="F21" s="1695"/>
      <c r="G21" s="1723"/>
      <c r="H21" s="1723"/>
      <c r="I21" s="2015">
        <v>1232.6399999999999</v>
      </c>
      <c r="J21" s="1695"/>
      <c r="K21" s="1723"/>
      <c r="L21" s="1723"/>
      <c r="M21" s="2015">
        <v>384.48</v>
      </c>
      <c r="N21" s="1695"/>
      <c r="O21" s="1723"/>
      <c r="P21" s="1723"/>
      <c r="Q21" s="2015">
        <v>320.39999999999998</v>
      </c>
    </row>
    <row r="22" spans="1:17" s="603" customFormat="1" ht="15">
      <c r="A22" s="606">
        <v>8</v>
      </c>
      <c r="B22" s="780"/>
      <c r="C22" s="1723"/>
      <c r="D22" s="1723"/>
      <c r="E22" s="2015">
        <v>759.6</v>
      </c>
      <c r="F22" s="1695"/>
      <c r="G22" s="1723"/>
      <c r="H22" s="1723"/>
      <c r="I22" s="2015">
        <v>1370.88</v>
      </c>
      <c r="J22" s="1695"/>
      <c r="K22" s="1723"/>
      <c r="L22" s="1723"/>
      <c r="M22" s="2015">
        <v>383.03999999999996</v>
      </c>
      <c r="N22" s="1695"/>
      <c r="O22" s="1723"/>
      <c r="P22" s="1723"/>
      <c r="Q22" s="2015">
        <v>326.15999999999997</v>
      </c>
    </row>
    <row r="23" spans="1:17" s="603" customFormat="1" ht="15">
      <c r="A23" s="606">
        <v>9</v>
      </c>
      <c r="B23" s="780"/>
      <c r="C23" s="1723"/>
      <c r="D23" s="1723"/>
      <c r="E23" s="2015">
        <v>827.28</v>
      </c>
      <c r="F23" s="1695"/>
      <c r="G23" s="1723"/>
      <c r="H23" s="1723"/>
      <c r="I23" s="2015">
        <v>1612.08</v>
      </c>
      <c r="J23" s="1695"/>
      <c r="K23" s="1723"/>
      <c r="L23" s="1723"/>
      <c r="M23" s="2015">
        <v>377.28</v>
      </c>
      <c r="N23" s="1695"/>
      <c r="O23" s="1723"/>
      <c r="P23" s="1723"/>
      <c r="Q23" s="2015">
        <v>331.20000000000005</v>
      </c>
    </row>
    <row r="24" spans="1:17" s="603" customFormat="1" ht="15">
      <c r="A24" s="606">
        <v>10</v>
      </c>
      <c r="B24" s="780"/>
      <c r="C24" s="1723"/>
      <c r="D24" s="1723"/>
      <c r="E24" s="2015">
        <v>831.59999999999991</v>
      </c>
      <c r="F24" s="1695"/>
      <c r="G24" s="1723"/>
      <c r="H24" s="1723"/>
      <c r="I24" s="2015">
        <v>1917.3600000000001</v>
      </c>
      <c r="J24" s="1695"/>
      <c r="K24" s="1723"/>
      <c r="L24" s="1723"/>
      <c r="M24" s="2015">
        <v>371.52</v>
      </c>
      <c r="N24" s="1695"/>
      <c r="O24" s="1723"/>
      <c r="P24" s="1723"/>
      <c r="Q24" s="2015">
        <v>372.24</v>
      </c>
    </row>
    <row r="25" spans="1:17" s="603" customFormat="1" ht="15">
      <c r="A25" s="606">
        <v>11</v>
      </c>
      <c r="B25" s="780"/>
      <c r="C25" s="1723"/>
      <c r="D25" s="1723"/>
      <c r="E25" s="2015">
        <v>828</v>
      </c>
      <c r="F25" s="1695"/>
      <c r="G25" s="1723"/>
      <c r="H25" s="1723"/>
      <c r="I25" s="2015">
        <v>2021.7599999999998</v>
      </c>
      <c r="J25" s="1695"/>
      <c r="K25" s="1723"/>
      <c r="L25" s="1723"/>
      <c r="M25" s="2015">
        <v>370.08000000000004</v>
      </c>
      <c r="N25" s="1695"/>
      <c r="O25" s="1723"/>
      <c r="P25" s="1723"/>
      <c r="Q25" s="2015">
        <v>419.03999999999996</v>
      </c>
    </row>
    <row r="26" spans="1:17" s="603" customFormat="1" ht="15">
      <c r="A26" s="606">
        <v>12</v>
      </c>
      <c r="B26" s="780"/>
      <c r="C26" s="1723"/>
      <c r="D26" s="1723"/>
      <c r="E26" s="2015">
        <v>819.36</v>
      </c>
      <c r="F26" s="1695"/>
      <c r="G26" s="1723"/>
      <c r="H26" s="1723"/>
      <c r="I26" s="2015">
        <v>1959.12</v>
      </c>
      <c r="J26" s="1695"/>
      <c r="K26" s="1723"/>
      <c r="L26" s="1723"/>
      <c r="M26" s="2015">
        <v>368.64</v>
      </c>
      <c r="N26" s="1695"/>
      <c r="O26" s="1723"/>
      <c r="P26" s="1723"/>
      <c r="Q26" s="2015">
        <v>406.08</v>
      </c>
    </row>
    <row r="27" spans="1:17" s="603" customFormat="1" ht="15">
      <c r="A27" s="606">
        <v>13</v>
      </c>
      <c r="B27" s="780"/>
      <c r="C27" s="1723"/>
      <c r="D27" s="1723"/>
      <c r="E27" s="2015">
        <v>817.2</v>
      </c>
      <c r="F27" s="1695"/>
      <c r="G27" s="1723"/>
      <c r="H27" s="1723"/>
      <c r="I27" s="2015">
        <v>1909.4399999999998</v>
      </c>
      <c r="J27" s="1695"/>
      <c r="K27" s="1723"/>
      <c r="L27" s="1723"/>
      <c r="M27" s="2015">
        <v>380.88</v>
      </c>
      <c r="N27" s="1695"/>
      <c r="O27" s="1723"/>
      <c r="P27" s="1723"/>
      <c r="Q27" s="2015">
        <v>416.15999999999997</v>
      </c>
    </row>
    <row r="28" spans="1:17" s="603" customFormat="1" ht="15">
      <c r="A28" s="606">
        <v>14</v>
      </c>
      <c r="B28" s="780"/>
      <c r="C28" s="1723"/>
      <c r="D28" s="1723"/>
      <c r="E28" s="2015">
        <v>815.76</v>
      </c>
      <c r="F28" s="1695"/>
      <c r="G28" s="1723"/>
      <c r="H28" s="1723"/>
      <c r="I28" s="2015">
        <v>1891.44</v>
      </c>
      <c r="J28" s="1695"/>
      <c r="K28" s="1723"/>
      <c r="L28" s="1723"/>
      <c r="M28" s="2015">
        <v>367.19999999999993</v>
      </c>
      <c r="N28" s="1695"/>
      <c r="O28" s="1723"/>
      <c r="P28" s="1723"/>
      <c r="Q28" s="2015">
        <v>372.96000000000004</v>
      </c>
    </row>
    <row r="29" spans="1:17" s="603" customFormat="1" ht="15">
      <c r="A29" s="606">
        <v>15</v>
      </c>
      <c r="B29" s="780"/>
      <c r="C29" s="1723"/>
      <c r="D29" s="1723"/>
      <c r="E29" s="2015">
        <v>794.16</v>
      </c>
      <c r="F29" s="1695"/>
      <c r="G29" s="1723"/>
      <c r="H29" s="1723"/>
      <c r="I29" s="2015">
        <v>1846.08</v>
      </c>
      <c r="J29" s="1695"/>
      <c r="K29" s="1723"/>
      <c r="L29" s="1723"/>
      <c r="M29" s="2015">
        <v>362.15999999999997</v>
      </c>
      <c r="N29" s="1695"/>
      <c r="O29" s="1723"/>
      <c r="P29" s="1723"/>
      <c r="Q29" s="2015">
        <v>362.88</v>
      </c>
    </row>
    <row r="30" spans="1:17" s="603" customFormat="1" ht="15">
      <c r="A30" s="606">
        <v>16</v>
      </c>
      <c r="B30" s="780"/>
      <c r="C30" s="1723"/>
      <c r="D30" s="1723"/>
      <c r="E30" s="2015">
        <v>782.64</v>
      </c>
      <c r="F30" s="1695"/>
      <c r="G30" s="1723"/>
      <c r="H30" s="1723"/>
      <c r="I30" s="2015">
        <v>1868.3999999999999</v>
      </c>
      <c r="J30" s="1695"/>
      <c r="K30" s="1723"/>
      <c r="L30" s="1723"/>
      <c r="M30" s="2015">
        <v>365.76</v>
      </c>
      <c r="N30" s="1695"/>
      <c r="O30" s="1723"/>
      <c r="P30" s="1723"/>
      <c r="Q30" s="2015">
        <v>347.03999999999996</v>
      </c>
    </row>
    <row r="31" spans="1:17" s="607" customFormat="1" ht="15">
      <c r="A31" s="606">
        <v>17</v>
      </c>
      <c r="B31" s="780"/>
      <c r="C31" s="1723"/>
      <c r="D31" s="1723"/>
      <c r="E31" s="2015">
        <v>768.96</v>
      </c>
      <c r="F31" s="1695"/>
      <c r="G31" s="1723"/>
      <c r="H31" s="1723"/>
      <c r="I31" s="2015">
        <v>1929.6</v>
      </c>
      <c r="J31" s="1695"/>
      <c r="K31" s="1723"/>
      <c r="L31" s="1723"/>
      <c r="M31" s="2015">
        <v>365.03999999999996</v>
      </c>
      <c r="N31" s="1695"/>
      <c r="O31" s="1723"/>
      <c r="P31" s="1723"/>
      <c r="Q31" s="2015">
        <v>342</v>
      </c>
    </row>
    <row r="32" spans="1:17" s="607" customFormat="1" ht="15">
      <c r="A32" s="606">
        <v>18</v>
      </c>
      <c r="B32" s="780"/>
      <c r="C32" s="1723"/>
      <c r="D32" s="1723"/>
      <c r="E32" s="2015">
        <v>766.07999999999993</v>
      </c>
      <c r="F32" s="1695"/>
      <c r="G32" s="1723"/>
      <c r="H32" s="1723"/>
      <c r="I32" s="2015">
        <v>1848.96</v>
      </c>
      <c r="J32" s="1695"/>
      <c r="K32" s="1723"/>
      <c r="L32" s="1723"/>
      <c r="M32" s="2015">
        <v>367.19999999999993</v>
      </c>
      <c r="N32" s="1695"/>
      <c r="O32" s="1723"/>
      <c r="P32" s="1723"/>
      <c r="Q32" s="2015">
        <v>334.8</v>
      </c>
    </row>
    <row r="33" spans="1:33" s="607" customFormat="1" ht="15">
      <c r="A33" s="606">
        <v>19</v>
      </c>
      <c r="B33" s="780"/>
      <c r="C33" s="1723"/>
      <c r="D33" s="1723"/>
      <c r="E33" s="2015">
        <v>748.8</v>
      </c>
      <c r="F33" s="1695"/>
      <c r="G33" s="1723"/>
      <c r="H33" s="1723"/>
      <c r="I33" s="2015">
        <v>1852.56</v>
      </c>
      <c r="J33" s="1695"/>
      <c r="K33" s="1723"/>
      <c r="L33" s="1723"/>
      <c r="M33" s="2015">
        <v>365.03999999999996</v>
      </c>
      <c r="N33" s="1695"/>
      <c r="O33" s="1723"/>
      <c r="P33" s="1723"/>
      <c r="Q33" s="2015">
        <v>344.88</v>
      </c>
    </row>
    <row r="34" spans="1:33" s="607" customFormat="1" ht="15">
      <c r="A34" s="606">
        <v>20</v>
      </c>
      <c r="B34" s="780"/>
      <c r="C34" s="1723"/>
      <c r="D34" s="1723"/>
      <c r="E34" s="2015">
        <v>729.36</v>
      </c>
      <c r="F34" s="1695"/>
      <c r="G34" s="1723"/>
      <c r="H34" s="1723"/>
      <c r="I34" s="2015">
        <v>1807.92</v>
      </c>
      <c r="J34" s="1695"/>
      <c r="K34" s="1723"/>
      <c r="L34" s="1723"/>
      <c r="M34" s="2015">
        <v>370.08</v>
      </c>
      <c r="N34" s="1695"/>
      <c r="O34" s="1723"/>
      <c r="P34" s="1723"/>
      <c r="Q34" s="2015">
        <v>355.68</v>
      </c>
    </row>
    <row r="35" spans="1:33" s="607" customFormat="1" ht="15">
      <c r="A35" s="606">
        <v>21</v>
      </c>
      <c r="B35" s="780"/>
      <c r="C35" s="1723"/>
      <c r="D35" s="1723"/>
      <c r="E35" s="2015">
        <v>725.76</v>
      </c>
      <c r="F35" s="1695"/>
      <c r="G35" s="1723"/>
      <c r="H35" s="1723"/>
      <c r="I35" s="2015">
        <v>1704.96</v>
      </c>
      <c r="J35" s="1695"/>
      <c r="K35" s="1723"/>
      <c r="L35" s="1723"/>
      <c r="M35" s="2015">
        <v>366.48</v>
      </c>
      <c r="N35" s="1695"/>
      <c r="O35" s="1723"/>
      <c r="P35" s="1723"/>
      <c r="Q35" s="2015">
        <v>354.96000000000004</v>
      </c>
    </row>
    <row r="36" spans="1:33" s="607" customFormat="1" ht="15">
      <c r="A36" s="606">
        <v>22</v>
      </c>
      <c r="B36" s="780"/>
      <c r="C36" s="1723"/>
      <c r="D36" s="1723"/>
      <c r="E36" s="2015">
        <v>724.31999999999994</v>
      </c>
      <c r="F36" s="1695"/>
      <c r="G36" s="1723"/>
      <c r="H36" s="1723"/>
      <c r="I36" s="2015">
        <v>1568.88</v>
      </c>
      <c r="J36" s="1695"/>
      <c r="K36" s="1723"/>
      <c r="L36" s="1723"/>
      <c r="M36" s="2015">
        <v>369.36</v>
      </c>
      <c r="N36" s="1695"/>
      <c r="O36" s="1723"/>
      <c r="P36" s="1723"/>
      <c r="Q36" s="2015">
        <v>349.92000000000007</v>
      </c>
    </row>
    <row r="37" spans="1:33" s="607" customFormat="1" ht="15">
      <c r="A37" s="606">
        <v>23</v>
      </c>
      <c r="B37" s="780"/>
      <c r="C37" s="1723"/>
      <c r="D37" s="1723"/>
      <c r="E37" s="2015">
        <v>707.04000000000008</v>
      </c>
      <c r="F37" s="1695"/>
      <c r="G37" s="1723"/>
      <c r="H37" s="1723"/>
      <c r="I37" s="2015">
        <v>1361.52</v>
      </c>
      <c r="J37" s="1695"/>
      <c r="K37" s="1723"/>
      <c r="L37" s="1723"/>
      <c r="M37" s="2015">
        <v>367.2</v>
      </c>
      <c r="N37" s="1695"/>
      <c r="O37" s="1723"/>
      <c r="P37" s="1723"/>
      <c r="Q37" s="2015">
        <v>333.36</v>
      </c>
    </row>
    <row r="38" spans="1:33" s="607" customFormat="1" ht="15">
      <c r="A38" s="606">
        <v>24</v>
      </c>
      <c r="B38" s="780"/>
      <c r="C38" s="1723"/>
      <c r="D38" s="1723"/>
      <c r="E38" s="2015">
        <v>687.59999999999991</v>
      </c>
      <c r="F38" s="1695"/>
      <c r="G38" s="1723"/>
      <c r="H38" s="1723"/>
      <c r="I38" s="2015">
        <v>1203.1199999999999</v>
      </c>
      <c r="J38" s="1695"/>
      <c r="K38" s="1723"/>
      <c r="L38" s="1723"/>
      <c r="M38" s="2015">
        <v>358.56</v>
      </c>
      <c r="N38" s="1695"/>
      <c r="O38" s="1723"/>
      <c r="P38" s="1723"/>
      <c r="Q38" s="2015">
        <v>318.24</v>
      </c>
    </row>
    <row r="39" spans="1:33" s="607" customFormat="1" ht="15">
      <c r="A39" s="606" t="s">
        <v>19</v>
      </c>
      <c r="B39" s="791"/>
      <c r="C39" s="1723"/>
      <c r="D39" s="1723"/>
      <c r="E39" s="1725">
        <f>SUM(E15:E38)</f>
        <v>18020.88</v>
      </c>
      <c r="F39" s="1723"/>
      <c r="G39" s="1723"/>
      <c r="H39" s="1723"/>
      <c r="I39" s="1725">
        <f>SUM(I15:I38)</f>
        <v>36969.119999999995</v>
      </c>
      <c r="J39" s="1723"/>
      <c r="K39" s="1723"/>
      <c r="L39" s="1723"/>
      <c r="M39" s="1725">
        <f>SUM(M15:M38)</f>
        <v>8966.880000000001</v>
      </c>
      <c r="N39" s="1723"/>
      <c r="O39" s="1723"/>
      <c r="P39" s="1723"/>
      <c r="Q39" s="1725">
        <f>SUM(Q15:Q38)</f>
        <v>8362.08</v>
      </c>
    </row>
    <row r="40" spans="1:33" s="596" customFormat="1" ht="12.75" customHeight="1">
      <c r="A40" s="596" t="s">
        <v>20</v>
      </c>
      <c r="R40" s="946"/>
      <c r="S40" s="946"/>
      <c r="T40" s="946"/>
      <c r="U40" s="946"/>
      <c r="V40" s="946"/>
      <c r="W40" s="946"/>
      <c r="X40" s="946"/>
      <c r="Y40" s="946"/>
      <c r="Z40" s="946"/>
      <c r="AA40" s="946"/>
      <c r="AB40" s="946"/>
      <c r="AC40" s="946"/>
      <c r="AD40" s="946"/>
      <c r="AE40" s="946"/>
      <c r="AF40" s="946"/>
      <c r="AG40" s="946"/>
    </row>
    <row r="41" spans="1:33" s="596" customFormat="1" ht="12.75" customHeight="1">
      <c r="A41" s="596" t="s">
        <v>21</v>
      </c>
      <c r="R41" s="946"/>
      <c r="S41" s="946"/>
      <c r="T41" s="946"/>
      <c r="U41" s="946"/>
      <c r="V41" s="946"/>
      <c r="W41" s="946"/>
      <c r="X41" s="946"/>
      <c r="Y41" s="946"/>
      <c r="Z41" s="946"/>
      <c r="AA41" s="946"/>
      <c r="AB41" s="946"/>
      <c r="AC41" s="946"/>
      <c r="AD41" s="946"/>
      <c r="AE41" s="946"/>
      <c r="AF41" s="946"/>
      <c r="AG41" s="946"/>
    </row>
    <row r="42" spans="1:33">
      <c r="A42" s="596" t="s">
        <v>571</v>
      </c>
      <c r="K42" s="596"/>
      <c r="L42" s="596"/>
      <c r="M42" s="596"/>
      <c r="N42" s="596"/>
      <c r="O42" s="596"/>
      <c r="P42" s="596"/>
      <c r="Q42" s="596"/>
      <c r="R42" s="947"/>
      <c r="S42" s="947"/>
      <c r="T42" s="947"/>
      <c r="U42" s="947"/>
      <c r="V42" s="947"/>
      <c r="W42" s="947"/>
      <c r="X42" s="947"/>
      <c r="Y42" s="947"/>
      <c r="Z42" s="947"/>
      <c r="AA42" s="947"/>
      <c r="AB42" s="947"/>
      <c r="AC42" s="947"/>
      <c r="AD42" s="947"/>
      <c r="AE42" s="947"/>
      <c r="AF42" s="947"/>
      <c r="AG42" s="947"/>
    </row>
    <row r="43" spans="1:33">
      <c r="A43" s="596" t="s">
        <v>23</v>
      </c>
      <c r="R43" s="947"/>
      <c r="S43" s="947"/>
      <c r="T43" s="947"/>
      <c r="U43" s="947"/>
      <c r="V43" s="947"/>
      <c r="W43" s="947"/>
      <c r="X43" s="947"/>
      <c r="Y43" s="947"/>
      <c r="Z43" s="947"/>
      <c r="AA43" s="947"/>
      <c r="AB43" s="947"/>
      <c r="AC43" s="947"/>
      <c r="AD43" s="947"/>
      <c r="AE43" s="947"/>
      <c r="AF43" s="947"/>
      <c r="AG43" s="947"/>
    </row>
    <row r="44" spans="1:33">
      <c r="R44" s="947"/>
      <c r="S44" s="947"/>
      <c r="T44" s="947"/>
      <c r="U44" s="947"/>
      <c r="V44" s="947"/>
      <c r="W44" s="947"/>
      <c r="X44" s="947"/>
      <c r="Y44" s="947"/>
      <c r="Z44" s="947"/>
      <c r="AA44" s="947"/>
      <c r="AB44" s="947"/>
      <c r="AC44" s="947"/>
      <c r="AD44" s="947"/>
      <c r="AE44" s="947"/>
      <c r="AF44" s="947"/>
      <c r="AG44" s="947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3">
    <tabColor rgb="FF92D050"/>
  </sheetPr>
  <dimension ref="A1:AG44"/>
  <sheetViews>
    <sheetView zoomScale="85" zoomScaleNormal="85" workbookViewId="0">
      <selection activeCell="S6" sqref="S6"/>
    </sheetView>
  </sheetViews>
  <sheetFormatPr defaultRowHeight="12.75"/>
  <cols>
    <col min="1" max="1" width="5.42578125" style="621" customWidth="1"/>
    <col min="2" max="3" width="11.28515625" style="621" customWidth="1"/>
    <col min="4" max="4" width="11.28515625" style="621" hidden="1" customWidth="1"/>
    <col min="5" max="7" width="11.28515625" style="621" customWidth="1"/>
    <col min="8" max="8" width="11.28515625" style="621" hidden="1" customWidth="1"/>
    <col min="9" max="11" width="11.28515625" style="621" customWidth="1"/>
    <col min="12" max="12" width="11.28515625" style="621" hidden="1" customWidth="1"/>
    <col min="13" max="15" width="11.28515625" style="621" customWidth="1"/>
    <col min="16" max="16" width="11.28515625" style="621" hidden="1" customWidth="1"/>
    <col min="17" max="17" width="11.28515625" style="621" customWidth="1"/>
    <col min="18" max="16384" width="9.140625" style="621"/>
  </cols>
  <sheetData>
    <row r="1" spans="1:33" s="609" customFormat="1" ht="18.75" customHeight="1">
      <c r="B1" s="2935" t="s">
        <v>408</v>
      </c>
      <c r="C1" s="2066"/>
      <c r="D1" s="2066"/>
      <c r="E1" s="2066"/>
      <c r="F1" s="2066"/>
      <c r="J1" s="801" t="s">
        <v>171</v>
      </c>
      <c r="M1" s="877" t="s">
        <v>260</v>
      </c>
      <c r="N1" s="877"/>
      <c r="O1" s="877"/>
      <c r="P1" s="877"/>
      <c r="Q1" s="877"/>
      <c r="R1" s="877"/>
      <c r="S1" s="944"/>
      <c r="T1" s="944"/>
      <c r="U1" s="944"/>
      <c r="V1" s="944"/>
      <c r="W1" s="944"/>
      <c r="X1" s="944"/>
      <c r="Y1" s="944"/>
      <c r="Z1" s="944"/>
      <c r="AA1" s="944"/>
      <c r="AB1" s="944"/>
      <c r="AC1" s="944"/>
      <c r="AD1" s="944"/>
      <c r="AE1" s="944"/>
      <c r="AF1" s="944"/>
      <c r="AG1" s="944"/>
    </row>
    <row r="2" spans="1:33" s="609" customFormat="1" ht="10.5" customHeight="1">
      <c r="B2" s="2936" t="s">
        <v>1</v>
      </c>
      <c r="C2" s="2052"/>
      <c r="D2" s="2052"/>
      <c r="E2" s="2052"/>
      <c r="F2" s="2052"/>
      <c r="M2" s="2936" t="s">
        <v>2</v>
      </c>
      <c r="N2" s="2052"/>
      <c r="O2" s="2052"/>
      <c r="P2" s="2052"/>
      <c r="Q2" s="2052"/>
      <c r="R2" s="944"/>
      <c r="S2" s="944"/>
      <c r="T2" s="944"/>
      <c r="U2" s="944"/>
      <c r="V2" s="944"/>
      <c r="W2" s="944"/>
      <c r="X2" s="944"/>
      <c r="Y2" s="944"/>
      <c r="Z2" s="944"/>
      <c r="AA2" s="944"/>
      <c r="AB2" s="944"/>
      <c r="AC2" s="944"/>
      <c r="AD2" s="944"/>
      <c r="AE2" s="944"/>
      <c r="AF2" s="944"/>
      <c r="AG2" s="944"/>
    </row>
    <row r="3" spans="1:33" s="609" customFormat="1" ht="13.5" customHeight="1">
      <c r="B3" s="611" t="s">
        <v>130</v>
      </c>
      <c r="N3" s="1257" t="s">
        <v>729</v>
      </c>
      <c r="O3" s="1257" t="s">
        <v>261</v>
      </c>
      <c r="P3" s="1257"/>
      <c r="Q3" s="1257"/>
      <c r="R3" s="944"/>
      <c r="S3" s="944"/>
      <c r="T3" s="944"/>
      <c r="U3" s="944"/>
      <c r="V3" s="944"/>
      <c r="W3" s="944"/>
      <c r="X3" s="944"/>
      <c r="Y3" s="944"/>
      <c r="Z3" s="944"/>
      <c r="AA3" s="944"/>
      <c r="AB3" s="944"/>
      <c r="AC3" s="944"/>
      <c r="AD3" s="944"/>
      <c r="AE3" s="944"/>
      <c r="AF3" s="944"/>
      <c r="AG3" s="944"/>
    </row>
    <row r="4" spans="1:33" s="609" customFormat="1" ht="15" customHeight="1">
      <c r="B4" s="2939" t="s">
        <v>4</v>
      </c>
      <c r="C4" s="2066"/>
      <c r="D4" s="612"/>
      <c r="E4" s="944"/>
      <c r="F4" s="944"/>
      <c r="G4" s="944"/>
      <c r="H4" s="944"/>
      <c r="I4" s="878" t="s">
        <v>5</v>
      </c>
      <c r="J4" s="923"/>
      <c r="K4" s="923"/>
      <c r="L4" s="610"/>
      <c r="R4" s="944"/>
      <c r="S4" s="944"/>
      <c r="T4" s="944"/>
      <c r="U4" s="944"/>
      <c r="V4" s="944"/>
      <c r="W4" s="944"/>
      <c r="X4" s="944"/>
      <c r="Y4" s="944"/>
      <c r="Z4" s="944"/>
      <c r="AA4" s="944"/>
      <c r="AB4" s="944"/>
      <c r="AC4" s="944"/>
      <c r="AD4" s="944"/>
      <c r="AE4" s="944"/>
      <c r="AF4" s="944"/>
      <c r="AG4" s="944"/>
    </row>
    <row r="5" spans="1:33" s="609" customFormat="1" ht="9.75" customHeight="1">
      <c r="B5" s="2938" t="s">
        <v>7</v>
      </c>
      <c r="C5" s="2064"/>
      <c r="D5" s="610"/>
      <c r="E5" s="610"/>
      <c r="R5" s="944"/>
      <c r="S5" s="944"/>
      <c r="T5" s="944"/>
      <c r="U5" s="944"/>
      <c r="V5" s="944"/>
      <c r="W5" s="944"/>
      <c r="X5" s="944"/>
      <c r="Y5" s="944"/>
      <c r="Z5" s="944"/>
      <c r="AA5" s="944"/>
      <c r="AB5" s="944"/>
      <c r="AC5" s="944"/>
      <c r="AD5" s="944"/>
      <c r="AE5" s="944"/>
      <c r="AF5" s="944"/>
      <c r="AG5" s="944"/>
    </row>
    <row r="6" spans="1:33" s="609" customFormat="1" ht="12" customHeight="1">
      <c r="A6" s="293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44"/>
      <c r="S6" s="944"/>
      <c r="T6" s="944"/>
      <c r="U6" s="944"/>
      <c r="V6" s="944"/>
      <c r="W6" s="944"/>
      <c r="X6" s="944"/>
      <c r="Y6" s="944"/>
      <c r="Z6" s="944"/>
      <c r="AA6" s="944"/>
      <c r="AB6" s="944"/>
      <c r="AC6" s="944"/>
      <c r="AD6" s="944"/>
      <c r="AE6" s="944"/>
      <c r="AF6" s="944"/>
      <c r="AG6" s="944"/>
    </row>
    <row r="7" spans="1:33" s="609" customFormat="1" ht="15.75">
      <c r="A7" s="2934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44"/>
      <c r="S7" s="944"/>
      <c r="T7" s="944"/>
      <c r="U7" s="944"/>
      <c r="V7" s="944"/>
      <c r="W7" s="944"/>
      <c r="X7" s="944"/>
      <c r="Y7" s="944"/>
      <c r="Z7" s="944"/>
      <c r="AA7" s="944"/>
      <c r="AB7" s="944"/>
      <c r="AC7" s="944"/>
      <c r="AD7" s="944"/>
      <c r="AE7" s="944"/>
      <c r="AF7" s="944"/>
      <c r="AG7" s="944"/>
    </row>
    <row r="8" spans="1:33" s="609" customFormat="1" ht="9" customHeight="1">
      <c r="A8" s="1281" t="s">
        <v>364</v>
      </c>
      <c r="B8" s="1267" t="s">
        <v>365</v>
      </c>
      <c r="R8" s="944"/>
      <c r="S8" s="944"/>
      <c r="T8" s="944"/>
      <c r="U8" s="944"/>
      <c r="V8" s="944"/>
      <c r="W8" s="944"/>
      <c r="X8" s="944"/>
      <c r="Y8" s="944"/>
      <c r="Z8" s="944"/>
      <c r="AA8" s="944"/>
      <c r="AB8" s="944"/>
      <c r="AC8" s="944"/>
      <c r="AD8" s="944"/>
      <c r="AE8" s="944"/>
      <c r="AF8" s="944"/>
      <c r="AG8" s="944"/>
    </row>
    <row r="9" spans="1:33" s="609" customFormat="1">
      <c r="A9" s="2942" t="s">
        <v>9</v>
      </c>
      <c r="B9" s="2943" t="s">
        <v>10</v>
      </c>
      <c r="C9" s="2389"/>
      <c r="D9" s="2389"/>
      <c r="E9" s="2389"/>
      <c r="F9" s="2389"/>
      <c r="G9" s="2389"/>
      <c r="H9" s="2389"/>
      <c r="I9" s="2390"/>
      <c r="J9" s="2943" t="s">
        <v>11</v>
      </c>
      <c r="K9" s="2389"/>
      <c r="L9" s="2389"/>
      <c r="M9" s="2389"/>
      <c r="N9" s="2389"/>
      <c r="O9" s="2389"/>
      <c r="P9" s="2389"/>
      <c r="Q9" s="2390"/>
      <c r="R9" s="944"/>
      <c r="S9" s="944"/>
      <c r="T9" s="944"/>
      <c r="U9" s="944"/>
      <c r="V9" s="944"/>
      <c r="W9" s="944"/>
      <c r="X9" s="944"/>
      <c r="Y9" s="944"/>
      <c r="Z9" s="944"/>
      <c r="AA9" s="944"/>
      <c r="AB9" s="944"/>
      <c r="AC9" s="944"/>
      <c r="AD9" s="944"/>
      <c r="AE9" s="944"/>
      <c r="AF9" s="944"/>
      <c r="AG9" s="944"/>
    </row>
    <row r="10" spans="1:33" s="609" customFormat="1">
      <c r="A10" s="2386"/>
      <c r="B10" s="2921" t="s">
        <v>297</v>
      </c>
      <c r="C10" s="2059"/>
      <c r="D10" s="2059"/>
      <c r="E10" s="2060"/>
      <c r="F10" s="2922" t="s">
        <v>296</v>
      </c>
      <c r="G10" s="2059"/>
      <c r="H10" s="2059"/>
      <c r="I10" s="2060"/>
      <c r="J10" s="2921" t="str">
        <f>B10</f>
        <v>ф. 4 (Обросово) - КТП-90 (дачн. общ.)</v>
      </c>
      <c r="K10" s="2940"/>
      <c r="L10" s="2940"/>
      <c r="M10" s="2941"/>
      <c r="N10" s="2922" t="str">
        <f>F10</f>
        <v>ф. 4 (Обросово) - КТП-91 (д. Бережок)</v>
      </c>
      <c r="O10" s="2940"/>
      <c r="P10" s="2940"/>
      <c r="Q10" s="2941"/>
      <c r="R10" s="944"/>
      <c r="S10" s="944"/>
      <c r="T10" s="944"/>
      <c r="U10" s="944"/>
      <c r="V10" s="944"/>
      <c r="W10" s="944"/>
      <c r="X10" s="944"/>
      <c r="Y10" s="944"/>
      <c r="Z10" s="944"/>
      <c r="AA10" s="944"/>
      <c r="AB10" s="944"/>
      <c r="AC10" s="944"/>
      <c r="AD10" s="944"/>
      <c r="AE10" s="944"/>
      <c r="AF10" s="944"/>
      <c r="AG10" s="944"/>
    </row>
    <row r="11" spans="1:33" s="609" customFormat="1">
      <c r="A11" s="2386"/>
      <c r="B11" s="2922" t="s">
        <v>14</v>
      </c>
      <c r="C11" s="2059"/>
      <c r="E11" s="588">
        <v>1800</v>
      </c>
      <c r="F11" s="2922" t="s">
        <v>14</v>
      </c>
      <c r="G11" s="2059"/>
      <c r="H11" s="613"/>
      <c r="I11" s="614">
        <f>Q11</f>
        <v>900</v>
      </c>
      <c r="J11" s="2922" t="s">
        <v>14</v>
      </c>
      <c r="K11" s="2059"/>
      <c r="L11" s="613"/>
      <c r="M11" s="614">
        <f>E11</f>
        <v>1800</v>
      </c>
      <c r="N11" s="2922" t="s">
        <v>14</v>
      </c>
      <c r="O11" s="2059"/>
      <c r="P11" s="613"/>
      <c r="Q11" s="614">
        <v>900</v>
      </c>
      <c r="R11" s="944"/>
      <c r="S11" s="944"/>
      <c r="T11" s="944"/>
      <c r="U11" s="944"/>
      <c r="V11" s="944"/>
      <c r="W11" s="944"/>
      <c r="X11" s="944"/>
      <c r="Y11" s="944"/>
      <c r="Z11" s="944"/>
      <c r="AA11" s="944"/>
      <c r="AB11" s="944"/>
      <c r="AC11" s="944"/>
      <c r="AD11" s="944"/>
      <c r="AE11" s="944"/>
      <c r="AF11" s="944"/>
      <c r="AG11" s="944"/>
    </row>
    <row r="12" spans="1:33" s="616" customFormat="1" ht="35.25" customHeight="1">
      <c r="A12" s="2387"/>
      <c r="B12" s="615" t="s">
        <v>16</v>
      </c>
      <c r="C12" s="615" t="s">
        <v>17</v>
      </c>
      <c r="D12" s="615"/>
      <c r="E12" s="615" t="s">
        <v>18</v>
      </c>
      <c r="F12" s="615" t="s">
        <v>16</v>
      </c>
      <c r="G12" s="615" t="s">
        <v>17</v>
      </c>
      <c r="H12" s="615"/>
      <c r="I12" s="615" t="s">
        <v>18</v>
      </c>
      <c r="J12" s="615" t="s">
        <v>16</v>
      </c>
      <c r="K12" s="615" t="s">
        <v>17</v>
      </c>
      <c r="L12" s="615"/>
      <c r="M12" s="615" t="s">
        <v>18</v>
      </c>
      <c r="N12" s="615" t="s">
        <v>16</v>
      </c>
      <c r="O12" s="615" t="s">
        <v>17</v>
      </c>
      <c r="P12" s="615"/>
      <c r="Q12" s="615" t="s">
        <v>18</v>
      </c>
    </row>
    <row r="13" spans="1:33" s="618" customFormat="1" ht="11.25">
      <c r="A13" s="617">
        <v>1</v>
      </c>
      <c r="B13" s="617">
        <v>2</v>
      </c>
      <c r="C13" s="617">
        <v>3</v>
      </c>
      <c r="D13" s="617"/>
      <c r="E13" s="617">
        <v>4</v>
      </c>
      <c r="F13" s="617">
        <v>5</v>
      </c>
      <c r="G13" s="617">
        <v>6</v>
      </c>
      <c r="H13" s="617"/>
      <c r="I13" s="617">
        <v>7</v>
      </c>
      <c r="J13" s="617">
        <v>8</v>
      </c>
      <c r="K13" s="617">
        <v>9</v>
      </c>
      <c r="L13" s="617"/>
      <c r="M13" s="617">
        <v>10</v>
      </c>
      <c r="N13" s="617">
        <v>11</v>
      </c>
      <c r="O13" s="617">
        <v>12</v>
      </c>
      <c r="P13" s="617"/>
      <c r="Q13" s="617">
        <v>13</v>
      </c>
    </row>
    <row r="14" spans="1:33" s="616" customFormat="1">
      <c r="A14" s="619">
        <v>0</v>
      </c>
      <c r="B14" s="700"/>
      <c r="C14" s="1838"/>
      <c r="D14" s="1838"/>
      <c r="E14" s="1316"/>
      <c r="F14" s="1838"/>
      <c r="G14" s="1838"/>
      <c r="H14" s="1838"/>
      <c r="I14" s="1316"/>
      <c r="J14" s="1839"/>
      <c r="K14" s="1838"/>
      <c r="L14" s="1838"/>
      <c r="M14" s="1316"/>
      <c r="N14" s="1838"/>
      <c r="O14" s="1838"/>
      <c r="P14" s="1838"/>
      <c r="Q14" s="1316"/>
    </row>
    <row r="15" spans="1:33" s="1354" customFormat="1" ht="15">
      <c r="A15" s="1353">
        <v>1</v>
      </c>
      <c r="B15" s="700"/>
      <c r="C15" s="1840"/>
      <c r="D15" s="1838"/>
      <c r="E15" s="2015">
        <v>1.38</v>
      </c>
      <c r="F15" s="1840"/>
      <c r="G15" s="1838"/>
      <c r="H15" s="1840"/>
      <c r="I15" s="2015">
        <v>10.120000000000001</v>
      </c>
      <c r="J15" s="1755"/>
      <c r="K15" s="1840"/>
      <c r="L15" s="1840"/>
      <c r="M15" s="2015">
        <v>0</v>
      </c>
      <c r="N15" s="1840"/>
      <c r="O15" s="1840"/>
      <c r="P15" s="1840"/>
      <c r="Q15" s="2015">
        <v>1.4900000000000002</v>
      </c>
    </row>
    <row r="16" spans="1:33" s="616" customFormat="1" ht="15">
      <c r="A16" s="619">
        <v>2</v>
      </c>
      <c r="B16" s="700"/>
      <c r="C16" s="1840"/>
      <c r="D16" s="1838"/>
      <c r="E16" s="2015">
        <v>1.68</v>
      </c>
      <c r="F16" s="1840"/>
      <c r="G16" s="1838"/>
      <c r="H16" s="1840"/>
      <c r="I16" s="2015">
        <v>10.050000000000001</v>
      </c>
      <c r="J16" s="1755"/>
      <c r="K16" s="1840"/>
      <c r="L16" s="1840"/>
      <c r="M16" s="2015">
        <v>0</v>
      </c>
      <c r="N16" s="1840"/>
      <c r="O16" s="1840"/>
      <c r="P16" s="1840"/>
      <c r="Q16" s="2015">
        <v>1.48</v>
      </c>
    </row>
    <row r="17" spans="1:17" s="616" customFormat="1" ht="15">
      <c r="A17" s="619">
        <v>3</v>
      </c>
      <c r="B17" s="700"/>
      <c r="C17" s="1840"/>
      <c r="D17" s="1838"/>
      <c r="E17" s="2015">
        <v>1.98</v>
      </c>
      <c r="F17" s="1840"/>
      <c r="G17" s="1838"/>
      <c r="H17" s="1840"/>
      <c r="I17" s="2015">
        <v>8.81</v>
      </c>
      <c r="J17" s="1755"/>
      <c r="K17" s="1840"/>
      <c r="L17" s="1840"/>
      <c r="M17" s="2015">
        <v>0</v>
      </c>
      <c r="N17" s="1840"/>
      <c r="O17" s="1840"/>
      <c r="P17" s="1840"/>
      <c r="Q17" s="2015">
        <v>0.31</v>
      </c>
    </row>
    <row r="18" spans="1:17" s="616" customFormat="1" ht="15">
      <c r="A18" s="619">
        <v>4</v>
      </c>
      <c r="B18" s="700"/>
      <c r="C18" s="1840"/>
      <c r="D18" s="1838"/>
      <c r="E18" s="2015">
        <v>1.9</v>
      </c>
      <c r="F18" s="1840"/>
      <c r="G18" s="1838"/>
      <c r="H18" s="1840"/>
      <c r="I18" s="2015">
        <v>8.77</v>
      </c>
      <c r="J18" s="1755"/>
      <c r="K18" s="1840"/>
      <c r="L18" s="1840"/>
      <c r="M18" s="2015">
        <v>0</v>
      </c>
      <c r="N18" s="1840"/>
      <c r="O18" s="1840"/>
      <c r="P18" s="1840"/>
      <c r="Q18" s="2015">
        <v>0.26</v>
      </c>
    </row>
    <row r="19" spans="1:17" s="616" customFormat="1" ht="15">
      <c r="A19" s="619">
        <v>5</v>
      </c>
      <c r="B19" s="700"/>
      <c r="C19" s="1840"/>
      <c r="D19" s="1838"/>
      <c r="E19" s="2015">
        <v>2.08</v>
      </c>
      <c r="F19" s="1840"/>
      <c r="G19" s="1838"/>
      <c r="H19" s="1840"/>
      <c r="I19" s="2015">
        <v>8.7800000000000011</v>
      </c>
      <c r="J19" s="1755"/>
      <c r="K19" s="1840"/>
      <c r="L19" s="1840"/>
      <c r="M19" s="2015">
        <v>0</v>
      </c>
      <c r="N19" s="1840"/>
      <c r="O19" s="1840"/>
      <c r="P19" s="1840"/>
      <c r="Q19" s="2015">
        <v>0.38</v>
      </c>
    </row>
    <row r="20" spans="1:17" s="616" customFormat="1" ht="15">
      <c r="A20" s="619">
        <v>6</v>
      </c>
      <c r="B20" s="700"/>
      <c r="C20" s="1840"/>
      <c r="D20" s="1838"/>
      <c r="E20" s="2015">
        <v>1.8199999999999998</v>
      </c>
      <c r="F20" s="1840"/>
      <c r="G20" s="1838"/>
      <c r="H20" s="1840"/>
      <c r="I20" s="2015">
        <v>10.11</v>
      </c>
      <c r="J20" s="1755"/>
      <c r="K20" s="1840"/>
      <c r="L20" s="1840"/>
      <c r="M20" s="2015">
        <v>0</v>
      </c>
      <c r="N20" s="1840"/>
      <c r="O20" s="1840"/>
      <c r="P20" s="1840"/>
      <c r="Q20" s="2015">
        <v>1.4500000000000002</v>
      </c>
    </row>
    <row r="21" spans="1:17" s="616" customFormat="1" ht="15">
      <c r="A21" s="619">
        <v>7</v>
      </c>
      <c r="B21" s="700"/>
      <c r="C21" s="1840"/>
      <c r="D21" s="1838"/>
      <c r="E21" s="2015">
        <v>2</v>
      </c>
      <c r="F21" s="1840"/>
      <c r="G21" s="1838"/>
      <c r="H21" s="1840"/>
      <c r="I21" s="2015">
        <v>11.32</v>
      </c>
      <c r="J21" s="1755"/>
      <c r="K21" s="1840"/>
      <c r="L21" s="1840"/>
      <c r="M21" s="2015">
        <v>0</v>
      </c>
      <c r="N21" s="1840"/>
      <c r="O21" s="1840"/>
      <c r="P21" s="1840"/>
      <c r="Q21" s="2015">
        <v>1.5</v>
      </c>
    </row>
    <row r="22" spans="1:17" s="616" customFormat="1" ht="15">
      <c r="A22" s="619">
        <v>8</v>
      </c>
      <c r="B22" s="700"/>
      <c r="C22" s="1840"/>
      <c r="D22" s="1838"/>
      <c r="E22" s="2015">
        <v>1.62</v>
      </c>
      <c r="F22" s="1840"/>
      <c r="G22" s="1838"/>
      <c r="H22" s="1840"/>
      <c r="I22" s="2015">
        <v>11.669999999999998</v>
      </c>
      <c r="J22" s="1755"/>
      <c r="K22" s="1840"/>
      <c r="L22" s="1840"/>
      <c r="M22" s="2015">
        <v>0</v>
      </c>
      <c r="N22" s="1840"/>
      <c r="O22" s="1840"/>
      <c r="P22" s="1840"/>
      <c r="Q22" s="2015">
        <v>1.3800000000000001</v>
      </c>
    </row>
    <row r="23" spans="1:17" s="616" customFormat="1" ht="15">
      <c r="A23" s="619">
        <v>9</v>
      </c>
      <c r="B23" s="700"/>
      <c r="C23" s="1840"/>
      <c r="D23" s="1838"/>
      <c r="E23" s="2015">
        <v>0.76</v>
      </c>
      <c r="F23" s="1840"/>
      <c r="G23" s="1838"/>
      <c r="H23" s="1840"/>
      <c r="I23" s="2015">
        <v>12.370000000000001</v>
      </c>
      <c r="J23" s="1755"/>
      <c r="K23" s="1840"/>
      <c r="L23" s="1840"/>
      <c r="M23" s="2015">
        <v>0</v>
      </c>
      <c r="N23" s="1840"/>
      <c r="O23" s="1840"/>
      <c r="P23" s="1840"/>
      <c r="Q23" s="2015">
        <v>0.92999999999999994</v>
      </c>
    </row>
    <row r="24" spans="1:17" s="616" customFormat="1" ht="15">
      <c r="A24" s="619">
        <v>10</v>
      </c>
      <c r="B24" s="700"/>
      <c r="C24" s="1840"/>
      <c r="D24" s="1838"/>
      <c r="E24" s="2015">
        <v>0.54</v>
      </c>
      <c r="F24" s="1840"/>
      <c r="G24" s="1838"/>
      <c r="H24" s="1840"/>
      <c r="I24" s="2015">
        <v>8.9499999999999993</v>
      </c>
      <c r="J24" s="1755"/>
      <c r="K24" s="1840"/>
      <c r="L24" s="1840"/>
      <c r="M24" s="2015">
        <v>0</v>
      </c>
      <c r="N24" s="1840"/>
      <c r="O24" s="1840"/>
      <c r="P24" s="1840"/>
      <c r="Q24" s="2015">
        <v>0.26</v>
      </c>
    </row>
    <row r="25" spans="1:17" s="616" customFormat="1" ht="15">
      <c r="A25" s="619">
        <v>11</v>
      </c>
      <c r="B25" s="700"/>
      <c r="C25" s="1840"/>
      <c r="D25" s="1838"/>
      <c r="E25" s="2015">
        <v>0.64</v>
      </c>
      <c r="F25" s="1840"/>
      <c r="G25" s="1838"/>
      <c r="H25" s="1840"/>
      <c r="I25" s="2015">
        <v>9.3099999999999987</v>
      </c>
      <c r="J25" s="1755"/>
      <c r="K25" s="1840"/>
      <c r="L25" s="1840"/>
      <c r="M25" s="2015">
        <v>0</v>
      </c>
      <c r="N25" s="1840"/>
      <c r="O25" s="1840"/>
      <c r="P25" s="1840"/>
      <c r="Q25" s="2015">
        <v>0.26</v>
      </c>
    </row>
    <row r="26" spans="1:17" s="616" customFormat="1" ht="15">
      <c r="A26" s="619">
        <v>12</v>
      </c>
      <c r="B26" s="700"/>
      <c r="C26" s="1840"/>
      <c r="D26" s="1838"/>
      <c r="E26" s="2015">
        <v>2.6</v>
      </c>
      <c r="F26" s="1840"/>
      <c r="G26" s="1838"/>
      <c r="H26" s="1840"/>
      <c r="I26" s="2015">
        <v>9.1700000000000017</v>
      </c>
      <c r="J26" s="1755"/>
      <c r="K26" s="1840"/>
      <c r="L26" s="1840"/>
      <c r="M26" s="2015">
        <v>0</v>
      </c>
      <c r="N26" s="1840"/>
      <c r="O26" s="1840"/>
      <c r="P26" s="1840"/>
      <c r="Q26" s="2015">
        <v>0.28000000000000003</v>
      </c>
    </row>
    <row r="27" spans="1:17" s="616" customFormat="1" ht="15">
      <c r="A27" s="619">
        <v>13</v>
      </c>
      <c r="B27" s="700"/>
      <c r="C27" s="1840"/>
      <c r="D27" s="1838"/>
      <c r="E27" s="2015">
        <v>1.04</v>
      </c>
      <c r="F27" s="1840"/>
      <c r="G27" s="1838"/>
      <c r="H27" s="1840"/>
      <c r="I27" s="2015">
        <v>9.2199999999999989</v>
      </c>
      <c r="J27" s="1755"/>
      <c r="K27" s="1840"/>
      <c r="L27" s="1840"/>
      <c r="M27" s="2015">
        <v>0</v>
      </c>
      <c r="N27" s="1840"/>
      <c r="O27" s="1840"/>
      <c r="P27" s="1840"/>
      <c r="Q27" s="2015">
        <v>0.37</v>
      </c>
    </row>
    <row r="28" spans="1:17" s="616" customFormat="1" ht="15">
      <c r="A28" s="619">
        <v>14</v>
      </c>
      <c r="B28" s="700"/>
      <c r="C28" s="1840"/>
      <c r="D28" s="1838"/>
      <c r="E28" s="2015">
        <v>0.52</v>
      </c>
      <c r="F28" s="1840"/>
      <c r="G28" s="1838"/>
      <c r="H28" s="1840"/>
      <c r="I28" s="2015">
        <v>9.4499999999999993</v>
      </c>
      <c r="J28" s="1755"/>
      <c r="K28" s="1840"/>
      <c r="L28" s="1840"/>
      <c r="M28" s="2015">
        <v>0</v>
      </c>
      <c r="N28" s="1840"/>
      <c r="O28" s="1840"/>
      <c r="P28" s="1840"/>
      <c r="Q28" s="2015">
        <v>0.35000000000000003</v>
      </c>
    </row>
    <row r="29" spans="1:17" s="616" customFormat="1" ht="15">
      <c r="A29" s="619">
        <v>15</v>
      </c>
      <c r="B29" s="700"/>
      <c r="C29" s="1840"/>
      <c r="D29" s="1838"/>
      <c r="E29" s="2015">
        <v>0.62</v>
      </c>
      <c r="F29" s="1840"/>
      <c r="G29" s="1838"/>
      <c r="H29" s="1840"/>
      <c r="I29" s="2015">
        <v>9.01</v>
      </c>
      <c r="J29" s="1755"/>
      <c r="K29" s="1840"/>
      <c r="L29" s="1840"/>
      <c r="M29" s="2015">
        <v>0</v>
      </c>
      <c r="N29" s="1840"/>
      <c r="O29" s="1840"/>
      <c r="P29" s="1840"/>
      <c r="Q29" s="2015">
        <v>0.31999999999999995</v>
      </c>
    </row>
    <row r="30" spans="1:17" s="616" customFormat="1" ht="15">
      <c r="A30" s="619">
        <v>16</v>
      </c>
      <c r="B30" s="700"/>
      <c r="C30" s="1840"/>
      <c r="D30" s="1838"/>
      <c r="E30" s="2015">
        <v>0.52</v>
      </c>
      <c r="F30" s="1840"/>
      <c r="G30" s="1838"/>
      <c r="H30" s="1840"/>
      <c r="I30" s="2015">
        <v>10.370000000000001</v>
      </c>
      <c r="J30" s="1755"/>
      <c r="K30" s="1840"/>
      <c r="L30" s="1840"/>
      <c r="M30" s="2015">
        <v>0</v>
      </c>
      <c r="N30" s="1840"/>
      <c r="O30" s="1840"/>
      <c r="P30" s="1840"/>
      <c r="Q30" s="2015">
        <v>0.76</v>
      </c>
    </row>
    <row r="31" spans="1:17" s="620" customFormat="1" ht="15">
      <c r="A31" s="619">
        <v>17</v>
      </c>
      <c r="B31" s="700"/>
      <c r="C31" s="1840"/>
      <c r="D31" s="1838"/>
      <c r="E31" s="2015">
        <v>0.6</v>
      </c>
      <c r="F31" s="1840"/>
      <c r="G31" s="1838"/>
      <c r="H31" s="1840"/>
      <c r="I31" s="2015">
        <v>12.92</v>
      </c>
      <c r="J31" s="1755"/>
      <c r="K31" s="1840"/>
      <c r="L31" s="1840"/>
      <c r="M31" s="2015">
        <v>0</v>
      </c>
      <c r="N31" s="1840"/>
      <c r="O31" s="1840"/>
      <c r="P31" s="1840"/>
      <c r="Q31" s="2015">
        <v>1.3599999999999999</v>
      </c>
    </row>
    <row r="32" spans="1:17" s="620" customFormat="1" ht="15">
      <c r="A32" s="619">
        <v>18</v>
      </c>
      <c r="B32" s="700"/>
      <c r="C32" s="1840"/>
      <c r="D32" s="1838"/>
      <c r="E32" s="2015">
        <v>0.52</v>
      </c>
      <c r="F32" s="1840"/>
      <c r="G32" s="1838"/>
      <c r="H32" s="1840"/>
      <c r="I32" s="2015">
        <v>13.11</v>
      </c>
      <c r="J32" s="1755"/>
      <c r="K32" s="1840"/>
      <c r="L32" s="1840"/>
      <c r="M32" s="2015">
        <v>0</v>
      </c>
      <c r="N32" s="1840"/>
      <c r="O32" s="1840"/>
      <c r="P32" s="1840"/>
      <c r="Q32" s="2015">
        <v>1.48</v>
      </c>
    </row>
    <row r="33" spans="1:33" s="620" customFormat="1" ht="15">
      <c r="A33" s="619">
        <v>19</v>
      </c>
      <c r="B33" s="700"/>
      <c r="C33" s="1840"/>
      <c r="D33" s="1838"/>
      <c r="E33" s="2015">
        <v>0.67999999999999994</v>
      </c>
      <c r="F33" s="1840"/>
      <c r="G33" s="1838"/>
      <c r="H33" s="1840"/>
      <c r="I33" s="2015">
        <v>10.790000000000001</v>
      </c>
      <c r="J33" s="1755"/>
      <c r="K33" s="1840"/>
      <c r="L33" s="1840"/>
      <c r="M33" s="2015">
        <v>0</v>
      </c>
      <c r="N33" s="1840"/>
      <c r="O33" s="1840"/>
      <c r="P33" s="1840"/>
      <c r="Q33" s="2015">
        <v>1.2600000000000002</v>
      </c>
    </row>
    <row r="34" spans="1:33" s="620" customFormat="1" ht="15">
      <c r="A34" s="619">
        <v>20</v>
      </c>
      <c r="B34" s="700"/>
      <c r="C34" s="1840"/>
      <c r="D34" s="1838"/>
      <c r="E34" s="2015">
        <v>1.38</v>
      </c>
      <c r="F34" s="1840"/>
      <c r="G34" s="1838"/>
      <c r="H34" s="1840"/>
      <c r="I34" s="2015">
        <v>11.100000000000001</v>
      </c>
      <c r="J34" s="1755"/>
      <c r="K34" s="1840"/>
      <c r="L34" s="1840"/>
      <c r="M34" s="2015">
        <v>0</v>
      </c>
      <c r="N34" s="1840"/>
      <c r="O34" s="1840"/>
      <c r="P34" s="1840"/>
      <c r="Q34" s="2015">
        <v>1.48</v>
      </c>
    </row>
    <row r="35" spans="1:33" s="620" customFormat="1" ht="15">
      <c r="A35" s="619">
        <v>21</v>
      </c>
      <c r="B35" s="700"/>
      <c r="C35" s="1840"/>
      <c r="D35" s="1838"/>
      <c r="E35" s="2015">
        <v>2.7199999999999998</v>
      </c>
      <c r="F35" s="1840"/>
      <c r="G35" s="1838"/>
      <c r="H35" s="1840"/>
      <c r="I35" s="2015">
        <v>11.84</v>
      </c>
      <c r="J35" s="1755"/>
      <c r="K35" s="1840"/>
      <c r="L35" s="1840"/>
      <c r="M35" s="2015">
        <v>0</v>
      </c>
      <c r="N35" s="1840"/>
      <c r="O35" s="1840"/>
      <c r="P35" s="1840"/>
      <c r="Q35" s="2015">
        <v>1.48</v>
      </c>
    </row>
    <row r="36" spans="1:33" s="620" customFormat="1" ht="15">
      <c r="A36" s="619">
        <v>22</v>
      </c>
      <c r="B36" s="700"/>
      <c r="C36" s="1840"/>
      <c r="D36" s="1838"/>
      <c r="E36" s="2015">
        <v>1.38</v>
      </c>
      <c r="F36" s="1840"/>
      <c r="G36" s="1838"/>
      <c r="H36" s="1840"/>
      <c r="I36" s="2015">
        <v>13.22</v>
      </c>
      <c r="J36" s="1755"/>
      <c r="K36" s="1840"/>
      <c r="L36" s="1840"/>
      <c r="M36" s="2015">
        <v>0</v>
      </c>
      <c r="N36" s="1840"/>
      <c r="O36" s="1840"/>
      <c r="P36" s="1840"/>
      <c r="Q36" s="2015">
        <v>1.38</v>
      </c>
    </row>
    <row r="37" spans="1:33" s="620" customFormat="1" ht="15">
      <c r="A37" s="619">
        <v>23</v>
      </c>
      <c r="B37" s="700"/>
      <c r="C37" s="1840"/>
      <c r="D37" s="1840"/>
      <c r="E37" s="2015">
        <v>1.6</v>
      </c>
      <c r="F37" s="1840"/>
      <c r="G37" s="1840"/>
      <c r="H37" s="1840"/>
      <c r="I37" s="2015">
        <v>13.89</v>
      </c>
      <c r="J37" s="1755"/>
      <c r="K37" s="1840"/>
      <c r="L37" s="1840"/>
      <c r="M37" s="2015">
        <v>0</v>
      </c>
      <c r="N37" s="1840"/>
      <c r="O37" s="1840"/>
      <c r="P37" s="1840"/>
      <c r="Q37" s="2015">
        <v>1.4500000000000002</v>
      </c>
    </row>
    <row r="38" spans="1:33" s="620" customFormat="1" ht="15">
      <c r="A38" s="619">
        <v>24</v>
      </c>
      <c r="B38" s="700"/>
      <c r="C38" s="1840"/>
      <c r="D38" s="1840"/>
      <c r="E38" s="2015">
        <v>0.4</v>
      </c>
      <c r="F38" s="1840"/>
      <c r="G38" s="1840"/>
      <c r="H38" s="1840"/>
      <c r="I38" s="2015">
        <v>13.64</v>
      </c>
      <c r="J38" s="1755"/>
      <c r="K38" s="1840"/>
      <c r="L38" s="1840"/>
      <c r="M38" s="2015">
        <v>0</v>
      </c>
      <c r="N38" s="1840"/>
      <c r="O38" s="1840"/>
      <c r="P38" s="1840"/>
      <c r="Q38" s="2015">
        <v>1.4700000000000002</v>
      </c>
    </row>
    <row r="39" spans="1:33" s="620" customFormat="1" ht="15">
      <c r="A39" s="619" t="s">
        <v>19</v>
      </c>
      <c r="B39" s="619"/>
      <c r="C39" s="1840"/>
      <c r="D39" s="1840"/>
      <c r="E39" s="1841">
        <f>SUM(E15:E38)</f>
        <v>30.98</v>
      </c>
      <c r="F39" s="1840"/>
      <c r="G39" s="1840"/>
      <c r="H39" s="1840"/>
      <c r="I39" s="1841">
        <f>SUM(I15:I38)</f>
        <v>257.98999999999995</v>
      </c>
      <c r="J39" s="1840"/>
      <c r="K39" s="1840"/>
      <c r="L39" s="1840"/>
      <c r="M39" s="1841">
        <f>SUM(M15:M38)</f>
        <v>0</v>
      </c>
      <c r="N39" s="1840"/>
      <c r="O39" s="1840"/>
      <c r="P39" s="1840"/>
      <c r="Q39" s="1841">
        <f>SUM(Q15:Q38)</f>
        <v>23.139999999999993</v>
      </c>
    </row>
    <row r="40" spans="1:33" s="609" customFormat="1" ht="12.75" customHeight="1">
      <c r="A40" s="609" t="s">
        <v>20</v>
      </c>
      <c r="R40" s="944"/>
      <c r="S40" s="944"/>
      <c r="T40" s="944"/>
      <c r="U40" s="944"/>
      <c r="V40" s="944"/>
      <c r="W40" s="944"/>
      <c r="X40" s="944"/>
      <c r="Y40" s="944"/>
      <c r="Z40" s="944"/>
      <c r="AA40" s="944"/>
      <c r="AB40" s="944"/>
      <c r="AC40" s="944"/>
      <c r="AD40" s="944"/>
      <c r="AE40" s="944"/>
      <c r="AF40" s="944"/>
      <c r="AG40" s="944"/>
    </row>
    <row r="41" spans="1:33" s="609" customFormat="1" ht="12.75" customHeight="1">
      <c r="A41" s="609" t="s">
        <v>21</v>
      </c>
      <c r="R41" s="944"/>
      <c r="S41" s="944"/>
      <c r="T41" s="944"/>
      <c r="U41" s="944"/>
      <c r="V41" s="944"/>
      <c r="W41" s="944"/>
      <c r="X41" s="944"/>
      <c r="Y41" s="944"/>
      <c r="Z41" s="944"/>
      <c r="AA41" s="944"/>
      <c r="AB41" s="944"/>
      <c r="AC41" s="944"/>
      <c r="AD41" s="944"/>
      <c r="AE41" s="944"/>
      <c r="AF41" s="944"/>
      <c r="AG41" s="944"/>
    </row>
    <row r="42" spans="1:33">
      <c r="A42" s="609" t="s">
        <v>571</v>
      </c>
      <c r="K42" s="609"/>
      <c r="L42" s="609"/>
      <c r="M42" s="609"/>
      <c r="N42" s="609"/>
      <c r="O42" s="609"/>
      <c r="P42" s="609"/>
      <c r="Q42" s="609"/>
      <c r="R42" s="945"/>
      <c r="S42" s="945"/>
      <c r="T42" s="945"/>
      <c r="U42" s="945"/>
      <c r="V42" s="945"/>
      <c r="W42" s="945"/>
      <c r="X42" s="945"/>
      <c r="Y42" s="945"/>
      <c r="Z42" s="945"/>
      <c r="AA42" s="945"/>
      <c r="AB42" s="945"/>
      <c r="AC42" s="945"/>
      <c r="AD42" s="945"/>
      <c r="AE42" s="945"/>
      <c r="AF42" s="945"/>
      <c r="AG42" s="945"/>
    </row>
    <row r="43" spans="1:33">
      <c r="A43" s="609" t="s">
        <v>23</v>
      </c>
      <c r="R43" s="945"/>
      <c r="S43" s="945"/>
      <c r="T43" s="945"/>
      <c r="U43" s="945"/>
      <c r="V43" s="945"/>
      <c r="W43" s="945"/>
      <c r="X43" s="945"/>
      <c r="Y43" s="945"/>
      <c r="Z43" s="945"/>
      <c r="AA43" s="945"/>
      <c r="AB43" s="945"/>
      <c r="AC43" s="945"/>
      <c r="AD43" s="945"/>
      <c r="AE43" s="945"/>
      <c r="AF43" s="945"/>
      <c r="AG43" s="945"/>
    </row>
    <row r="44" spans="1:33">
      <c r="R44" s="945"/>
      <c r="S44" s="945"/>
      <c r="T44" s="945"/>
      <c r="U44" s="945"/>
      <c r="V44" s="945"/>
      <c r="W44" s="945"/>
      <c r="X44" s="945"/>
      <c r="Y44" s="945"/>
      <c r="Z44" s="945"/>
      <c r="AA44" s="945"/>
      <c r="AB44" s="945"/>
      <c r="AC44" s="945"/>
      <c r="AD44" s="945"/>
      <c r="AE44" s="945"/>
      <c r="AF44" s="945"/>
      <c r="AG44" s="945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7" type="noConversion"/>
  <pageMargins left="0.39370078740157483" right="0.33" top="0.19685039370078741" bottom="0.19685039370078741" header="0.51181102362204722" footer="0.51181102362204722"/>
  <pageSetup paperSize="9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4"/>
  <sheetViews>
    <sheetView zoomScale="85" zoomScaleNormal="85" workbookViewId="0">
      <selection activeCell="T24" sqref="T24"/>
    </sheetView>
  </sheetViews>
  <sheetFormatPr defaultRowHeight="12.75"/>
  <cols>
    <col min="1" max="1" width="5.42578125" style="621" customWidth="1"/>
    <col min="2" max="3" width="11.28515625" style="621" customWidth="1"/>
    <col min="4" max="4" width="11.28515625" style="621" hidden="1" customWidth="1"/>
    <col min="5" max="7" width="11.28515625" style="621" customWidth="1"/>
    <col min="8" max="8" width="11.28515625" style="621" hidden="1" customWidth="1"/>
    <col min="9" max="11" width="11.28515625" style="621" customWidth="1"/>
    <col min="12" max="12" width="11.28515625" style="621" hidden="1" customWidth="1"/>
    <col min="13" max="15" width="11.28515625" style="621" customWidth="1"/>
    <col min="16" max="16" width="11.28515625" style="621" hidden="1" customWidth="1"/>
    <col min="17" max="17" width="11.28515625" style="621" customWidth="1"/>
    <col min="18" max="16384" width="9.140625" style="621"/>
  </cols>
  <sheetData>
    <row r="1" spans="1:33" s="609" customFormat="1" ht="18.75" customHeight="1">
      <c r="B1" s="2935" t="s">
        <v>408</v>
      </c>
      <c r="C1" s="2066"/>
      <c r="D1" s="2066"/>
      <c r="E1" s="2066"/>
      <c r="F1" s="2066"/>
      <c r="J1" s="801" t="s">
        <v>171</v>
      </c>
      <c r="M1" s="877" t="s">
        <v>260</v>
      </c>
      <c r="N1" s="877"/>
      <c r="O1" s="877"/>
      <c r="P1" s="877"/>
      <c r="Q1" s="877"/>
      <c r="R1" s="877"/>
      <c r="S1" s="944"/>
      <c r="T1" s="944"/>
      <c r="U1" s="944"/>
      <c r="V1" s="944"/>
      <c r="W1" s="944"/>
      <c r="X1" s="944"/>
      <c r="Y1" s="944"/>
      <c r="Z1" s="944"/>
      <c r="AA1" s="944"/>
      <c r="AB1" s="944"/>
      <c r="AC1" s="944"/>
      <c r="AD1" s="944"/>
      <c r="AE1" s="944"/>
      <c r="AF1" s="944"/>
      <c r="AG1" s="944"/>
    </row>
    <row r="2" spans="1:33" s="609" customFormat="1" ht="10.5" customHeight="1">
      <c r="B2" s="2936" t="s">
        <v>1</v>
      </c>
      <c r="C2" s="2052"/>
      <c r="D2" s="2052"/>
      <c r="E2" s="2052"/>
      <c r="F2" s="2052"/>
      <c r="M2" s="2936" t="s">
        <v>2</v>
      </c>
      <c r="N2" s="2052"/>
      <c r="O2" s="2052"/>
      <c r="P2" s="2052"/>
      <c r="Q2" s="2052"/>
      <c r="R2" s="944"/>
      <c r="S2" s="944"/>
      <c r="T2" s="944"/>
      <c r="U2" s="944"/>
      <c r="V2" s="944"/>
      <c r="W2" s="944"/>
      <c r="X2" s="944"/>
      <c r="Y2" s="944"/>
      <c r="Z2" s="944"/>
      <c r="AA2" s="944"/>
      <c r="AB2" s="944"/>
      <c r="AC2" s="944"/>
      <c r="AD2" s="944"/>
      <c r="AE2" s="944"/>
      <c r="AF2" s="944"/>
      <c r="AG2" s="944"/>
    </row>
    <row r="3" spans="1:33" s="609" customFormat="1" ht="13.5" customHeight="1">
      <c r="B3" s="611" t="s">
        <v>130</v>
      </c>
      <c r="N3" s="1257" t="s">
        <v>731</v>
      </c>
      <c r="O3" s="1257" t="s">
        <v>732</v>
      </c>
      <c r="P3" s="1257"/>
      <c r="Q3" s="1257"/>
      <c r="R3" s="944"/>
      <c r="S3" s="944"/>
      <c r="T3" s="944"/>
      <c r="U3" s="944"/>
      <c r="V3" s="944"/>
      <c r="W3" s="944"/>
      <c r="X3" s="944"/>
      <c r="Y3" s="944"/>
      <c r="Z3" s="944"/>
      <c r="AA3" s="944"/>
      <c r="AB3" s="944"/>
      <c r="AC3" s="944"/>
      <c r="AD3" s="944"/>
      <c r="AE3" s="944"/>
      <c r="AF3" s="944"/>
      <c r="AG3" s="944"/>
    </row>
    <row r="4" spans="1:33" s="609" customFormat="1" ht="15" customHeight="1">
      <c r="B4" s="2939" t="s">
        <v>4</v>
      </c>
      <c r="C4" s="2066"/>
      <c r="D4" s="612"/>
      <c r="E4" s="944"/>
      <c r="F4" s="944"/>
      <c r="G4" s="944"/>
      <c r="H4" s="944"/>
      <c r="I4" s="878" t="s">
        <v>5</v>
      </c>
      <c r="J4" s="1991"/>
      <c r="K4" s="1991"/>
      <c r="L4" s="610"/>
      <c r="R4" s="944"/>
      <c r="S4" s="944"/>
      <c r="T4" s="944"/>
      <c r="U4" s="944"/>
      <c r="V4" s="944"/>
      <c r="W4" s="944"/>
      <c r="X4" s="944"/>
      <c r="Y4" s="944"/>
      <c r="Z4" s="944"/>
      <c r="AA4" s="944"/>
      <c r="AB4" s="944"/>
      <c r="AC4" s="944"/>
      <c r="AD4" s="944"/>
      <c r="AE4" s="944"/>
      <c r="AF4" s="944"/>
      <c r="AG4" s="944"/>
    </row>
    <row r="5" spans="1:33" s="609" customFormat="1" ht="9.75" customHeight="1">
      <c r="B5" s="2938" t="s">
        <v>7</v>
      </c>
      <c r="C5" s="2064"/>
      <c r="D5" s="610"/>
      <c r="E5" s="610"/>
      <c r="R5" s="944"/>
      <c r="S5" s="944"/>
      <c r="T5" s="944"/>
      <c r="U5" s="944"/>
      <c r="V5" s="944"/>
      <c r="W5" s="944"/>
      <c r="X5" s="944"/>
      <c r="Y5" s="944"/>
      <c r="Z5" s="944"/>
      <c r="AA5" s="944"/>
      <c r="AB5" s="944"/>
      <c r="AC5" s="944"/>
      <c r="AD5" s="944"/>
      <c r="AE5" s="944"/>
      <c r="AF5" s="944"/>
      <c r="AG5" s="944"/>
    </row>
    <row r="6" spans="1:33" s="609" customFormat="1" ht="12" customHeight="1">
      <c r="A6" s="293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44"/>
      <c r="S6" s="944"/>
      <c r="T6" s="944"/>
      <c r="U6" s="944"/>
      <c r="V6" s="944"/>
      <c r="W6" s="944"/>
      <c r="X6" s="944"/>
      <c r="Y6" s="944"/>
      <c r="Z6" s="944"/>
      <c r="AA6" s="944"/>
      <c r="AB6" s="944"/>
      <c r="AC6" s="944"/>
      <c r="AD6" s="944"/>
      <c r="AE6" s="944"/>
      <c r="AF6" s="944"/>
      <c r="AG6" s="944"/>
    </row>
    <row r="7" spans="1:33" s="609" customFormat="1" ht="15.75">
      <c r="A7" s="2934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44"/>
      <c r="S7" s="944"/>
      <c r="T7" s="944"/>
      <c r="U7" s="944"/>
      <c r="V7" s="944"/>
      <c r="W7" s="944"/>
      <c r="X7" s="944"/>
      <c r="Y7" s="944"/>
      <c r="Z7" s="944"/>
      <c r="AA7" s="944"/>
      <c r="AB7" s="944"/>
      <c r="AC7" s="944"/>
      <c r="AD7" s="944"/>
      <c r="AE7" s="944"/>
      <c r="AF7" s="944"/>
      <c r="AG7" s="944"/>
    </row>
    <row r="8" spans="1:33" s="609" customFormat="1" ht="9" customHeight="1">
      <c r="A8" s="1281" t="s">
        <v>364</v>
      </c>
      <c r="B8" s="1267" t="s">
        <v>365</v>
      </c>
      <c r="R8" s="944"/>
      <c r="S8" s="944"/>
      <c r="T8" s="944"/>
      <c r="U8" s="944"/>
      <c r="V8" s="944"/>
      <c r="W8" s="944"/>
      <c r="X8" s="944"/>
      <c r="Y8" s="944"/>
      <c r="Z8" s="944"/>
      <c r="AA8" s="944"/>
      <c r="AB8" s="944"/>
      <c r="AC8" s="944"/>
      <c r="AD8" s="944"/>
      <c r="AE8" s="944"/>
      <c r="AF8" s="944"/>
      <c r="AG8" s="944"/>
    </row>
    <row r="9" spans="1:33" s="609" customFormat="1">
      <c r="A9" s="2942" t="s">
        <v>9</v>
      </c>
      <c r="B9" s="2943" t="s">
        <v>10</v>
      </c>
      <c r="C9" s="2389"/>
      <c r="D9" s="2389"/>
      <c r="E9" s="2389"/>
      <c r="F9" s="2389"/>
      <c r="G9" s="2389"/>
      <c r="H9" s="2389"/>
      <c r="I9" s="2390"/>
      <c r="J9" s="2943" t="s">
        <v>11</v>
      </c>
      <c r="K9" s="2389"/>
      <c r="L9" s="2389"/>
      <c r="M9" s="2389"/>
      <c r="N9" s="2389"/>
      <c r="O9" s="2389"/>
      <c r="P9" s="2389"/>
      <c r="Q9" s="2390"/>
      <c r="R9" s="944"/>
      <c r="S9" s="944"/>
      <c r="T9" s="944"/>
      <c r="U9" s="944"/>
      <c r="V9" s="944"/>
      <c r="W9" s="944"/>
      <c r="X9" s="944"/>
      <c r="Y9" s="944"/>
      <c r="Z9" s="944"/>
      <c r="AA9" s="944"/>
      <c r="AB9" s="944"/>
      <c r="AC9" s="944"/>
      <c r="AD9" s="944"/>
      <c r="AE9" s="944"/>
      <c r="AF9" s="944"/>
      <c r="AG9" s="944"/>
    </row>
    <row r="10" spans="1:33" s="609" customFormat="1">
      <c r="A10" s="2386"/>
      <c r="B10" s="2921" t="s">
        <v>730</v>
      </c>
      <c r="C10" s="2059"/>
      <c r="D10" s="2059"/>
      <c r="E10" s="2060"/>
      <c r="F10" s="2922"/>
      <c r="G10" s="2059"/>
      <c r="H10" s="2059"/>
      <c r="I10" s="2060"/>
      <c r="J10" s="2921" t="str">
        <f>B10</f>
        <v>ф. Новое - ТП-121</v>
      </c>
      <c r="K10" s="2940"/>
      <c r="L10" s="2940"/>
      <c r="M10" s="2941"/>
      <c r="N10" s="2922">
        <f>F10</f>
        <v>0</v>
      </c>
      <c r="O10" s="2940"/>
      <c r="P10" s="2940"/>
      <c r="Q10" s="2941"/>
      <c r="R10" s="944"/>
      <c r="S10" s="944"/>
      <c r="T10" s="944"/>
      <c r="U10" s="944"/>
      <c r="V10" s="944"/>
      <c r="W10" s="944"/>
      <c r="X10" s="944"/>
      <c r="Y10" s="944"/>
      <c r="Z10" s="944"/>
      <c r="AA10" s="944"/>
      <c r="AB10" s="944"/>
      <c r="AC10" s="944"/>
      <c r="AD10" s="944"/>
      <c r="AE10" s="944"/>
      <c r="AF10" s="944"/>
      <c r="AG10" s="944"/>
    </row>
    <row r="11" spans="1:33" s="609" customFormat="1">
      <c r="A11" s="2386"/>
      <c r="B11" s="2922" t="s">
        <v>14</v>
      </c>
      <c r="C11" s="2059"/>
      <c r="E11" s="588"/>
      <c r="F11" s="2922" t="s">
        <v>14</v>
      </c>
      <c r="G11" s="2059"/>
      <c r="H11" s="613"/>
      <c r="I11" s="614"/>
      <c r="J11" s="2922" t="s">
        <v>14</v>
      </c>
      <c r="K11" s="2059"/>
      <c r="L11" s="613"/>
      <c r="M11" s="614">
        <f>E11</f>
        <v>0</v>
      </c>
      <c r="N11" s="2922" t="s">
        <v>14</v>
      </c>
      <c r="O11" s="2059"/>
      <c r="P11" s="613"/>
      <c r="Q11" s="614"/>
      <c r="R11" s="944"/>
      <c r="S11" s="944"/>
      <c r="T11" s="944"/>
      <c r="U11" s="944"/>
      <c r="V11" s="944"/>
      <c r="W11" s="944"/>
      <c r="X11" s="944"/>
      <c r="Y11" s="944"/>
      <c r="Z11" s="944"/>
      <c r="AA11" s="944"/>
      <c r="AB11" s="944"/>
      <c r="AC11" s="944"/>
      <c r="AD11" s="944"/>
      <c r="AE11" s="944"/>
      <c r="AF11" s="944"/>
      <c r="AG11" s="944"/>
    </row>
    <row r="12" spans="1:33" s="616" customFormat="1" ht="35.25" customHeight="1">
      <c r="A12" s="2387"/>
      <c r="B12" s="615" t="s">
        <v>16</v>
      </c>
      <c r="C12" s="615" t="s">
        <v>17</v>
      </c>
      <c r="D12" s="615"/>
      <c r="E12" s="615" t="s">
        <v>18</v>
      </c>
      <c r="F12" s="615" t="s">
        <v>16</v>
      </c>
      <c r="G12" s="615" t="s">
        <v>17</v>
      </c>
      <c r="H12" s="615"/>
      <c r="I12" s="615" t="s">
        <v>18</v>
      </c>
      <c r="J12" s="615" t="s">
        <v>16</v>
      </c>
      <c r="K12" s="615" t="s">
        <v>17</v>
      </c>
      <c r="L12" s="615"/>
      <c r="M12" s="615" t="s">
        <v>18</v>
      </c>
      <c r="N12" s="615" t="s">
        <v>16</v>
      </c>
      <c r="O12" s="615" t="s">
        <v>17</v>
      </c>
      <c r="P12" s="615"/>
      <c r="Q12" s="615" t="s">
        <v>18</v>
      </c>
    </row>
    <row r="13" spans="1:33" s="618" customFormat="1" ht="11.25">
      <c r="A13" s="617">
        <v>1</v>
      </c>
      <c r="B13" s="617">
        <v>2</v>
      </c>
      <c r="C13" s="617">
        <v>3</v>
      </c>
      <c r="D13" s="617"/>
      <c r="E13" s="617">
        <v>4</v>
      </c>
      <c r="F13" s="617">
        <v>5</v>
      </c>
      <c r="G13" s="617">
        <v>6</v>
      </c>
      <c r="H13" s="617"/>
      <c r="I13" s="617">
        <v>7</v>
      </c>
      <c r="J13" s="617">
        <v>8</v>
      </c>
      <c r="K13" s="617">
        <v>9</v>
      </c>
      <c r="L13" s="617"/>
      <c r="M13" s="617">
        <v>10</v>
      </c>
      <c r="N13" s="617">
        <v>11</v>
      </c>
      <c r="O13" s="617">
        <v>12</v>
      </c>
      <c r="P13" s="617"/>
      <c r="Q13" s="617">
        <v>13</v>
      </c>
    </row>
    <row r="14" spans="1:33" s="616" customFormat="1">
      <c r="A14" s="619">
        <v>0</v>
      </c>
      <c r="B14" s="700"/>
      <c r="C14" s="1838"/>
      <c r="D14" s="1838"/>
      <c r="E14" s="1316"/>
      <c r="F14" s="1838"/>
      <c r="G14" s="1838"/>
      <c r="H14" s="1838"/>
      <c r="I14" s="1316"/>
      <c r="J14" s="1839"/>
      <c r="K14" s="1838"/>
      <c r="L14" s="1838"/>
      <c r="M14" s="1316"/>
      <c r="N14" s="1838"/>
      <c r="O14" s="1838"/>
      <c r="P14" s="1838"/>
      <c r="Q14" s="1316"/>
    </row>
    <row r="15" spans="1:33" s="1354" customFormat="1" ht="15">
      <c r="A15" s="1353">
        <v>1</v>
      </c>
      <c r="B15" s="700"/>
      <c r="C15" s="1840"/>
      <c r="D15" s="1838"/>
      <c r="E15" s="1849">
        <v>17.760000000000002</v>
      </c>
      <c r="F15" s="1840"/>
      <c r="G15" s="619"/>
      <c r="H15" s="1840"/>
      <c r="I15" s="2015"/>
      <c r="J15" s="1755"/>
      <c r="K15" s="1840"/>
      <c r="L15" s="1840"/>
      <c r="M15" s="2033">
        <v>15.34</v>
      </c>
      <c r="N15" s="1840"/>
      <c r="O15" s="1840"/>
      <c r="P15" s="1840"/>
      <c r="Q15" s="2015"/>
    </row>
    <row r="16" spans="1:33" s="616" customFormat="1" ht="15">
      <c r="A16" s="619">
        <v>2</v>
      </c>
      <c r="B16" s="700"/>
      <c r="C16" s="1840"/>
      <c r="D16" s="1838"/>
      <c r="E16" s="1849">
        <v>17.66</v>
      </c>
      <c r="F16" s="1840"/>
      <c r="G16" s="619"/>
      <c r="H16" s="1840"/>
      <c r="I16" s="2015"/>
      <c r="J16" s="1755"/>
      <c r="K16" s="1840"/>
      <c r="L16" s="1840"/>
      <c r="M16" s="2033">
        <v>15.3</v>
      </c>
      <c r="N16" s="1840"/>
      <c r="O16" s="1840"/>
      <c r="P16" s="1840"/>
      <c r="Q16" s="2015"/>
    </row>
    <row r="17" spans="1:17" s="616" customFormat="1" ht="15">
      <c r="A17" s="619">
        <v>3</v>
      </c>
      <c r="B17" s="700"/>
      <c r="C17" s="1840"/>
      <c r="D17" s="1838"/>
      <c r="E17" s="1849">
        <v>17.68</v>
      </c>
      <c r="F17" s="1840"/>
      <c r="G17" s="619"/>
      <c r="H17" s="1840"/>
      <c r="I17" s="2015"/>
      <c r="J17" s="1755"/>
      <c r="K17" s="1840"/>
      <c r="L17" s="1840"/>
      <c r="M17" s="2033">
        <v>15.18</v>
      </c>
      <c r="N17" s="1840"/>
      <c r="O17" s="1840"/>
      <c r="P17" s="1840"/>
      <c r="Q17" s="2015"/>
    </row>
    <row r="18" spans="1:17" s="616" customFormat="1" ht="15">
      <c r="A18" s="619">
        <v>4</v>
      </c>
      <c r="B18" s="700"/>
      <c r="C18" s="1840"/>
      <c r="D18" s="1838"/>
      <c r="E18" s="1849">
        <v>17.72</v>
      </c>
      <c r="F18" s="1840"/>
      <c r="G18" s="619"/>
      <c r="H18" s="1840"/>
      <c r="I18" s="2015"/>
      <c r="J18" s="1755"/>
      <c r="K18" s="1840"/>
      <c r="L18" s="1840"/>
      <c r="M18" s="2033">
        <v>15.22</v>
      </c>
      <c r="N18" s="1840"/>
      <c r="O18" s="1840"/>
      <c r="P18" s="1840"/>
      <c r="Q18" s="2015"/>
    </row>
    <row r="19" spans="1:17" s="616" customFormat="1" ht="15">
      <c r="A19" s="619">
        <v>5</v>
      </c>
      <c r="B19" s="700"/>
      <c r="C19" s="1840"/>
      <c r="D19" s="1838"/>
      <c r="E19" s="1849">
        <v>17.600000000000001</v>
      </c>
      <c r="F19" s="1840"/>
      <c r="G19" s="619"/>
      <c r="H19" s="1840"/>
      <c r="I19" s="2015"/>
      <c r="J19" s="1755"/>
      <c r="K19" s="1840"/>
      <c r="L19" s="1840"/>
      <c r="M19" s="2033">
        <v>15.1</v>
      </c>
      <c r="N19" s="1840"/>
      <c r="O19" s="1840"/>
      <c r="P19" s="1840"/>
      <c r="Q19" s="2015"/>
    </row>
    <row r="20" spans="1:17" s="616" customFormat="1" ht="15">
      <c r="A20" s="619">
        <v>6</v>
      </c>
      <c r="B20" s="700"/>
      <c r="C20" s="1840"/>
      <c r="D20" s="1838"/>
      <c r="E20" s="1849">
        <v>17.72</v>
      </c>
      <c r="F20" s="1840"/>
      <c r="G20" s="619"/>
      <c r="H20" s="1840"/>
      <c r="I20" s="2015"/>
      <c r="J20" s="1755"/>
      <c r="K20" s="1840"/>
      <c r="L20" s="1840"/>
      <c r="M20" s="2033">
        <v>15.22</v>
      </c>
      <c r="N20" s="1840"/>
      <c r="O20" s="1840"/>
      <c r="P20" s="1840"/>
      <c r="Q20" s="2015"/>
    </row>
    <row r="21" spans="1:17" s="616" customFormat="1" ht="15">
      <c r="A21" s="619">
        <v>7</v>
      </c>
      <c r="B21" s="700"/>
      <c r="C21" s="1840"/>
      <c r="D21" s="1838"/>
      <c r="E21" s="1849">
        <v>17.920000000000002</v>
      </c>
      <c r="F21" s="1840"/>
      <c r="G21" s="619"/>
      <c r="H21" s="1840"/>
      <c r="I21" s="2015"/>
      <c r="J21" s="1755"/>
      <c r="K21" s="1840"/>
      <c r="L21" s="1840"/>
      <c r="M21" s="2033">
        <v>15.18</v>
      </c>
      <c r="N21" s="1840"/>
      <c r="O21" s="1840"/>
      <c r="P21" s="1840"/>
      <c r="Q21" s="2015"/>
    </row>
    <row r="22" spans="1:17" s="616" customFormat="1" ht="15">
      <c r="A22" s="619">
        <v>8</v>
      </c>
      <c r="B22" s="700"/>
      <c r="C22" s="1840"/>
      <c r="D22" s="1838"/>
      <c r="E22" s="1849">
        <v>17.82</v>
      </c>
      <c r="F22" s="1840"/>
      <c r="G22" s="619"/>
      <c r="H22" s="1840"/>
      <c r="I22" s="2015"/>
      <c r="J22" s="1755"/>
      <c r="K22" s="1840"/>
      <c r="L22" s="1840"/>
      <c r="M22" s="2033">
        <v>14.86</v>
      </c>
      <c r="N22" s="1840"/>
      <c r="O22" s="1840"/>
      <c r="P22" s="1840"/>
      <c r="Q22" s="2015"/>
    </row>
    <row r="23" spans="1:17" s="616" customFormat="1" ht="15">
      <c r="A23" s="619">
        <v>9</v>
      </c>
      <c r="B23" s="700"/>
      <c r="C23" s="1840"/>
      <c r="D23" s="1838"/>
      <c r="E23" s="1849">
        <v>13.88</v>
      </c>
      <c r="F23" s="1840"/>
      <c r="G23" s="619"/>
      <c r="H23" s="1840"/>
      <c r="I23" s="2015"/>
      <c r="J23" s="1755"/>
      <c r="K23" s="1840"/>
      <c r="L23" s="1840"/>
      <c r="M23" s="2033">
        <v>10.64</v>
      </c>
      <c r="N23" s="1840"/>
      <c r="O23" s="1840"/>
      <c r="P23" s="1840"/>
      <c r="Q23" s="2015"/>
    </row>
    <row r="24" spans="1:17" s="616" customFormat="1" ht="15">
      <c r="A24" s="619">
        <v>10</v>
      </c>
      <c r="B24" s="700"/>
      <c r="C24" s="1840"/>
      <c r="D24" s="1838"/>
      <c r="E24" s="1849">
        <v>1.84</v>
      </c>
      <c r="F24" s="1840"/>
      <c r="G24" s="619"/>
      <c r="H24" s="1840"/>
      <c r="I24" s="2015"/>
      <c r="J24" s="1755"/>
      <c r="K24" s="1840"/>
      <c r="L24" s="1840"/>
      <c r="M24" s="2032">
        <v>0</v>
      </c>
      <c r="N24" s="1840"/>
      <c r="O24" s="1840"/>
      <c r="P24" s="1840"/>
      <c r="Q24" s="2015"/>
    </row>
    <row r="25" spans="1:17" s="616" customFormat="1" ht="15">
      <c r="A25" s="619">
        <v>11</v>
      </c>
      <c r="B25" s="700"/>
      <c r="C25" s="1840"/>
      <c r="D25" s="1838"/>
      <c r="E25" s="1849">
        <v>1.76</v>
      </c>
      <c r="F25" s="1840"/>
      <c r="G25" s="619"/>
      <c r="H25" s="1840"/>
      <c r="I25" s="2015"/>
      <c r="J25" s="1755"/>
      <c r="K25" s="1840"/>
      <c r="L25" s="1840"/>
      <c r="M25" s="2032">
        <v>0</v>
      </c>
      <c r="N25" s="1840"/>
      <c r="O25" s="1840"/>
      <c r="P25" s="1840"/>
      <c r="Q25" s="2015"/>
    </row>
    <row r="26" spans="1:17" s="616" customFormat="1" ht="15">
      <c r="A26" s="619">
        <v>12</v>
      </c>
      <c r="B26" s="700"/>
      <c r="C26" s="1840"/>
      <c r="D26" s="1838"/>
      <c r="E26" s="1849">
        <v>1.84</v>
      </c>
      <c r="F26" s="1840"/>
      <c r="G26" s="619"/>
      <c r="H26" s="1840"/>
      <c r="I26" s="2015"/>
      <c r="J26" s="1755"/>
      <c r="K26" s="1840"/>
      <c r="L26" s="1840"/>
      <c r="M26" s="2032">
        <v>0</v>
      </c>
      <c r="N26" s="1840"/>
      <c r="O26" s="1840"/>
      <c r="P26" s="1840"/>
      <c r="Q26" s="2015"/>
    </row>
    <row r="27" spans="1:17" s="616" customFormat="1" ht="15">
      <c r="A27" s="619">
        <v>13</v>
      </c>
      <c r="B27" s="700"/>
      <c r="C27" s="1840"/>
      <c r="D27" s="1838"/>
      <c r="E27" s="1849">
        <v>1.9</v>
      </c>
      <c r="F27" s="1840"/>
      <c r="G27" s="619"/>
      <c r="H27" s="1840"/>
      <c r="I27" s="2015"/>
      <c r="J27" s="1755"/>
      <c r="K27" s="1840"/>
      <c r="L27" s="1840"/>
      <c r="M27" s="2032">
        <v>0</v>
      </c>
      <c r="N27" s="1840"/>
      <c r="O27" s="1840"/>
      <c r="P27" s="1840"/>
      <c r="Q27" s="2015"/>
    </row>
    <row r="28" spans="1:17" s="616" customFormat="1" ht="15">
      <c r="A28" s="619">
        <v>14</v>
      </c>
      <c r="B28" s="700"/>
      <c r="C28" s="1840"/>
      <c r="D28" s="1838"/>
      <c r="E28" s="1849">
        <v>2.2599999999999998</v>
      </c>
      <c r="F28" s="1840"/>
      <c r="G28" s="619"/>
      <c r="H28" s="1840"/>
      <c r="I28" s="2015"/>
      <c r="J28" s="1755"/>
      <c r="K28" s="1840"/>
      <c r="L28" s="1840"/>
      <c r="M28" s="2033">
        <v>0.02</v>
      </c>
      <c r="N28" s="1840"/>
      <c r="O28" s="1840"/>
      <c r="P28" s="1840"/>
      <c r="Q28" s="2015"/>
    </row>
    <row r="29" spans="1:17" s="616" customFormat="1" ht="15">
      <c r="A29" s="619">
        <v>15</v>
      </c>
      <c r="B29" s="700"/>
      <c r="C29" s="1840"/>
      <c r="D29" s="1838"/>
      <c r="E29" s="1849">
        <v>1.82</v>
      </c>
      <c r="F29" s="1840"/>
      <c r="G29" s="619"/>
      <c r="H29" s="1840"/>
      <c r="I29" s="2015"/>
      <c r="J29" s="1755"/>
      <c r="K29" s="1840"/>
      <c r="L29" s="1840"/>
      <c r="M29" s="2032">
        <v>0</v>
      </c>
      <c r="N29" s="1840"/>
      <c r="O29" s="1840"/>
      <c r="P29" s="1840"/>
      <c r="Q29" s="2015"/>
    </row>
    <row r="30" spans="1:17" s="616" customFormat="1" ht="15">
      <c r="A30" s="619">
        <v>16</v>
      </c>
      <c r="B30" s="700"/>
      <c r="C30" s="1840"/>
      <c r="D30" s="1838"/>
      <c r="E30" s="1849">
        <v>4.18</v>
      </c>
      <c r="F30" s="1840"/>
      <c r="G30" s="619"/>
      <c r="H30" s="1840"/>
      <c r="I30" s="2015"/>
      <c r="J30" s="1755"/>
      <c r="K30" s="1840"/>
      <c r="L30" s="1840"/>
      <c r="M30" s="2033">
        <v>2.76</v>
      </c>
      <c r="N30" s="1840"/>
      <c r="O30" s="1840"/>
      <c r="P30" s="1840"/>
      <c r="Q30" s="2015"/>
    </row>
    <row r="31" spans="1:17" s="620" customFormat="1" ht="15">
      <c r="A31" s="619">
        <v>17</v>
      </c>
      <c r="B31" s="700"/>
      <c r="C31" s="1840"/>
      <c r="D31" s="1838"/>
      <c r="E31" s="1849">
        <v>17.12</v>
      </c>
      <c r="F31" s="1840"/>
      <c r="G31" s="619"/>
      <c r="H31" s="1840"/>
      <c r="I31" s="2015"/>
      <c r="J31" s="1755"/>
      <c r="K31" s="1840"/>
      <c r="L31" s="1840"/>
      <c r="M31" s="2033">
        <v>13.96</v>
      </c>
      <c r="N31" s="1840"/>
      <c r="O31" s="1840"/>
      <c r="P31" s="1840"/>
      <c r="Q31" s="2015"/>
    </row>
    <row r="32" spans="1:17" s="620" customFormat="1" ht="15">
      <c r="A32" s="619">
        <v>18</v>
      </c>
      <c r="B32" s="700"/>
      <c r="C32" s="1840"/>
      <c r="D32" s="1838"/>
      <c r="E32" s="1849">
        <v>17.260000000000002</v>
      </c>
      <c r="F32" s="1840"/>
      <c r="G32" s="619"/>
      <c r="H32" s="1840"/>
      <c r="I32" s="2015"/>
      <c r="J32" s="1755"/>
      <c r="K32" s="1840"/>
      <c r="L32" s="1840"/>
      <c r="M32" s="2033">
        <v>14.16</v>
      </c>
      <c r="N32" s="1840"/>
      <c r="O32" s="1840"/>
      <c r="P32" s="1840"/>
      <c r="Q32" s="2015"/>
    </row>
    <row r="33" spans="1:33" s="620" customFormat="1" ht="15">
      <c r="A33" s="619">
        <v>19</v>
      </c>
      <c r="B33" s="700"/>
      <c r="C33" s="1840"/>
      <c r="D33" s="1838"/>
      <c r="E33" s="1849">
        <v>17.5</v>
      </c>
      <c r="F33" s="1840"/>
      <c r="G33" s="619"/>
      <c r="H33" s="1840"/>
      <c r="I33" s="2015"/>
      <c r="J33" s="1755"/>
      <c r="K33" s="1840"/>
      <c r="L33" s="1840"/>
      <c r="M33" s="2033">
        <v>14.36</v>
      </c>
      <c r="N33" s="1840"/>
      <c r="O33" s="1840"/>
      <c r="P33" s="1840"/>
      <c r="Q33" s="2015"/>
    </row>
    <row r="34" spans="1:33" s="620" customFormat="1" ht="15">
      <c r="A34" s="619">
        <v>20</v>
      </c>
      <c r="B34" s="700"/>
      <c r="C34" s="1840"/>
      <c r="D34" s="1838"/>
      <c r="E34" s="1849">
        <v>17.78</v>
      </c>
      <c r="F34" s="1840"/>
      <c r="G34" s="619"/>
      <c r="H34" s="1840"/>
      <c r="I34" s="2015"/>
      <c r="J34" s="1755"/>
      <c r="K34" s="1840"/>
      <c r="L34" s="1840"/>
      <c r="M34" s="2033">
        <v>14.76</v>
      </c>
      <c r="N34" s="1840"/>
      <c r="O34" s="1840"/>
      <c r="P34" s="1840"/>
      <c r="Q34" s="2015"/>
    </row>
    <row r="35" spans="1:33" s="620" customFormat="1" ht="15">
      <c r="A35" s="619">
        <v>21</v>
      </c>
      <c r="B35" s="700"/>
      <c r="C35" s="1840"/>
      <c r="D35" s="1838"/>
      <c r="E35" s="1849">
        <v>17.8</v>
      </c>
      <c r="F35" s="1840"/>
      <c r="G35" s="619"/>
      <c r="H35" s="1840"/>
      <c r="I35" s="2015"/>
      <c r="J35" s="1755"/>
      <c r="K35" s="1840"/>
      <c r="L35" s="1840"/>
      <c r="M35" s="2033">
        <v>14.78</v>
      </c>
      <c r="N35" s="1840"/>
      <c r="O35" s="1840"/>
      <c r="P35" s="1840"/>
      <c r="Q35" s="2015"/>
    </row>
    <row r="36" spans="1:33" s="620" customFormat="1" ht="15">
      <c r="A36" s="619">
        <v>22</v>
      </c>
      <c r="B36" s="700"/>
      <c r="C36" s="1840"/>
      <c r="D36" s="1838"/>
      <c r="E36" s="1849">
        <v>18.059999999999999</v>
      </c>
      <c r="F36" s="1840"/>
      <c r="G36" s="619"/>
      <c r="H36" s="1840"/>
      <c r="I36" s="2015"/>
      <c r="J36" s="1755"/>
      <c r="K36" s="1840"/>
      <c r="L36" s="1840"/>
      <c r="M36" s="2033">
        <v>14.9</v>
      </c>
      <c r="N36" s="1840"/>
      <c r="O36" s="1840"/>
      <c r="P36" s="1840"/>
      <c r="Q36" s="2015"/>
    </row>
    <row r="37" spans="1:33" s="620" customFormat="1" ht="15">
      <c r="A37" s="619">
        <v>23</v>
      </c>
      <c r="B37" s="700"/>
      <c r="C37" s="1840"/>
      <c r="D37" s="1840"/>
      <c r="E37" s="1849">
        <v>17.5</v>
      </c>
      <c r="F37" s="1840"/>
      <c r="G37" s="1840"/>
      <c r="H37" s="1840"/>
      <c r="I37" s="2015"/>
      <c r="J37" s="1755"/>
      <c r="K37" s="1840"/>
      <c r="L37" s="1840"/>
      <c r="M37" s="2033">
        <v>14.86</v>
      </c>
      <c r="N37" s="1840"/>
      <c r="O37" s="1840"/>
      <c r="P37" s="1840"/>
      <c r="Q37" s="2015"/>
    </row>
    <row r="38" spans="1:33" s="620" customFormat="1" ht="15">
      <c r="A38" s="619">
        <v>24</v>
      </c>
      <c r="B38" s="700"/>
      <c r="C38" s="1840"/>
      <c r="D38" s="1840"/>
      <c r="E38" s="1849">
        <v>17.2</v>
      </c>
      <c r="F38" s="1840"/>
      <c r="G38" s="1840"/>
      <c r="H38" s="1840"/>
      <c r="I38" s="2015"/>
      <c r="J38" s="1755"/>
      <c r="K38" s="1840"/>
      <c r="L38" s="1840"/>
      <c r="M38" s="2033">
        <v>14.46</v>
      </c>
      <c r="N38" s="1840"/>
      <c r="O38" s="1840"/>
      <c r="P38" s="1840"/>
      <c r="Q38" s="2015"/>
    </row>
    <row r="39" spans="1:33" s="620" customFormat="1" ht="15">
      <c r="A39" s="619" t="s">
        <v>19</v>
      </c>
      <c r="B39" s="619"/>
      <c r="C39" s="1840"/>
      <c r="D39" s="1840"/>
      <c r="E39" s="1841">
        <f>SUM(E15:E38)</f>
        <v>311.58</v>
      </c>
      <c r="F39" s="1840"/>
      <c r="G39" s="1840"/>
      <c r="H39" s="1840"/>
      <c r="I39" s="1841">
        <f>SUM(I15:I38)</f>
        <v>0</v>
      </c>
      <c r="J39" s="1840"/>
      <c r="K39" s="1840"/>
      <c r="L39" s="1840"/>
      <c r="M39" s="1841">
        <f>SUM(M15:M38)</f>
        <v>251.06000000000003</v>
      </c>
      <c r="N39" s="1840"/>
      <c r="O39" s="1840"/>
      <c r="P39" s="1840"/>
      <c r="Q39" s="1841">
        <f>SUM(Q15:Q38)</f>
        <v>0</v>
      </c>
    </row>
    <row r="40" spans="1:33" s="609" customFormat="1" ht="12.75" customHeight="1">
      <c r="A40" s="609" t="s">
        <v>20</v>
      </c>
      <c r="R40" s="944"/>
      <c r="S40" s="944"/>
      <c r="T40" s="944"/>
      <c r="U40" s="944"/>
      <c r="V40" s="944"/>
      <c r="W40" s="944"/>
      <c r="X40" s="944"/>
      <c r="Y40" s="944"/>
      <c r="Z40" s="944"/>
      <c r="AA40" s="944"/>
      <c r="AB40" s="944"/>
      <c r="AC40" s="944"/>
      <c r="AD40" s="944"/>
      <c r="AE40" s="944"/>
      <c r="AF40" s="944"/>
      <c r="AG40" s="944"/>
    </row>
    <row r="41" spans="1:33" s="609" customFormat="1" ht="12.75" customHeight="1">
      <c r="A41" s="609" t="s">
        <v>21</v>
      </c>
      <c r="R41" s="944"/>
      <c r="S41" s="944"/>
      <c r="T41" s="944"/>
      <c r="U41" s="944"/>
      <c r="V41" s="944"/>
      <c r="W41" s="944"/>
      <c r="X41" s="944"/>
      <c r="Y41" s="944"/>
      <c r="Z41" s="944"/>
      <c r="AA41" s="944"/>
      <c r="AB41" s="944"/>
      <c r="AC41" s="944"/>
      <c r="AD41" s="944"/>
      <c r="AE41" s="944"/>
      <c r="AF41" s="944"/>
      <c r="AG41" s="944"/>
    </row>
    <row r="42" spans="1:33">
      <c r="A42" s="609" t="s">
        <v>571</v>
      </c>
      <c r="K42" s="609"/>
      <c r="L42" s="609"/>
      <c r="M42" s="609"/>
      <c r="N42" s="609"/>
      <c r="O42" s="609"/>
      <c r="P42" s="609"/>
      <c r="Q42" s="609"/>
      <c r="R42" s="945"/>
      <c r="S42" s="945"/>
      <c r="T42" s="945"/>
      <c r="U42" s="945"/>
      <c r="V42" s="945"/>
      <c r="W42" s="945"/>
      <c r="X42" s="945"/>
      <c r="Y42" s="945"/>
      <c r="Z42" s="945"/>
      <c r="AA42" s="945"/>
      <c r="AB42" s="945"/>
      <c r="AC42" s="945"/>
      <c r="AD42" s="945"/>
      <c r="AE42" s="945"/>
      <c r="AF42" s="945"/>
      <c r="AG42" s="945"/>
    </row>
    <row r="43" spans="1:33">
      <c r="A43" s="609" t="s">
        <v>23</v>
      </c>
      <c r="R43" s="945"/>
      <c r="S43" s="945"/>
      <c r="T43" s="945"/>
      <c r="U43" s="945"/>
      <c r="V43" s="945"/>
      <c r="W43" s="945"/>
      <c r="X43" s="945"/>
      <c r="Y43" s="945"/>
      <c r="Z43" s="945"/>
      <c r="AA43" s="945"/>
      <c r="AB43" s="945"/>
      <c r="AC43" s="945"/>
      <c r="AD43" s="945"/>
      <c r="AE43" s="945"/>
      <c r="AF43" s="945"/>
      <c r="AG43" s="945"/>
    </row>
    <row r="44" spans="1:33">
      <c r="R44" s="945"/>
      <c r="S44" s="945"/>
      <c r="T44" s="945"/>
      <c r="U44" s="945"/>
      <c r="V44" s="945"/>
      <c r="W44" s="945"/>
      <c r="X44" s="945"/>
      <c r="Y44" s="945"/>
      <c r="Z44" s="945"/>
      <c r="AA44" s="945"/>
      <c r="AB44" s="945"/>
      <c r="AC44" s="945"/>
      <c r="AD44" s="945"/>
      <c r="AE44" s="945"/>
      <c r="AF44" s="945"/>
      <c r="AG44" s="945"/>
    </row>
  </sheetData>
  <mergeCells count="18">
    <mergeCell ref="A6:Q6"/>
    <mergeCell ref="B1:F1"/>
    <mergeCell ref="B2:F2"/>
    <mergeCell ref="M2:Q2"/>
    <mergeCell ref="B4:C4"/>
    <mergeCell ref="B5:C5"/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3" top="0.19685039370078741" bottom="0.19685039370078741" header="0.51181102362204722" footer="0.51181102362204722"/>
  <pageSetup paperSize="9" orientation="landscape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4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34" customWidth="1"/>
    <col min="2" max="3" width="11.28515625" style="634" customWidth="1"/>
    <col min="4" max="4" width="11.28515625" style="634" hidden="1" customWidth="1"/>
    <col min="5" max="7" width="11.28515625" style="634" customWidth="1"/>
    <col min="8" max="8" width="11.28515625" style="634" hidden="1" customWidth="1"/>
    <col min="9" max="11" width="11.28515625" style="634" customWidth="1"/>
    <col min="12" max="12" width="11.28515625" style="634" hidden="1" customWidth="1"/>
    <col min="13" max="15" width="11.28515625" style="634" customWidth="1"/>
    <col min="16" max="16" width="11.28515625" style="634" hidden="1" customWidth="1"/>
    <col min="17" max="17" width="11.28515625" style="634" customWidth="1"/>
    <col min="18" max="16384" width="9.140625" style="634"/>
  </cols>
  <sheetData>
    <row r="1" spans="1:33" s="622" customFormat="1" ht="18.75" customHeight="1">
      <c r="B1" s="2954" t="s">
        <v>408</v>
      </c>
      <c r="C1" s="2066"/>
      <c r="D1" s="2066"/>
      <c r="E1" s="2066"/>
      <c r="F1" s="2066"/>
      <c r="J1" s="801" t="s">
        <v>171</v>
      </c>
      <c r="K1" s="2959" t="s">
        <v>298</v>
      </c>
      <c r="L1" s="2959"/>
      <c r="M1" s="2959"/>
      <c r="N1" s="2959"/>
      <c r="O1" s="2959"/>
      <c r="P1" s="2959"/>
      <c r="Q1" s="2959"/>
      <c r="R1" s="806"/>
      <c r="S1" s="942"/>
      <c r="T1" s="942"/>
      <c r="U1" s="942"/>
      <c r="V1" s="942"/>
      <c r="W1" s="942"/>
      <c r="X1" s="942"/>
      <c r="Y1" s="942"/>
      <c r="Z1" s="942"/>
      <c r="AA1" s="942"/>
      <c r="AB1" s="942"/>
      <c r="AC1" s="942"/>
      <c r="AD1" s="942"/>
      <c r="AE1" s="942"/>
      <c r="AF1" s="942"/>
      <c r="AG1" s="942"/>
    </row>
    <row r="2" spans="1:33" s="622" customFormat="1" ht="10.5" customHeight="1">
      <c r="B2" s="2955" t="s">
        <v>1</v>
      </c>
      <c r="C2" s="2052"/>
      <c r="D2" s="2052"/>
      <c r="E2" s="2052"/>
      <c r="F2" s="2052"/>
      <c r="K2" s="942"/>
      <c r="L2" s="942"/>
      <c r="M2" s="942"/>
      <c r="N2" s="1048" t="s">
        <v>2</v>
      </c>
      <c r="O2" s="623"/>
      <c r="P2" s="623"/>
      <c r="Q2" s="623"/>
      <c r="R2" s="942"/>
      <c r="S2" s="942"/>
      <c r="T2" s="942"/>
      <c r="U2" s="942"/>
      <c r="V2" s="942"/>
      <c r="W2" s="942"/>
      <c r="X2" s="942"/>
      <c r="Y2" s="942"/>
      <c r="Z2" s="942"/>
      <c r="AA2" s="942"/>
      <c r="AB2" s="942"/>
      <c r="AC2" s="942"/>
      <c r="AD2" s="942"/>
      <c r="AE2" s="942"/>
      <c r="AF2" s="942"/>
      <c r="AG2" s="942"/>
    </row>
    <row r="3" spans="1:33" s="622" customFormat="1" ht="13.5" customHeight="1">
      <c r="B3" s="624" t="s">
        <v>130</v>
      </c>
      <c r="N3" s="622" t="s">
        <v>3</v>
      </c>
      <c r="R3" s="942"/>
      <c r="S3" s="942"/>
      <c r="T3" s="942"/>
      <c r="U3" s="942"/>
      <c r="V3" s="942"/>
      <c r="W3" s="942"/>
      <c r="X3" s="942"/>
      <c r="Y3" s="942"/>
      <c r="Z3" s="942"/>
      <c r="AA3" s="942"/>
      <c r="AB3" s="942"/>
      <c r="AC3" s="942"/>
      <c r="AD3" s="942"/>
      <c r="AE3" s="942"/>
      <c r="AF3" s="942"/>
      <c r="AG3" s="942"/>
    </row>
    <row r="4" spans="1:33" s="622" customFormat="1" ht="15" customHeight="1">
      <c r="B4" s="2958" t="s">
        <v>4</v>
      </c>
      <c r="C4" s="2066"/>
      <c r="D4" s="625"/>
      <c r="E4" s="942"/>
      <c r="F4" s="942"/>
      <c r="G4" s="942"/>
      <c r="H4" s="942"/>
      <c r="I4" s="921" t="s">
        <v>5</v>
      </c>
      <c r="J4" s="623"/>
      <c r="K4" s="623"/>
      <c r="L4" s="623"/>
      <c r="N4" s="2960" t="s">
        <v>134</v>
      </c>
      <c r="O4" s="2892"/>
      <c r="P4" s="2892"/>
      <c r="Q4" s="2892"/>
      <c r="R4" s="942"/>
      <c r="S4" s="942"/>
      <c r="T4" s="942"/>
      <c r="U4" s="942"/>
      <c r="V4" s="942"/>
      <c r="W4" s="942"/>
      <c r="X4" s="942"/>
      <c r="Y4" s="942"/>
      <c r="Z4" s="942"/>
      <c r="AA4" s="942"/>
      <c r="AB4" s="942"/>
      <c r="AC4" s="942"/>
      <c r="AD4" s="942"/>
      <c r="AE4" s="942"/>
      <c r="AF4" s="942"/>
      <c r="AG4" s="942"/>
    </row>
    <row r="5" spans="1:33" s="622" customFormat="1" ht="9.75" customHeight="1">
      <c r="B5" s="2957" t="s">
        <v>7</v>
      </c>
      <c r="C5" s="2064"/>
      <c r="D5" s="623"/>
      <c r="E5" s="623"/>
      <c r="R5" s="942"/>
      <c r="S5" s="942"/>
      <c r="T5" s="942"/>
      <c r="U5" s="942"/>
      <c r="V5" s="942"/>
      <c r="W5" s="942"/>
      <c r="X5" s="942"/>
      <c r="Y5" s="942"/>
      <c r="Z5" s="942"/>
      <c r="AA5" s="942"/>
      <c r="AB5" s="942"/>
      <c r="AC5" s="942"/>
      <c r="AD5" s="942"/>
      <c r="AE5" s="942"/>
      <c r="AF5" s="942"/>
      <c r="AG5" s="942"/>
    </row>
    <row r="6" spans="1:33" s="622" customFormat="1" ht="12" customHeight="1">
      <c r="A6" s="2956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42"/>
      <c r="S6" s="942"/>
      <c r="T6" s="942"/>
      <c r="U6" s="942"/>
      <c r="V6" s="942"/>
      <c r="W6" s="942"/>
      <c r="X6" s="942"/>
      <c r="Y6" s="942"/>
      <c r="Z6" s="942"/>
      <c r="AA6" s="942"/>
      <c r="AB6" s="942"/>
      <c r="AC6" s="942"/>
      <c r="AD6" s="942"/>
      <c r="AE6" s="942"/>
      <c r="AF6" s="942"/>
      <c r="AG6" s="942"/>
    </row>
    <row r="7" spans="1:33" s="622" customFormat="1" ht="15.75">
      <c r="A7" s="2950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42"/>
      <c r="S7" s="942"/>
      <c r="T7" s="942"/>
      <c r="U7" s="942"/>
      <c r="V7" s="942"/>
      <c r="W7" s="942"/>
      <c r="X7" s="942"/>
      <c r="Y7" s="942"/>
      <c r="Z7" s="942"/>
      <c r="AA7" s="942"/>
      <c r="AB7" s="942"/>
      <c r="AC7" s="942"/>
      <c r="AD7" s="942"/>
      <c r="AE7" s="942"/>
      <c r="AF7" s="942"/>
      <c r="AG7" s="942"/>
    </row>
    <row r="8" spans="1:33" s="622" customFormat="1" ht="9" customHeight="1">
      <c r="A8" s="1281" t="s">
        <v>366</v>
      </c>
      <c r="B8" s="1287"/>
      <c r="R8" s="942"/>
      <c r="S8" s="942"/>
      <c r="T8" s="942"/>
      <c r="U8" s="942"/>
      <c r="V8" s="942"/>
      <c r="W8" s="942"/>
      <c r="X8" s="942"/>
      <c r="Y8" s="942"/>
      <c r="Z8" s="942"/>
      <c r="AA8" s="942"/>
      <c r="AB8" s="942"/>
      <c r="AC8" s="942"/>
      <c r="AD8" s="942"/>
      <c r="AE8" s="942"/>
      <c r="AF8" s="942"/>
      <c r="AG8" s="942"/>
    </row>
    <row r="9" spans="1:33" s="622" customFormat="1">
      <c r="A9" s="2947" t="s">
        <v>9</v>
      </c>
      <c r="B9" s="2951" t="s">
        <v>10</v>
      </c>
      <c r="C9" s="2952"/>
      <c r="D9" s="2952"/>
      <c r="E9" s="2952"/>
      <c r="F9" s="2952"/>
      <c r="G9" s="2952"/>
      <c r="H9" s="2952"/>
      <c r="I9" s="2953"/>
      <c r="J9" s="2951" t="s">
        <v>11</v>
      </c>
      <c r="K9" s="2952"/>
      <c r="L9" s="2952"/>
      <c r="M9" s="2952"/>
      <c r="N9" s="2952"/>
      <c r="O9" s="2952"/>
      <c r="P9" s="2952"/>
      <c r="Q9" s="2953"/>
      <c r="R9" s="942"/>
      <c r="S9" s="942"/>
      <c r="T9" s="942"/>
      <c r="U9" s="942"/>
      <c r="V9" s="942"/>
      <c r="W9" s="942"/>
      <c r="X9" s="942"/>
      <c r="Y9" s="942"/>
      <c r="Z9" s="942"/>
      <c r="AA9" s="942"/>
      <c r="AB9" s="942"/>
      <c r="AC9" s="942"/>
      <c r="AD9" s="942"/>
      <c r="AE9" s="942"/>
      <c r="AF9" s="942"/>
      <c r="AG9" s="942"/>
    </row>
    <row r="10" spans="1:33" s="622" customFormat="1">
      <c r="A10" s="2948"/>
      <c r="B10" s="2944" t="s">
        <v>266</v>
      </c>
      <c r="C10" s="2945"/>
      <c r="D10" s="2945"/>
      <c r="E10" s="2946"/>
      <c r="F10" s="2944"/>
      <c r="G10" s="2059"/>
      <c r="H10" s="2059"/>
      <c r="I10" s="2060"/>
      <c r="J10" s="2944" t="s">
        <v>266</v>
      </c>
      <c r="K10" s="2945"/>
      <c r="L10" s="2945"/>
      <c r="M10" s="2946"/>
      <c r="N10" s="2944"/>
      <c r="O10" s="2945"/>
      <c r="P10" s="2945"/>
      <c r="Q10" s="2946"/>
      <c r="R10" s="942"/>
      <c r="S10" s="942"/>
      <c r="T10" s="942"/>
      <c r="U10" s="942"/>
      <c r="V10" s="942"/>
      <c r="W10" s="942"/>
      <c r="X10" s="942"/>
      <c r="Y10" s="942"/>
      <c r="Z10" s="942"/>
      <c r="AA10" s="942"/>
      <c r="AB10" s="942"/>
      <c r="AC10" s="942"/>
      <c r="AD10" s="942"/>
      <c r="AE10" s="942"/>
      <c r="AF10" s="942"/>
      <c r="AG10" s="942"/>
    </row>
    <row r="11" spans="1:33" s="622" customFormat="1">
      <c r="A11" s="2948"/>
      <c r="B11" s="2944" t="s">
        <v>14</v>
      </c>
      <c r="C11" s="2945"/>
      <c r="E11" s="627">
        <v>2400</v>
      </c>
      <c r="F11" s="2944" t="s">
        <v>14</v>
      </c>
      <c r="G11" s="2945"/>
      <c r="H11" s="626"/>
      <c r="I11" s="627">
        <v>0</v>
      </c>
      <c r="J11" s="2944" t="s">
        <v>14</v>
      </c>
      <c r="K11" s="2945"/>
      <c r="L11" s="626"/>
      <c r="M11" s="627">
        <v>2400</v>
      </c>
      <c r="N11" s="2944" t="s">
        <v>14</v>
      </c>
      <c r="O11" s="2945"/>
      <c r="P11" s="626"/>
      <c r="Q11" s="627">
        <v>0</v>
      </c>
      <c r="R11" s="942"/>
      <c r="S11" s="942"/>
      <c r="T11" s="942"/>
      <c r="U11" s="942"/>
      <c r="V11" s="942"/>
      <c r="W11" s="942"/>
      <c r="X11" s="942"/>
      <c r="Y11" s="942"/>
      <c r="Z11" s="942"/>
      <c r="AA11" s="942"/>
      <c r="AB11" s="942"/>
      <c r="AC11" s="942"/>
      <c r="AD11" s="942"/>
      <c r="AE11" s="942"/>
      <c r="AF11" s="942"/>
      <c r="AG11" s="942"/>
    </row>
    <row r="12" spans="1:33" s="629" customFormat="1" ht="35.25" customHeight="1">
      <c r="A12" s="2949"/>
      <c r="B12" s="628" t="s">
        <v>16</v>
      </c>
      <c r="C12" s="628" t="s">
        <v>17</v>
      </c>
      <c r="D12" s="628"/>
      <c r="E12" s="628" t="s">
        <v>18</v>
      </c>
      <c r="F12" s="628" t="s">
        <v>16</v>
      </c>
      <c r="G12" s="628" t="s">
        <v>17</v>
      </c>
      <c r="H12" s="628"/>
      <c r="I12" s="628" t="s">
        <v>18</v>
      </c>
      <c r="J12" s="628" t="s">
        <v>16</v>
      </c>
      <c r="K12" s="628" t="s">
        <v>17</v>
      </c>
      <c r="L12" s="628"/>
      <c r="M12" s="628" t="s">
        <v>18</v>
      </c>
      <c r="N12" s="628" t="s">
        <v>16</v>
      </c>
      <c r="O12" s="628" t="s">
        <v>17</v>
      </c>
      <c r="P12" s="628"/>
      <c r="Q12" s="628" t="s">
        <v>18</v>
      </c>
    </row>
    <row r="13" spans="1:33" s="631" customFormat="1" ht="11.25">
      <c r="A13" s="630">
        <v>1</v>
      </c>
      <c r="B13" s="630">
        <v>2</v>
      </c>
      <c r="C13" s="630">
        <v>3</v>
      </c>
      <c r="D13" s="630"/>
      <c r="E13" s="630">
        <v>4</v>
      </c>
      <c r="F13" s="630">
        <v>5</v>
      </c>
      <c r="G13" s="630">
        <v>6</v>
      </c>
      <c r="H13" s="630"/>
      <c r="I13" s="630">
        <v>7</v>
      </c>
      <c r="J13" s="630">
        <v>8</v>
      </c>
      <c r="K13" s="630">
        <v>9</v>
      </c>
      <c r="L13" s="630"/>
      <c r="M13" s="630">
        <v>10</v>
      </c>
      <c r="N13" s="630">
        <v>11</v>
      </c>
      <c r="O13" s="630">
        <v>12</v>
      </c>
      <c r="P13" s="630"/>
      <c r="Q13" s="630">
        <v>13</v>
      </c>
    </row>
    <row r="14" spans="1:33" s="629" customFormat="1">
      <c r="A14" s="632">
        <v>0</v>
      </c>
      <c r="B14" s="632"/>
      <c r="C14" s="1803"/>
      <c r="D14" s="1803"/>
      <c r="E14" s="1318"/>
      <c r="F14" s="1803"/>
      <c r="G14" s="1803"/>
      <c r="H14" s="1803"/>
      <c r="I14" s="1318"/>
      <c r="J14" s="1803"/>
      <c r="K14" s="1803"/>
      <c r="L14" s="1803"/>
      <c r="M14" s="1318"/>
      <c r="N14" s="632"/>
      <c r="O14" s="632"/>
      <c r="P14" s="632"/>
      <c r="Q14" s="927"/>
    </row>
    <row r="15" spans="1:33" s="1352" customFormat="1" ht="15">
      <c r="A15" s="1349">
        <v>1</v>
      </c>
      <c r="B15" s="632"/>
      <c r="C15" s="1804"/>
      <c r="D15" s="1803"/>
      <c r="E15" s="2015">
        <v>2.5199999999999996</v>
      </c>
      <c r="F15" s="1804"/>
      <c r="G15" s="1803"/>
      <c r="H15" s="1804"/>
      <c r="I15" s="1805"/>
      <c r="J15" s="1804"/>
      <c r="K15" s="1804"/>
      <c r="L15" s="1804"/>
      <c r="M15" s="2015">
        <v>3.9599999999999995</v>
      </c>
      <c r="N15" s="1350"/>
      <c r="O15" s="1349"/>
      <c r="P15" s="1349"/>
      <c r="Q15" s="1351"/>
    </row>
    <row r="16" spans="1:33" s="629" customFormat="1" ht="15">
      <c r="A16" s="632">
        <v>2</v>
      </c>
      <c r="B16" s="632"/>
      <c r="C16" s="1804"/>
      <c r="D16" s="1803"/>
      <c r="E16" s="2015">
        <v>2.4</v>
      </c>
      <c r="F16" s="1804"/>
      <c r="G16" s="1803"/>
      <c r="H16" s="1804"/>
      <c r="I16" s="1805"/>
      <c r="J16" s="1804"/>
      <c r="K16" s="1804"/>
      <c r="L16" s="1804"/>
      <c r="M16" s="2015">
        <v>3.9</v>
      </c>
      <c r="N16" s="1317"/>
      <c r="O16" s="632"/>
      <c r="P16" s="632"/>
      <c r="Q16" s="1147"/>
    </row>
    <row r="17" spans="1:17" s="629" customFormat="1" ht="15">
      <c r="A17" s="632">
        <v>3</v>
      </c>
      <c r="B17" s="632"/>
      <c r="C17" s="1804"/>
      <c r="D17" s="1803"/>
      <c r="E17" s="2015">
        <v>2.4</v>
      </c>
      <c r="F17" s="1804"/>
      <c r="G17" s="1803"/>
      <c r="H17" s="1804"/>
      <c r="I17" s="1805"/>
      <c r="J17" s="1804"/>
      <c r="K17" s="1804"/>
      <c r="L17" s="1804"/>
      <c r="M17" s="2015">
        <v>3.78</v>
      </c>
      <c r="N17" s="1317"/>
      <c r="O17" s="632"/>
      <c r="P17" s="632"/>
      <c r="Q17" s="1147"/>
    </row>
    <row r="18" spans="1:17" s="629" customFormat="1" ht="15">
      <c r="A18" s="632">
        <v>4</v>
      </c>
      <c r="B18" s="632"/>
      <c r="C18" s="1804"/>
      <c r="D18" s="1803"/>
      <c r="E18" s="2015">
        <v>2.4</v>
      </c>
      <c r="F18" s="1804"/>
      <c r="G18" s="1803"/>
      <c r="H18" s="1804"/>
      <c r="I18" s="1805"/>
      <c r="J18" s="1804"/>
      <c r="K18" s="1804"/>
      <c r="L18" s="1804"/>
      <c r="M18" s="2015">
        <v>3.84</v>
      </c>
      <c r="N18" s="1317"/>
      <c r="O18" s="632"/>
      <c r="P18" s="632"/>
      <c r="Q18" s="1147"/>
    </row>
    <row r="19" spans="1:17" s="629" customFormat="1" ht="15">
      <c r="A19" s="632">
        <v>5</v>
      </c>
      <c r="B19" s="632"/>
      <c r="C19" s="1804"/>
      <c r="D19" s="1803"/>
      <c r="E19" s="2015">
        <v>2.3999999999999995</v>
      </c>
      <c r="F19" s="1804"/>
      <c r="G19" s="1803"/>
      <c r="H19" s="1804"/>
      <c r="I19" s="1805"/>
      <c r="J19" s="1804"/>
      <c r="K19" s="1804"/>
      <c r="L19" s="1804"/>
      <c r="M19" s="2015">
        <v>3.6599999999999997</v>
      </c>
      <c r="N19" s="1317"/>
      <c r="O19" s="632"/>
      <c r="P19" s="632"/>
      <c r="Q19" s="1147"/>
    </row>
    <row r="20" spans="1:17" s="629" customFormat="1" ht="15">
      <c r="A20" s="632">
        <v>6</v>
      </c>
      <c r="B20" s="632"/>
      <c r="C20" s="1804"/>
      <c r="D20" s="1803"/>
      <c r="E20" s="2015">
        <v>2.34</v>
      </c>
      <c r="F20" s="1804"/>
      <c r="G20" s="1803"/>
      <c r="H20" s="1804"/>
      <c r="I20" s="1805"/>
      <c r="J20" s="1804"/>
      <c r="K20" s="1804"/>
      <c r="L20" s="1804"/>
      <c r="M20" s="2015">
        <v>3.5999999999999996</v>
      </c>
      <c r="N20" s="1317"/>
      <c r="O20" s="632"/>
      <c r="P20" s="632"/>
      <c r="Q20" s="1147"/>
    </row>
    <row r="21" spans="1:17" s="629" customFormat="1" ht="15">
      <c r="A21" s="632">
        <v>7</v>
      </c>
      <c r="B21" s="632"/>
      <c r="C21" s="1804"/>
      <c r="D21" s="1803"/>
      <c r="E21" s="2015">
        <v>2.7</v>
      </c>
      <c r="F21" s="1804"/>
      <c r="G21" s="1803"/>
      <c r="H21" s="1804"/>
      <c r="I21" s="1805"/>
      <c r="J21" s="1804"/>
      <c r="K21" s="1804"/>
      <c r="L21" s="1804"/>
      <c r="M21" s="2015">
        <v>3.84</v>
      </c>
      <c r="N21" s="1317"/>
      <c r="O21" s="632"/>
      <c r="P21" s="632"/>
      <c r="Q21" s="1147"/>
    </row>
    <row r="22" spans="1:17" s="629" customFormat="1" ht="15">
      <c r="A22" s="632">
        <v>8</v>
      </c>
      <c r="B22" s="632"/>
      <c r="C22" s="1804"/>
      <c r="D22" s="1803"/>
      <c r="E22" s="2015">
        <v>2.46</v>
      </c>
      <c r="F22" s="1804"/>
      <c r="G22" s="1803"/>
      <c r="H22" s="1804"/>
      <c r="I22" s="1805"/>
      <c r="J22" s="1804"/>
      <c r="K22" s="1804"/>
      <c r="L22" s="1804"/>
      <c r="M22" s="2015">
        <v>3.36</v>
      </c>
      <c r="N22" s="1317"/>
      <c r="O22" s="632"/>
      <c r="P22" s="632"/>
      <c r="Q22" s="1147"/>
    </row>
    <row r="23" spans="1:17" s="629" customFormat="1" ht="15">
      <c r="A23" s="632">
        <v>9</v>
      </c>
      <c r="B23" s="632"/>
      <c r="C23" s="1804"/>
      <c r="D23" s="1803"/>
      <c r="E23" s="2015">
        <v>2.9399999999999995</v>
      </c>
      <c r="F23" s="1804"/>
      <c r="G23" s="1803"/>
      <c r="H23" s="1804"/>
      <c r="I23" s="1805"/>
      <c r="J23" s="1804"/>
      <c r="K23" s="1804"/>
      <c r="L23" s="1804"/>
      <c r="M23" s="2015">
        <v>2.6399999999999997</v>
      </c>
      <c r="N23" s="1317"/>
      <c r="O23" s="632"/>
      <c r="P23" s="632"/>
      <c r="Q23" s="1147"/>
    </row>
    <row r="24" spans="1:17" s="629" customFormat="1" ht="15">
      <c r="A24" s="632">
        <v>10</v>
      </c>
      <c r="B24" s="632"/>
      <c r="C24" s="1804"/>
      <c r="D24" s="1803"/>
      <c r="E24" s="2015">
        <v>2.1599999999999997</v>
      </c>
      <c r="F24" s="1804"/>
      <c r="G24" s="1803"/>
      <c r="H24" s="1804"/>
      <c r="I24" s="1805"/>
      <c r="J24" s="1804"/>
      <c r="K24" s="1804"/>
      <c r="L24" s="1804"/>
      <c r="M24" s="2015">
        <v>2.4</v>
      </c>
      <c r="N24" s="1317"/>
      <c r="O24" s="632"/>
      <c r="P24" s="632"/>
      <c r="Q24" s="1147"/>
    </row>
    <row r="25" spans="1:17" s="629" customFormat="1" ht="15">
      <c r="A25" s="632">
        <v>11</v>
      </c>
      <c r="B25" s="632"/>
      <c r="C25" s="1804"/>
      <c r="D25" s="1803"/>
      <c r="E25" s="2015">
        <v>2.2199999999999998</v>
      </c>
      <c r="F25" s="1804"/>
      <c r="G25" s="1803"/>
      <c r="H25" s="1804"/>
      <c r="I25" s="1805"/>
      <c r="J25" s="1804"/>
      <c r="K25" s="1804"/>
      <c r="L25" s="1804"/>
      <c r="M25" s="2015">
        <v>2.76</v>
      </c>
      <c r="N25" s="1317"/>
      <c r="O25" s="632"/>
      <c r="P25" s="632"/>
      <c r="Q25" s="1147"/>
    </row>
    <row r="26" spans="1:17" s="629" customFormat="1" ht="15">
      <c r="A26" s="632">
        <v>12</v>
      </c>
      <c r="B26" s="632"/>
      <c r="C26" s="1804"/>
      <c r="D26" s="1803"/>
      <c r="E26" s="2015">
        <v>2.46</v>
      </c>
      <c r="F26" s="1804"/>
      <c r="G26" s="1803"/>
      <c r="H26" s="1804"/>
      <c r="I26" s="1805"/>
      <c r="J26" s="1804"/>
      <c r="K26" s="1804"/>
      <c r="L26" s="1804"/>
      <c r="M26" s="2015">
        <v>2.7</v>
      </c>
      <c r="N26" s="1317"/>
      <c r="O26" s="632"/>
      <c r="P26" s="632"/>
      <c r="Q26" s="1147"/>
    </row>
    <row r="27" spans="1:17" s="629" customFormat="1" ht="15">
      <c r="A27" s="632">
        <v>13</v>
      </c>
      <c r="B27" s="632"/>
      <c r="C27" s="1804"/>
      <c r="D27" s="1803"/>
      <c r="E27" s="2015">
        <v>3.36</v>
      </c>
      <c r="F27" s="1804"/>
      <c r="G27" s="1803"/>
      <c r="H27" s="1804"/>
      <c r="I27" s="1805"/>
      <c r="J27" s="1804"/>
      <c r="K27" s="1804"/>
      <c r="L27" s="1804"/>
      <c r="M27" s="2015">
        <v>3.5399999999999996</v>
      </c>
      <c r="N27" s="1317"/>
      <c r="O27" s="632"/>
      <c r="P27" s="632"/>
      <c r="Q27" s="1147"/>
    </row>
    <row r="28" spans="1:17" s="629" customFormat="1" ht="15">
      <c r="A28" s="632">
        <v>14</v>
      </c>
      <c r="B28" s="632"/>
      <c r="C28" s="1804"/>
      <c r="D28" s="1803"/>
      <c r="E28" s="2015">
        <v>2.46</v>
      </c>
      <c r="F28" s="1804"/>
      <c r="G28" s="1803"/>
      <c r="H28" s="1804"/>
      <c r="I28" s="1805"/>
      <c r="J28" s="1804"/>
      <c r="K28" s="1804"/>
      <c r="L28" s="1804"/>
      <c r="M28" s="2015">
        <v>2.7</v>
      </c>
      <c r="N28" s="1317"/>
      <c r="O28" s="632"/>
      <c r="P28" s="632"/>
      <c r="Q28" s="1147"/>
    </row>
    <row r="29" spans="1:17" s="629" customFormat="1" ht="15">
      <c r="A29" s="632">
        <v>15</v>
      </c>
      <c r="B29" s="632"/>
      <c r="C29" s="1804"/>
      <c r="D29" s="1803"/>
      <c r="E29" s="2015">
        <v>2.5199999999999996</v>
      </c>
      <c r="F29" s="1804"/>
      <c r="G29" s="1803"/>
      <c r="H29" s="1804"/>
      <c r="I29" s="1805"/>
      <c r="J29" s="1804"/>
      <c r="K29" s="1804"/>
      <c r="L29" s="1804"/>
      <c r="M29" s="2015">
        <v>2.46</v>
      </c>
      <c r="N29" s="1317"/>
      <c r="O29" s="632"/>
      <c r="P29" s="632"/>
      <c r="Q29" s="1147"/>
    </row>
    <row r="30" spans="1:17" s="629" customFormat="1" ht="15">
      <c r="A30" s="632">
        <v>16</v>
      </c>
      <c r="B30" s="632"/>
      <c r="C30" s="1804"/>
      <c r="D30" s="1803"/>
      <c r="E30" s="2015">
        <v>2.34</v>
      </c>
      <c r="F30" s="1804"/>
      <c r="G30" s="1803"/>
      <c r="H30" s="1804"/>
      <c r="I30" s="1805"/>
      <c r="J30" s="1804"/>
      <c r="K30" s="1804"/>
      <c r="L30" s="1804"/>
      <c r="M30" s="2015">
        <v>2.46</v>
      </c>
      <c r="N30" s="1317"/>
      <c r="O30" s="632"/>
      <c r="P30" s="632"/>
      <c r="Q30" s="1147"/>
    </row>
    <row r="31" spans="1:17" s="633" customFormat="1" ht="15">
      <c r="A31" s="632">
        <v>17</v>
      </c>
      <c r="B31" s="632"/>
      <c r="C31" s="1804"/>
      <c r="D31" s="1803"/>
      <c r="E31" s="2015">
        <v>2.52</v>
      </c>
      <c r="F31" s="1804"/>
      <c r="G31" s="1803"/>
      <c r="H31" s="1804"/>
      <c r="I31" s="1805"/>
      <c r="J31" s="1804"/>
      <c r="K31" s="1804"/>
      <c r="L31" s="1804"/>
      <c r="M31" s="2015">
        <v>2.58</v>
      </c>
      <c r="N31" s="1317"/>
      <c r="O31" s="632"/>
      <c r="P31" s="632"/>
      <c r="Q31" s="1147"/>
    </row>
    <row r="32" spans="1:17" s="633" customFormat="1" ht="15">
      <c r="A32" s="632">
        <v>18</v>
      </c>
      <c r="B32" s="632"/>
      <c r="C32" s="1804"/>
      <c r="D32" s="1803"/>
      <c r="E32" s="2015">
        <v>2.46</v>
      </c>
      <c r="F32" s="1804"/>
      <c r="G32" s="1803"/>
      <c r="H32" s="1804"/>
      <c r="I32" s="1805"/>
      <c r="J32" s="1804"/>
      <c r="K32" s="1804"/>
      <c r="L32" s="1804"/>
      <c r="M32" s="2015">
        <v>2.7</v>
      </c>
      <c r="N32" s="1317"/>
      <c r="O32" s="632"/>
      <c r="P32" s="632"/>
      <c r="Q32" s="1147"/>
    </row>
    <row r="33" spans="1:33" s="633" customFormat="1" ht="15">
      <c r="A33" s="632">
        <v>19</v>
      </c>
      <c r="B33" s="632"/>
      <c r="C33" s="1804"/>
      <c r="D33" s="1803"/>
      <c r="E33" s="2015">
        <v>2.46</v>
      </c>
      <c r="F33" s="1804"/>
      <c r="G33" s="1803"/>
      <c r="H33" s="1804"/>
      <c r="I33" s="1805"/>
      <c r="J33" s="1804"/>
      <c r="K33" s="1804"/>
      <c r="L33" s="1804"/>
      <c r="M33" s="2015">
        <v>3</v>
      </c>
      <c r="N33" s="1317"/>
      <c r="O33" s="632"/>
      <c r="P33" s="632"/>
      <c r="Q33" s="1147"/>
    </row>
    <row r="34" spans="1:33" s="633" customFormat="1" ht="15">
      <c r="A34" s="632">
        <v>20</v>
      </c>
      <c r="B34" s="632"/>
      <c r="C34" s="1804"/>
      <c r="D34" s="1803"/>
      <c r="E34" s="2015">
        <v>2.6399999999999997</v>
      </c>
      <c r="F34" s="1804"/>
      <c r="G34" s="1803"/>
      <c r="H34" s="1804"/>
      <c r="I34" s="1805"/>
      <c r="J34" s="1804"/>
      <c r="K34" s="1804"/>
      <c r="L34" s="1804"/>
      <c r="M34" s="2015">
        <v>3.2399999999999998</v>
      </c>
      <c r="N34" s="1317"/>
      <c r="O34" s="632"/>
      <c r="P34" s="632"/>
      <c r="Q34" s="1147"/>
    </row>
    <row r="35" spans="1:33" s="633" customFormat="1" ht="15">
      <c r="A35" s="632">
        <v>21</v>
      </c>
      <c r="B35" s="632"/>
      <c r="C35" s="1804"/>
      <c r="D35" s="1803"/>
      <c r="E35" s="2015">
        <v>2.58</v>
      </c>
      <c r="F35" s="1804"/>
      <c r="G35" s="1803"/>
      <c r="H35" s="1804"/>
      <c r="I35" s="1805"/>
      <c r="J35" s="1804"/>
      <c r="K35" s="1804"/>
      <c r="L35" s="1804"/>
      <c r="M35" s="2015">
        <v>3.3</v>
      </c>
      <c r="N35" s="1317"/>
      <c r="O35" s="632"/>
      <c r="P35" s="632"/>
      <c r="Q35" s="1147"/>
    </row>
    <row r="36" spans="1:33" s="633" customFormat="1" ht="15">
      <c r="A36" s="632">
        <v>22</v>
      </c>
      <c r="B36" s="632"/>
      <c r="C36" s="1804"/>
      <c r="D36" s="1803"/>
      <c r="E36" s="2015">
        <v>2.46</v>
      </c>
      <c r="F36" s="1804"/>
      <c r="G36" s="1803"/>
      <c r="H36" s="1804"/>
      <c r="I36" s="1805"/>
      <c r="J36" s="1804"/>
      <c r="K36" s="1804"/>
      <c r="L36" s="1804"/>
      <c r="M36" s="2015">
        <v>3.42</v>
      </c>
      <c r="N36" s="1317"/>
      <c r="O36" s="632"/>
      <c r="P36" s="632"/>
      <c r="Q36" s="1147"/>
    </row>
    <row r="37" spans="1:33" s="633" customFormat="1" ht="15">
      <c r="A37" s="632">
        <v>23</v>
      </c>
      <c r="B37" s="632"/>
      <c r="C37" s="1804"/>
      <c r="D37" s="1804"/>
      <c r="E37" s="2015">
        <v>2.2199999999999998</v>
      </c>
      <c r="F37" s="1804"/>
      <c r="G37" s="1804"/>
      <c r="H37" s="1804"/>
      <c r="I37" s="1805"/>
      <c r="J37" s="1804"/>
      <c r="K37" s="1804"/>
      <c r="L37" s="1804"/>
      <c r="M37" s="2015">
        <v>3.2399999999999993</v>
      </c>
      <c r="N37" s="1317"/>
      <c r="O37" s="632"/>
      <c r="P37" s="632"/>
      <c r="Q37" s="1147"/>
    </row>
    <row r="38" spans="1:33" s="633" customFormat="1" ht="15">
      <c r="A38" s="632">
        <v>24</v>
      </c>
      <c r="B38" s="632"/>
      <c r="C38" s="1804"/>
      <c r="D38" s="1804"/>
      <c r="E38" s="2015">
        <v>2.2199999999999998</v>
      </c>
      <c r="F38" s="1804"/>
      <c r="G38" s="1804"/>
      <c r="H38" s="1804"/>
      <c r="I38" s="1805"/>
      <c r="J38" s="1804"/>
      <c r="K38" s="1804"/>
      <c r="L38" s="1804"/>
      <c r="M38" s="2015">
        <v>2.6399999999999997</v>
      </c>
      <c r="N38" s="1317"/>
      <c r="O38" s="632"/>
      <c r="P38" s="632"/>
      <c r="Q38" s="1147"/>
    </row>
    <row r="39" spans="1:33" s="633" customFormat="1" ht="15">
      <c r="A39" s="632" t="s">
        <v>19</v>
      </c>
      <c r="B39" s="632"/>
      <c r="C39" s="1804"/>
      <c r="D39" s="1804"/>
      <c r="E39" s="1806">
        <f>SUM(E15:E38)</f>
        <v>59.640000000000015</v>
      </c>
      <c r="F39" s="1804"/>
      <c r="G39" s="1804"/>
      <c r="H39" s="1804"/>
      <c r="I39" s="1806"/>
      <c r="J39" s="1804"/>
      <c r="K39" s="1804"/>
      <c r="L39" s="1804"/>
      <c r="M39" s="1806">
        <f>SUM(M15:M38)</f>
        <v>75.72</v>
      </c>
      <c r="N39" s="1317"/>
      <c r="O39" s="632"/>
      <c r="P39" s="632"/>
      <c r="Q39" s="1146"/>
    </row>
    <row r="40" spans="1:33" s="622" customFormat="1" ht="12.75" customHeight="1">
      <c r="A40" s="622" t="s">
        <v>20</v>
      </c>
      <c r="R40" s="942"/>
      <c r="S40" s="942"/>
      <c r="T40" s="942"/>
      <c r="U40" s="942"/>
      <c r="V40" s="942"/>
      <c r="W40" s="942"/>
      <c r="X40" s="942"/>
      <c r="Y40" s="942"/>
      <c r="Z40" s="942"/>
      <c r="AA40" s="942"/>
      <c r="AB40" s="942"/>
      <c r="AC40" s="942"/>
      <c r="AD40" s="942"/>
      <c r="AE40" s="942"/>
      <c r="AF40" s="942"/>
      <c r="AG40" s="942"/>
    </row>
    <row r="41" spans="1:33" s="622" customFormat="1" ht="12.75" customHeight="1">
      <c r="A41" s="622" t="s">
        <v>21</v>
      </c>
      <c r="R41" s="942"/>
      <c r="S41" s="942"/>
      <c r="T41" s="942"/>
      <c r="U41" s="942"/>
      <c r="V41" s="942"/>
      <c r="W41" s="942"/>
      <c r="X41" s="942"/>
      <c r="Y41" s="942"/>
      <c r="Z41" s="942"/>
      <c r="AA41" s="942"/>
      <c r="AB41" s="942"/>
      <c r="AC41" s="942"/>
      <c r="AD41" s="942"/>
      <c r="AE41" s="942"/>
      <c r="AF41" s="942"/>
      <c r="AG41" s="942"/>
    </row>
    <row r="42" spans="1:33">
      <c r="A42" s="622" t="s">
        <v>571</v>
      </c>
      <c r="K42" s="622"/>
      <c r="L42" s="622"/>
      <c r="M42" s="622"/>
      <c r="N42" s="622"/>
      <c r="O42" s="622"/>
      <c r="P42" s="622"/>
      <c r="Q42" s="622"/>
      <c r="R42" s="943"/>
      <c r="S42" s="943"/>
      <c r="T42" s="943"/>
      <c r="U42" s="943"/>
      <c r="V42" s="943"/>
      <c r="W42" s="943"/>
      <c r="X42" s="943"/>
      <c r="Y42" s="943"/>
      <c r="Z42" s="943"/>
      <c r="AA42" s="943"/>
      <c r="AB42" s="943"/>
      <c r="AC42" s="943"/>
      <c r="AD42" s="943"/>
      <c r="AE42" s="943"/>
      <c r="AF42" s="943"/>
      <c r="AG42" s="943"/>
    </row>
    <row r="43" spans="1:33">
      <c r="A43" s="622" t="s">
        <v>23</v>
      </c>
      <c r="R43" s="943"/>
      <c r="S43" s="943"/>
      <c r="T43" s="943"/>
      <c r="U43" s="943"/>
      <c r="V43" s="943"/>
      <c r="W43" s="943"/>
      <c r="X43" s="943"/>
      <c r="Y43" s="943"/>
      <c r="Z43" s="943"/>
      <c r="AA43" s="943"/>
      <c r="AB43" s="943"/>
      <c r="AC43" s="943"/>
      <c r="AD43" s="943"/>
      <c r="AE43" s="943"/>
      <c r="AF43" s="943"/>
      <c r="AG43" s="943"/>
    </row>
    <row r="44" spans="1:33">
      <c r="R44" s="943"/>
      <c r="S44" s="943"/>
      <c r="T44" s="943"/>
      <c r="U44" s="943"/>
      <c r="V44" s="943"/>
      <c r="W44" s="943"/>
      <c r="X44" s="943"/>
      <c r="Y44" s="943"/>
      <c r="Z44" s="943"/>
      <c r="AA44" s="943"/>
      <c r="AB44" s="943"/>
      <c r="AC44" s="943"/>
      <c r="AD44" s="943"/>
      <c r="AE44" s="943"/>
      <c r="AF44" s="943"/>
      <c r="AG44" s="943"/>
    </row>
  </sheetData>
  <mergeCells count="19">
    <mergeCell ref="B1:F1"/>
    <mergeCell ref="B2:F2"/>
    <mergeCell ref="A6:Q6"/>
    <mergeCell ref="B5:C5"/>
    <mergeCell ref="B4:C4"/>
    <mergeCell ref="K1:Q1"/>
    <mergeCell ref="N4:Q4"/>
    <mergeCell ref="J10:M10"/>
    <mergeCell ref="N10:Q10"/>
    <mergeCell ref="J11:K11"/>
    <mergeCell ref="A9:A12"/>
    <mergeCell ref="A7:Q7"/>
    <mergeCell ref="N11:O11"/>
    <mergeCell ref="B11:C11"/>
    <mergeCell ref="F11:G11"/>
    <mergeCell ref="B9:I9"/>
    <mergeCell ref="J9:Q9"/>
    <mergeCell ref="B10:E10"/>
    <mergeCell ref="F10:I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647" customWidth="1"/>
    <col min="2" max="3" width="11.28515625" style="647" customWidth="1"/>
    <col min="4" max="4" width="11.28515625" style="647" hidden="1" customWidth="1"/>
    <col min="5" max="7" width="11.28515625" style="647" customWidth="1"/>
    <col min="8" max="8" width="11.28515625" style="647" hidden="1" customWidth="1"/>
    <col min="9" max="11" width="11.28515625" style="647" customWidth="1"/>
    <col min="12" max="12" width="11.28515625" style="647" hidden="1" customWidth="1"/>
    <col min="13" max="15" width="11.28515625" style="647" customWidth="1"/>
    <col min="16" max="16" width="11.28515625" style="647" hidden="1" customWidth="1"/>
    <col min="17" max="17" width="11.28515625" style="647" customWidth="1"/>
    <col min="18" max="16384" width="9.140625" style="647"/>
  </cols>
  <sheetData>
    <row r="1" spans="1:33" s="635" customFormat="1" ht="18.75" customHeight="1">
      <c r="B1" s="2971" t="s">
        <v>408</v>
      </c>
      <c r="C1" s="2066"/>
      <c r="D1" s="2066"/>
      <c r="E1" s="2066"/>
      <c r="F1" s="2066"/>
      <c r="J1" s="801" t="s">
        <v>171</v>
      </c>
      <c r="K1" s="2976" t="s">
        <v>602</v>
      </c>
      <c r="L1" s="2976"/>
      <c r="M1" s="2976"/>
      <c r="N1" s="2976"/>
      <c r="O1" s="2976"/>
      <c r="P1" s="2976"/>
      <c r="Q1" s="2976"/>
      <c r="R1" s="807"/>
      <c r="S1" s="940"/>
      <c r="T1" s="940"/>
      <c r="U1" s="940"/>
      <c r="V1" s="940"/>
      <c r="W1" s="940"/>
      <c r="X1" s="940"/>
      <c r="Y1" s="940"/>
      <c r="Z1" s="940"/>
      <c r="AA1" s="940"/>
      <c r="AB1" s="940"/>
      <c r="AC1" s="940"/>
      <c r="AD1" s="940"/>
      <c r="AE1" s="940"/>
      <c r="AF1" s="940"/>
      <c r="AG1" s="940"/>
    </row>
    <row r="2" spans="1:33" s="635" customFormat="1" ht="10.5" customHeight="1">
      <c r="B2" s="2972" t="s">
        <v>1</v>
      </c>
      <c r="C2" s="2052"/>
      <c r="D2" s="2052"/>
      <c r="E2" s="2052"/>
      <c r="F2" s="2052"/>
      <c r="K2" s="940"/>
      <c r="L2" s="940"/>
      <c r="M2" s="940"/>
      <c r="N2" s="1049" t="s">
        <v>2</v>
      </c>
      <c r="O2" s="636"/>
      <c r="P2" s="636"/>
      <c r="Q2" s="636"/>
      <c r="R2" s="940"/>
      <c r="S2" s="940"/>
      <c r="T2" s="940"/>
      <c r="U2" s="940"/>
      <c r="V2" s="940"/>
      <c r="W2" s="940"/>
      <c r="X2" s="940"/>
      <c r="Y2" s="940"/>
      <c r="Z2" s="940"/>
      <c r="AA2" s="940"/>
      <c r="AB2" s="940"/>
      <c r="AC2" s="940"/>
      <c r="AD2" s="940"/>
      <c r="AE2" s="940"/>
      <c r="AF2" s="940"/>
      <c r="AG2" s="940"/>
    </row>
    <row r="3" spans="1:33" s="635" customFormat="1" ht="13.5" customHeight="1">
      <c r="B3" s="637" t="s">
        <v>130</v>
      </c>
      <c r="N3" s="635" t="s">
        <v>3</v>
      </c>
      <c r="R3" s="940"/>
      <c r="S3" s="940"/>
      <c r="T3" s="940"/>
      <c r="U3" s="940"/>
      <c r="V3" s="940"/>
      <c r="W3" s="940"/>
      <c r="X3" s="940"/>
      <c r="Y3" s="940"/>
      <c r="Z3" s="940"/>
      <c r="AA3" s="940"/>
      <c r="AB3" s="940"/>
      <c r="AC3" s="940"/>
      <c r="AD3" s="940"/>
      <c r="AE3" s="940"/>
      <c r="AF3" s="940"/>
      <c r="AG3" s="940"/>
    </row>
    <row r="4" spans="1:33" s="635" customFormat="1" ht="15" customHeight="1">
      <c r="B4" s="2975" t="s">
        <v>4</v>
      </c>
      <c r="C4" s="2066"/>
      <c r="D4" s="638"/>
      <c r="E4" s="940"/>
      <c r="F4" s="940"/>
      <c r="G4" s="940"/>
      <c r="H4" s="940"/>
      <c r="I4" s="922" t="s">
        <v>5</v>
      </c>
      <c r="J4" s="636"/>
      <c r="K4" s="636"/>
      <c r="L4" s="636"/>
      <c r="O4" s="1863" t="s">
        <v>568</v>
      </c>
      <c r="R4" s="940"/>
      <c r="S4" s="940"/>
      <c r="T4" s="940"/>
      <c r="U4" s="940"/>
      <c r="V4" s="940"/>
      <c r="W4" s="940"/>
      <c r="X4" s="940"/>
      <c r="Y4" s="940"/>
      <c r="Z4" s="940"/>
      <c r="AA4" s="940"/>
      <c r="AB4" s="940"/>
      <c r="AC4" s="940"/>
      <c r="AD4" s="940"/>
      <c r="AE4" s="940"/>
      <c r="AF4" s="940"/>
      <c r="AG4" s="940"/>
    </row>
    <row r="5" spans="1:33" s="635" customFormat="1" ht="9.75" customHeight="1">
      <c r="B5" s="2974" t="s">
        <v>7</v>
      </c>
      <c r="C5" s="2064"/>
      <c r="D5" s="636"/>
      <c r="E5" s="636"/>
      <c r="R5" s="940"/>
      <c r="S5" s="940"/>
      <c r="T5" s="940"/>
      <c r="U5" s="940"/>
      <c r="V5" s="940"/>
      <c r="W5" s="940"/>
      <c r="X5" s="940"/>
      <c r="Y5" s="940"/>
      <c r="Z5" s="940"/>
      <c r="AA5" s="940"/>
      <c r="AB5" s="940"/>
      <c r="AC5" s="940"/>
      <c r="AD5" s="940"/>
      <c r="AE5" s="940"/>
      <c r="AF5" s="940"/>
      <c r="AG5" s="940"/>
    </row>
    <row r="6" spans="1:33" s="635" customFormat="1" ht="12" customHeight="1">
      <c r="A6" s="2973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40"/>
      <c r="S6" s="940"/>
      <c r="T6" s="940"/>
      <c r="U6" s="940"/>
      <c r="V6" s="940"/>
      <c r="W6" s="940"/>
      <c r="X6" s="940"/>
      <c r="Y6" s="940"/>
      <c r="Z6" s="940"/>
      <c r="AA6" s="940"/>
      <c r="AB6" s="940"/>
      <c r="AC6" s="940"/>
      <c r="AD6" s="940"/>
      <c r="AE6" s="940"/>
      <c r="AF6" s="940"/>
      <c r="AG6" s="940"/>
    </row>
    <row r="7" spans="1:33" s="635" customFormat="1" ht="15.75">
      <c r="A7" s="2970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40"/>
      <c r="S7" s="940"/>
      <c r="T7" s="940"/>
      <c r="U7" s="940"/>
      <c r="V7" s="940"/>
      <c r="W7" s="940"/>
      <c r="X7" s="940"/>
      <c r="Y7" s="940"/>
      <c r="Z7" s="940"/>
      <c r="AA7" s="940"/>
      <c r="AB7" s="940"/>
      <c r="AC7" s="940"/>
      <c r="AD7" s="940"/>
      <c r="AE7" s="940"/>
      <c r="AF7" s="940"/>
      <c r="AG7" s="940"/>
    </row>
    <row r="8" spans="1:33" s="635" customFormat="1" ht="9" customHeight="1">
      <c r="A8" s="1281" t="s">
        <v>367</v>
      </c>
      <c r="B8" s="1267" t="s">
        <v>368</v>
      </c>
      <c r="R8" s="940"/>
      <c r="S8" s="940"/>
      <c r="T8" s="940"/>
      <c r="U8" s="940"/>
      <c r="V8" s="940"/>
      <c r="W8" s="940"/>
      <c r="X8" s="940"/>
      <c r="Y8" s="940"/>
      <c r="Z8" s="940"/>
      <c r="AA8" s="940"/>
      <c r="AB8" s="940"/>
      <c r="AC8" s="940"/>
      <c r="AD8" s="940"/>
      <c r="AE8" s="940"/>
      <c r="AF8" s="940"/>
      <c r="AG8" s="940"/>
    </row>
    <row r="9" spans="1:33" s="635" customFormat="1">
      <c r="A9" s="2964" t="s">
        <v>9</v>
      </c>
      <c r="B9" s="2967" t="s">
        <v>10</v>
      </c>
      <c r="C9" s="2968"/>
      <c r="D9" s="2968"/>
      <c r="E9" s="2968"/>
      <c r="F9" s="2968"/>
      <c r="G9" s="2968"/>
      <c r="H9" s="2968"/>
      <c r="I9" s="2969"/>
      <c r="J9" s="2967" t="s">
        <v>11</v>
      </c>
      <c r="K9" s="2968"/>
      <c r="L9" s="2968"/>
      <c r="M9" s="2968"/>
      <c r="N9" s="2968"/>
      <c r="O9" s="2968"/>
      <c r="P9" s="2968"/>
      <c r="Q9" s="2969"/>
      <c r="R9" s="940"/>
      <c r="S9" s="940"/>
      <c r="T9" s="940"/>
      <c r="U9" s="940"/>
      <c r="V9" s="940"/>
      <c r="W9" s="940"/>
      <c r="X9" s="940"/>
      <c r="Y9" s="940"/>
      <c r="Z9" s="940"/>
      <c r="AA9" s="940"/>
      <c r="AB9" s="940"/>
      <c r="AC9" s="940"/>
      <c r="AD9" s="940"/>
      <c r="AE9" s="940"/>
      <c r="AF9" s="940"/>
      <c r="AG9" s="940"/>
    </row>
    <row r="10" spans="1:33" s="635" customFormat="1">
      <c r="A10" s="2965"/>
      <c r="B10" s="2961" t="s">
        <v>136</v>
      </c>
      <c r="C10" s="2962"/>
      <c r="D10" s="2962"/>
      <c r="E10" s="2963"/>
      <c r="F10" s="2961" t="s">
        <v>137</v>
      </c>
      <c r="G10" s="2059"/>
      <c r="H10" s="2059"/>
      <c r="I10" s="2060"/>
      <c r="J10" s="2961" t="s">
        <v>136</v>
      </c>
      <c r="K10" s="2962"/>
      <c r="L10" s="2962"/>
      <c r="M10" s="2963"/>
      <c r="N10" s="2961" t="s">
        <v>137</v>
      </c>
      <c r="O10" s="2962"/>
      <c r="P10" s="2962"/>
      <c r="Q10" s="2963"/>
      <c r="R10" s="940"/>
      <c r="S10" s="940"/>
      <c r="T10" s="940"/>
      <c r="U10" s="940"/>
      <c r="V10" s="940"/>
      <c r="W10" s="940"/>
      <c r="X10" s="940"/>
      <c r="Y10" s="940"/>
      <c r="Z10" s="940"/>
      <c r="AA10" s="940"/>
      <c r="AB10" s="940"/>
      <c r="AC10" s="940"/>
      <c r="AD10" s="940"/>
      <c r="AE10" s="940"/>
      <c r="AF10" s="940"/>
      <c r="AG10" s="940"/>
    </row>
    <row r="11" spans="1:33" s="635" customFormat="1">
      <c r="A11" s="2965"/>
      <c r="B11" s="2961" t="s">
        <v>14</v>
      </c>
      <c r="C11" s="2962"/>
      <c r="E11" s="640">
        <v>4800</v>
      </c>
      <c r="F11" s="2961" t="s">
        <v>14</v>
      </c>
      <c r="G11" s="2962"/>
      <c r="H11" s="639"/>
      <c r="I11" s="640">
        <v>2400</v>
      </c>
      <c r="J11" s="2961" t="s">
        <v>14</v>
      </c>
      <c r="K11" s="2962"/>
      <c r="L11" s="639"/>
      <c r="M11" s="640">
        <v>4800</v>
      </c>
      <c r="N11" s="2961" t="s">
        <v>14</v>
      </c>
      <c r="O11" s="2962"/>
      <c r="P11" s="639"/>
      <c r="Q11" s="640">
        <v>2400</v>
      </c>
      <c r="R11" s="940"/>
      <c r="S11" s="940"/>
      <c r="T11" s="940"/>
      <c r="U11" s="940"/>
      <c r="V11" s="940"/>
      <c r="W11" s="940"/>
      <c r="X11" s="940"/>
      <c r="Y11" s="940"/>
      <c r="Z11" s="940"/>
      <c r="AA11" s="940"/>
      <c r="AB11" s="940"/>
      <c r="AC11" s="940"/>
      <c r="AD11" s="940"/>
      <c r="AE11" s="940"/>
      <c r="AF11" s="940"/>
      <c r="AG11" s="940"/>
    </row>
    <row r="12" spans="1:33" s="642" customFormat="1" ht="35.25" customHeight="1">
      <c r="A12" s="2966"/>
      <c r="B12" s="641" t="s">
        <v>16</v>
      </c>
      <c r="C12" s="641" t="s">
        <v>17</v>
      </c>
      <c r="D12" s="641"/>
      <c r="E12" s="641" t="s">
        <v>18</v>
      </c>
      <c r="F12" s="641" t="s">
        <v>16</v>
      </c>
      <c r="G12" s="641" t="s">
        <v>17</v>
      </c>
      <c r="H12" s="641"/>
      <c r="I12" s="641" t="s">
        <v>18</v>
      </c>
      <c r="J12" s="641" t="s">
        <v>16</v>
      </c>
      <c r="K12" s="641" t="s">
        <v>17</v>
      </c>
      <c r="L12" s="641"/>
      <c r="M12" s="641" t="s">
        <v>18</v>
      </c>
      <c r="N12" s="641" t="s">
        <v>16</v>
      </c>
      <c r="O12" s="641" t="s">
        <v>17</v>
      </c>
      <c r="P12" s="641"/>
      <c r="Q12" s="641" t="s">
        <v>18</v>
      </c>
    </row>
    <row r="13" spans="1:33" s="644" customFormat="1" ht="11.25">
      <c r="A13" s="643">
        <v>1</v>
      </c>
      <c r="B13" s="643">
        <v>2</v>
      </c>
      <c r="C13" s="643">
        <v>3</v>
      </c>
      <c r="D13" s="643"/>
      <c r="E13" s="643">
        <v>4</v>
      </c>
      <c r="F13" s="643">
        <v>5</v>
      </c>
      <c r="G13" s="643">
        <v>6</v>
      </c>
      <c r="H13" s="643"/>
      <c r="I13" s="643">
        <v>7</v>
      </c>
      <c r="J13" s="643">
        <v>8</v>
      </c>
      <c r="K13" s="643">
        <v>9</v>
      </c>
      <c r="L13" s="643"/>
      <c r="M13" s="643">
        <v>10</v>
      </c>
      <c r="N13" s="643">
        <v>11</v>
      </c>
      <c r="O13" s="643">
        <v>12</v>
      </c>
      <c r="P13" s="643"/>
      <c r="Q13" s="643">
        <v>13</v>
      </c>
    </row>
    <row r="14" spans="1:33" s="642" customFormat="1" ht="15">
      <c r="A14" s="645">
        <v>0</v>
      </c>
      <c r="B14" s="1726"/>
      <c r="C14" s="1727"/>
      <c r="D14" s="1727"/>
      <c r="E14" s="1728"/>
      <c r="F14" s="1695"/>
      <c r="G14" s="1727"/>
      <c r="H14" s="1727"/>
      <c r="I14" s="1728"/>
      <c r="J14" s="1695"/>
      <c r="K14" s="1727"/>
      <c r="L14" s="1727"/>
      <c r="M14" s="1728"/>
      <c r="N14" s="1695"/>
      <c r="O14" s="1727"/>
      <c r="P14" s="1727"/>
      <c r="Q14" s="1728"/>
    </row>
    <row r="15" spans="1:33" s="1348" customFormat="1" ht="15">
      <c r="A15" s="1347">
        <v>1</v>
      </c>
      <c r="B15" s="1726"/>
      <c r="C15" s="1727"/>
      <c r="D15" s="1727"/>
      <c r="E15" s="2015">
        <v>430.55999999999995</v>
      </c>
      <c r="F15" s="1695"/>
      <c r="G15" s="1727"/>
      <c r="H15" s="1727"/>
      <c r="I15" s="2015">
        <v>541.44000000000005</v>
      </c>
      <c r="J15" s="1695"/>
      <c r="K15" s="1727"/>
      <c r="L15" s="1727"/>
      <c r="M15" s="2015">
        <v>135.84000000000003</v>
      </c>
      <c r="N15" s="1695"/>
      <c r="O15" s="1727"/>
      <c r="P15" s="1727"/>
      <c r="Q15" s="2015">
        <v>314.64</v>
      </c>
    </row>
    <row r="16" spans="1:33" s="642" customFormat="1" ht="15">
      <c r="A16" s="645">
        <v>2</v>
      </c>
      <c r="B16" s="1726"/>
      <c r="C16" s="1727"/>
      <c r="D16" s="1727"/>
      <c r="E16" s="2015">
        <v>391.2</v>
      </c>
      <c r="F16" s="1695"/>
      <c r="G16" s="1727"/>
      <c r="H16" s="1727"/>
      <c r="I16" s="2015">
        <v>628.32000000000005</v>
      </c>
      <c r="J16" s="1695"/>
      <c r="K16" s="1727"/>
      <c r="L16" s="1727"/>
      <c r="M16" s="2015">
        <v>132.48000000000002</v>
      </c>
      <c r="N16" s="1695"/>
      <c r="O16" s="1727"/>
      <c r="P16" s="1727"/>
      <c r="Q16" s="2015">
        <v>436.56</v>
      </c>
    </row>
    <row r="17" spans="1:17" s="642" customFormat="1" ht="15">
      <c r="A17" s="645">
        <v>3</v>
      </c>
      <c r="B17" s="1726"/>
      <c r="C17" s="1727"/>
      <c r="D17" s="1727"/>
      <c r="E17" s="2015">
        <v>380.15999999999997</v>
      </c>
      <c r="F17" s="1695"/>
      <c r="G17" s="1727"/>
      <c r="H17" s="1727"/>
      <c r="I17" s="2015">
        <v>635.76</v>
      </c>
      <c r="J17" s="1695"/>
      <c r="K17" s="1727"/>
      <c r="L17" s="1727"/>
      <c r="M17" s="2015">
        <v>132.47999999999999</v>
      </c>
      <c r="N17" s="1695"/>
      <c r="O17" s="1727"/>
      <c r="P17" s="1727"/>
      <c r="Q17" s="2015">
        <v>451.44</v>
      </c>
    </row>
    <row r="18" spans="1:17" s="642" customFormat="1" ht="15">
      <c r="A18" s="645">
        <v>4</v>
      </c>
      <c r="B18" s="1726"/>
      <c r="C18" s="1727"/>
      <c r="D18" s="1727"/>
      <c r="E18" s="2015">
        <v>372</v>
      </c>
      <c r="F18" s="1695"/>
      <c r="G18" s="1727"/>
      <c r="H18" s="1727"/>
      <c r="I18" s="2015">
        <v>603.11999999999989</v>
      </c>
      <c r="J18" s="1695"/>
      <c r="K18" s="1727"/>
      <c r="L18" s="1727"/>
      <c r="M18" s="2015">
        <v>135.36000000000001</v>
      </c>
      <c r="N18" s="1695"/>
      <c r="O18" s="1727"/>
      <c r="P18" s="1727"/>
      <c r="Q18" s="2015">
        <v>419.03999999999996</v>
      </c>
    </row>
    <row r="19" spans="1:17" s="642" customFormat="1" ht="15">
      <c r="A19" s="645">
        <v>5</v>
      </c>
      <c r="B19" s="1726"/>
      <c r="C19" s="1727"/>
      <c r="D19" s="1727"/>
      <c r="E19" s="2015">
        <v>381.6</v>
      </c>
      <c r="F19" s="1695"/>
      <c r="G19" s="1727"/>
      <c r="H19" s="1727"/>
      <c r="I19" s="2015">
        <v>625.91999999999996</v>
      </c>
      <c r="J19" s="1695"/>
      <c r="K19" s="1727"/>
      <c r="L19" s="1727"/>
      <c r="M19" s="2015">
        <v>137.28</v>
      </c>
      <c r="N19" s="1695"/>
      <c r="O19" s="1727"/>
      <c r="P19" s="1727"/>
      <c r="Q19" s="2015">
        <v>425.52</v>
      </c>
    </row>
    <row r="20" spans="1:17" s="642" customFormat="1" ht="15">
      <c r="A20" s="645">
        <v>6</v>
      </c>
      <c r="B20" s="1726"/>
      <c r="C20" s="1727"/>
      <c r="D20" s="1727"/>
      <c r="E20" s="2015">
        <v>473.28</v>
      </c>
      <c r="F20" s="1695"/>
      <c r="G20" s="1727"/>
      <c r="H20" s="1727"/>
      <c r="I20" s="2015">
        <v>660.48</v>
      </c>
      <c r="J20" s="1695"/>
      <c r="K20" s="1727"/>
      <c r="L20" s="1727"/>
      <c r="M20" s="2015">
        <v>133.44</v>
      </c>
      <c r="N20" s="1695"/>
      <c r="O20" s="1727"/>
      <c r="P20" s="1727"/>
      <c r="Q20" s="2015">
        <v>423.84000000000003</v>
      </c>
    </row>
    <row r="21" spans="1:17" s="642" customFormat="1" ht="15">
      <c r="A21" s="645">
        <v>7</v>
      </c>
      <c r="B21" s="1726"/>
      <c r="C21" s="1727"/>
      <c r="D21" s="1727"/>
      <c r="E21" s="2015">
        <v>559.20000000000005</v>
      </c>
      <c r="F21" s="1695"/>
      <c r="G21" s="1727"/>
      <c r="H21" s="1727"/>
      <c r="I21" s="2015">
        <v>716.16000000000008</v>
      </c>
      <c r="J21" s="1695"/>
      <c r="K21" s="1727"/>
      <c r="L21" s="1727"/>
      <c r="M21" s="2015">
        <v>139.20000000000002</v>
      </c>
      <c r="N21" s="1695"/>
      <c r="O21" s="1727"/>
      <c r="P21" s="1727"/>
      <c r="Q21" s="2015">
        <v>441.12</v>
      </c>
    </row>
    <row r="22" spans="1:17" s="642" customFormat="1" ht="15">
      <c r="A22" s="645">
        <v>8</v>
      </c>
      <c r="B22" s="1726"/>
      <c r="C22" s="1727"/>
      <c r="D22" s="1727"/>
      <c r="E22" s="2015">
        <v>648.48</v>
      </c>
      <c r="F22" s="1695"/>
      <c r="G22" s="1727"/>
      <c r="H22" s="1727"/>
      <c r="I22" s="2015">
        <v>762.24</v>
      </c>
      <c r="J22" s="1695"/>
      <c r="K22" s="1727"/>
      <c r="L22" s="1727"/>
      <c r="M22" s="2015">
        <v>159.36000000000001</v>
      </c>
      <c r="N22" s="1695"/>
      <c r="O22" s="1727"/>
      <c r="P22" s="1727"/>
      <c r="Q22" s="2015">
        <v>402.96000000000004</v>
      </c>
    </row>
    <row r="23" spans="1:17" s="642" customFormat="1" ht="15">
      <c r="A23" s="645">
        <v>9</v>
      </c>
      <c r="B23" s="1726"/>
      <c r="C23" s="1727"/>
      <c r="D23" s="1727"/>
      <c r="E23" s="2015">
        <v>789.12</v>
      </c>
      <c r="F23" s="1695"/>
      <c r="G23" s="1727"/>
      <c r="H23" s="1727"/>
      <c r="I23" s="2015">
        <v>1472.1599999999999</v>
      </c>
      <c r="J23" s="1695"/>
      <c r="K23" s="1727"/>
      <c r="L23" s="1727"/>
      <c r="M23" s="2015">
        <v>248.16</v>
      </c>
      <c r="N23" s="1695"/>
      <c r="O23" s="1727"/>
      <c r="P23" s="1727"/>
      <c r="Q23" s="2015">
        <v>953.76</v>
      </c>
    </row>
    <row r="24" spans="1:17" s="642" customFormat="1" ht="15">
      <c r="A24" s="645">
        <v>10</v>
      </c>
      <c r="B24" s="1726"/>
      <c r="C24" s="1727"/>
      <c r="D24" s="1727"/>
      <c r="E24" s="2015">
        <v>833.28</v>
      </c>
      <c r="F24" s="1695"/>
      <c r="G24" s="1727"/>
      <c r="H24" s="1727"/>
      <c r="I24" s="2015">
        <v>1602.96</v>
      </c>
      <c r="J24" s="1695"/>
      <c r="K24" s="1727"/>
      <c r="L24" s="1727"/>
      <c r="M24" s="2015">
        <v>246.24</v>
      </c>
      <c r="N24" s="1695"/>
      <c r="O24" s="1727"/>
      <c r="P24" s="1727"/>
      <c r="Q24" s="2015">
        <v>972.24</v>
      </c>
    </row>
    <row r="25" spans="1:17" s="642" customFormat="1" ht="15">
      <c r="A25" s="645">
        <v>11</v>
      </c>
      <c r="B25" s="1726"/>
      <c r="C25" s="1727"/>
      <c r="D25" s="1727"/>
      <c r="E25" s="2015">
        <v>766.08</v>
      </c>
      <c r="F25" s="1695"/>
      <c r="G25" s="1727"/>
      <c r="H25" s="1727"/>
      <c r="I25" s="2015">
        <v>1522.56</v>
      </c>
      <c r="J25" s="1695"/>
      <c r="K25" s="1727"/>
      <c r="L25" s="1727"/>
      <c r="M25" s="2015">
        <v>225.60000000000002</v>
      </c>
      <c r="N25" s="1695"/>
      <c r="O25" s="1727"/>
      <c r="P25" s="1727"/>
      <c r="Q25" s="2015">
        <v>897.3599999999999</v>
      </c>
    </row>
    <row r="26" spans="1:17" s="642" customFormat="1" ht="15">
      <c r="A26" s="645">
        <v>12</v>
      </c>
      <c r="B26" s="1726"/>
      <c r="C26" s="1727"/>
      <c r="D26" s="1727"/>
      <c r="E26" s="2015">
        <v>760.31999999999994</v>
      </c>
      <c r="F26" s="1695"/>
      <c r="G26" s="1727"/>
      <c r="H26" s="1727"/>
      <c r="I26" s="2015">
        <v>1666.5600000000002</v>
      </c>
      <c r="J26" s="1695"/>
      <c r="K26" s="1727"/>
      <c r="L26" s="1727"/>
      <c r="M26" s="2015">
        <v>229.44</v>
      </c>
      <c r="N26" s="1695"/>
      <c r="O26" s="1727"/>
      <c r="P26" s="1727"/>
      <c r="Q26" s="2015">
        <v>979.44</v>
      </c>
    </row>
    <row r="27" spans="1:17" s="642" customFormat="1" ht="15">
      <c r="A27" s="645">
        <v>13</v>
      </c>
      <c r="B27" s="1726"/>
      <c r="C27" s="1727"/>
      <c r="D27" s="1727"/>
      <c r="E27" s="2015">
        <v>717.6</v>
      </c>
      <c r="F27" s="1695"/>
      <c r="G27" s="1727"/>
      <c r="H27" s="1727"/>
      <c r="I27" s="2015">
        <v>1063.44</v>
      </c>
      <c r="J27" s="1695"/>
      <c r="K27" s="1727"/>
      <c r="L27" s="1727"/>
      <c r="M27" s="2015">
        <v>187.68</v>
      </c>
      <c r="N27" s="1695"/>
      <c r="O27" s="1727"/>
      <c r="P27" s="1727"/>
      <c r="Q27" s="2015">
        <v>562.79999999999995</v>
      </c>
    </row>
    <row r="28" spans="1:17" s="642" customFormat="1" ht="15">
      <c r="A28" s="645">
        <v>14</v>
      </c>
      <c r="B28" s="1726"/>
      <c r="C28" s="1727"/>
      <c r="D28" s="1727"/>
      <c r="E28" s="2015">
        <v>758.40000000000009</v>
      </c>
      <c r="F28" s="1695"/>
      <c r="G28" s="1727"/>
      <c r="H28" s="1727"/>
      <c r="I28" s="2015">
        <v>1581.8400000000001</v>
      </c>
      <c r="J28" s="1695"/>
      <c r="K28" s="1727"/>
      <c r="L28" s="1727"/>
      <c r="M28" s="2015">
        <v>238.56</v>
      </c>
      <c r="N28" s="1695"/>
      <c r="O28" s="1727"/>
      <c r="P28" s="1727"/>
      <c r="Q28" s="2015">
        <v>944.16</v>
      </c>
    </row>
    <row r="29" spans="1:17" s="642" customFormat="1" ht="15">
      <c r="A29" s="645">
        <v>15</v>
      </c>
      <c r="B29" s="1726"/>
      <c r="C29" s="1727"/>
      <c r="D29" s="1727"/>
      <c r="E29" s="2015">
        <v>747.3599999999999</v>
      </c>
      <c r="F29" s="1695"/>
      <c r="G29" s="1727"/>
      <c r="H29" s="1727"/>
      <c r="I29" s="2015">
        <v>1602.72</v>
      </c>
      <c r="J29" s="1695"/>
      <c r="K29" s="1727"/>
      <c r="L29" s="1727"/>
      <c r="M29" s="2015">
        <v>212.16</v>
      </c>
      <c r="N29" s="1695"/>
      <c r="O29" s="1727"/>
      <c r="P29" s="1727"/>
      <c r="Q29" s="2015">
        <v>956.16</v>
      </c>
    </row>
    <row r="30" spans="1:17" s="642" customFormat="1" ht="15">
      <c r="A30" s="645">
        <v>16</v>
      </c>
      <c r="B30" s="1726"/>
      <c r="C30" s="1727"/>
      <c r="D30" s="1727"/>
      <c r="E30" s="2015">
        <v>748.31999999999994</v>
      </c>
      <c r="F30" s="1695"/>
      <c r="G30" s="1727"/>
      <c r="H30" s="1727"/>
      <c r="I30" s="2015">
        <v>1491.84</v>
      </c>
      <c r="J30" s="1695"/>
      <c r="K30" s="1727"/>
      <c r="L30" s="1727"/>
      <c r="M30" s="2015">
        <v>217.44</v>
      </c>
      <c r="N30" s="1695"/>
      <c r="O30" s="1727"/>
      <c r="P30" s="1727"/>
      <c r="Q30" s="2015">
        <v>856.31999999999994</v>
      </c>
    </row>
    <row r="31" spans="1:17" s="646" customFormat="1" ht="15">
      <c r="A31" s="645">
        <v>17</v>
      </c>
      <c r="B31" s="1726"/>
      <c r="C31" s="1727"/>
      <c r="D31" s="1727"/>
      <c r="E31" s="2015">
        <v>741.59999999999991</v>
      </c>
      <c r="F31" s="1695"/>
      <c r="G31" s="1727"/>
      <c r="H31" s="1727"/>
      <c r="I31" s="2015">
        <v>1526.3999999999999</v>
      </c>
      <c r="J31" s="1695"/>
      <c r="K31" s="1727"/>
      <c r="L31" s="1727"/>
      <c r="M31" s="2015">
        <v>172.8</v>
      </c>
      <c r="N31" s="1695"/>
      <c r="O31" s="1727"/>
      <c r="P31" s="1727"/>
      <c r="Q31" s="2015">
        <v>872.88</v>
      </c>
    </row>
    <row r="32" spans="1:17" s="646" customFormat="1" ht="15">
      <c r="A32" s="645">
        <v>18</v>
      </c>
      <c r="B32" s="1726"/>
      <c r="C32" s="1727"/>
      <c r="D32" s="1727"/>
      <c r="E32" s="2015">
        <v>696.96</v>
      </c>
      <c r="F32" s="1695"/>
      <c r="G32" s="1727"/>
      <c r="H32" s="1727"/>
      <c r="I32" s="2015">
        <v>1156.56</v>
      </c>
      <c r="J32" s="1695"/>
      <c r="K32" s="1727"/>
      <c r="L32" s="1727"/>
      <c r="M32" s="2015">
        <v>140.63999999999999</v>
      </c>
      <c r="N32" s="1695"/>
      <c r="O32" s="1727"/>
      <c r="P32" s="1727"/>
      <c r="Q32" s="2015">
        <v>632.16000000000008</v>
      </c>
    </row>
    <row r="33" spans="1:33" s="646" customFormat="1" ht="15">
      <c r="A33" s="645">
        <v>19</v>
      </c>
      <c r="B33" s="1726"/>
      <c r="C33" s="1727"/>
      <c r="D33" s="1727"/>
      <c r="E33" s="2015">
        <v>719.04</v>
      </c>
      <c r="F33" s="1695"/>
      <c r="G33" s="1727"/>
      <c r="H33" s="1727"/>
      <c r="I33" s="2015">
        <v>1275.8400000000001</v>
      </c>
      <c r="J33" s="1695"/>
      <c r="K33" s="1727"/>
      <c r="L33" s="1727"/>
      <c r="M33" s="2015">
        <v>137.28</v>
      </c>
      <c r="N33" s="1695"/>
      <c r="O33" s="1727"/>
      <c r="P33" s="1727"/>
      <c r="Q33" s="2015">
        <v>690.24</v>
      </c>
    </row>
    <row r="34" spans="1:33" s="646" customFormat="1" ht="15">
      <c r="A34" s="645">
        <v>20</v>
      </c>
      <c r="B34" s="1726"/>
      <c r="C34" s="1727"/>
      <c r="D34" s="1727"/>
      <c r="E34" s="2015">
        <v>735.83999999999992</v>
      </c>
      <c r="F34" s="1695"/>
      <c r="G34" s="1727"/>
      <c r="H34" s="1727"/>
      <c r="I34" s="2015">
        <v>1064.1600000000001</v>
      </c>
      <c r="J34" s="1695"/>
      <c r="K34" s="1727"/>
      <c r="L34" s="1727"/>
      <c r="M34" s="2015">
        <v>144.96</v>
      </c>
      <c r="N34" s="1695"/>
      <c r="O34" s="1727"/>
      <c r="P34" s="1727"/>
      <c r="Q34" s="2015">
        <v>532.79999999999995</v>
      </c>
    </row>
    <row r="35" spans="1:33" s="646" customFormat="1" ht="15">
      <c r="A35" s="645">
        <v>21</v>
      </c>
      <c r="B35" s="1726"/>
      <c r="C35" s="1727"/>
      <c r="D35" s="1727"/>
      <c r="E35" s="2015">
        <v>686.40000000000009</v>
      </c>
      <c r="F35" s="1695"/>
      <c r="G35" s="1727"/>
      <c r="H35" s="1727"/>
      <c r="I35" s="2015">
        <v>935.28</v>
      </c>
      <c r="J35" s="1695"/>
      <c r="K35" s="1727"/>
      <c r="L35" s="1727"/>
      <c r="M35" s="2015">
        <v>119.52000000000001</v>
      </c>
      <c r="N35" s="1695"/>
      <c r="O35" s="1727"/>
      <c r="P35" s="1727"/>
      <c r="Q35" s="2015">
        <v>449.28</v>
      </c>
    </row>
    <row r="36" spans="1:33" s="646" customFormat="1" ht="15">
      <c r="A36" s="645">
        <v>22</v>
      </c>
      <c r="B36" s="1726"/>
      <c r="C36" s="1727"/>
      <c r="D36" s="1727"/>
      <c r="E36" s="2015">
        <v>669.59999999999991</v>
      </c>
      <c r="F36" s="1695"/>
      <c r="G36" s="1727"/>
      <c r="H36" s="1727"/>
      <c r="I36" s="2015">
        <v>969.6</v>
      </c>
      <c r="J36" s="1695"/>
      <c r="K36" s="1727"/>
      <c r="L36" s="1727"/>
      <c r="M36" s="2015">
        <v>143.04000000000002</v>
      </c>
      <c r="N36" s="1695"/>
      <c r="O36" s="1727"/>
      <c r="P36" s="1727"/>
      <c r="Q36" s="2015">
        <v>512.4</v>
      </c>
    </row>
    <row r="37" spans="1:33" s="646" customFormat="1" ht="15">
      <c r="A37" s="645">
        <v>23</v>
      </c>
      <c r="B37" s="1726"/>
      <c r="C37" s="1727"/>
      <c r="D37" s="1727"/>
      <c r="E37" s="2015">
        <v>568.80000000000007</v>
      </c>
      <c r="F37" s="1695"/>
      <c r="G37" s="1727"/>
      <c r="H37" s="1727"/>
      <c r="I37" s="2015">
        <v>900.72</v>
      </c>
      <c r="J37" s="1695"/>
      <c r="K37" s="1727"/>
      <c r="L37" s="1727"/>
      <c r="M37" s="2015">
        <v>129.60000000000002</v>
      </c>
      <c r="N37" s="1695"/>
      <c r="O37" s="1727"/>
      <c r="P37" s="1727"/>
      <c r="Q37" s="2015">
        <v>485.03999999999996</v>
      </c>
    </row>
    <row r="38" spans="1:33" s="646" customFormat="1" ht="15">
      <c r="A38" s="645">
        <v>24</v>
      </c>
      <c r="B38" s="1726"/>
      <c r="C38" s="1727"/>
      <c r="D38" s="1727"/>
      <c r="E38" s="2015">
        <v>465.12</v>
      </c>
      <c r="F38" s="1695"/>
      <c r="G38" s="1727"/>
      <c r="H38" s="1727"/>
      <c r="I38" s="2015">
        <v>891.36</v>
      </c>
      <c r="J38" s="1695"/>
      <c r="K38" s="1727"/>
      <c r="L38" s="1727"/>
      <c r="M38" s="2015">
        <v>122.4</v>
      </c>
      <c r="N38" s="1695"/>
      <c r="O38" s="1727"/>
      <c r="P38" s="1727"/>
      <c r="Q38" s="2015">
        <v>512.4</v>
      </c>
    </row>
    <row r="39" spans="1:33" s="646" customFormat="1" ht="15">
      <c r="A39" s="645" t="s">
        <v>19</v>
      </c>
      <c r="B39" s="1319"/>
      <c r="C39" s="1727"/>
      <c r="D39" s="1727"/>
      <c r="E39" s="1729">
        <f>SUM(E15:E38)</f>
        <v>15040.320000000002</v>
      </c>
      <c r="F39" s="1727"/>
      <c r="G39" s="1727"/>
      <c r="H39" s="1727"/>
      <c r="I39" s="1729">
        <f>SUM(I15:I38)</f>
        <v>25897.440000000002</v>
      </c>
      <c r="J39" s="1727"/>
      <c r="K39" s="1727"/>
      <c r="L39" s="1727"/>
      <c r="M39" s="1729">
        <f>SUM(M15:M38)</f>
        <v>4020.96</v>
      </c>
      <c r="N39" s="1727"/>
      <c r="O39" s="1727"/>
      <c r="P39" s="1727"/>
      <c r="Q39" s="1729">
        <f>SUM(Q15:Q38)</f>
        <v>15124.56</v>
      </c>
    </row>
    <row r="40" spans="1:33" s="635" customFormat="1" ht="12.75" customHeight="1">
      <c r="A40" s="635" t="s">
        <v>20</v>
      </c>
      <c r="R40" s="940"/>
      <c r="S40" s="940"/>
      <c r="T40" s="940"/>
      <c r="U40" s="940"/>
      <c r="V40" s="940"/>
      <c r="W40" s="940"/>
      <c r="X40" s="940"/>
      <c r="Y40" s="940"/>
      <c r="Z40" s="940"/>
      <c r="AA40" s="940"/>
      <c r="AB40" s="940"/>
      <c r="AC40" s="940"/>
      <c r="AD40" s="940"/>
      <c r="AE40" s="940"/>
      <c r="AF40" s="940"/>
      <c r="AG40" s="940"/>
    </row>
    <row r="41" spans="1:33" s="635" customFormat="1" ht="12.75" customHeight="1">
      <c r="A41" s="635" t="s">
        <v>21</v>
      </c>
      <c r="R41" s="940"/>
      <c r="S41" s="940"/>
      <c r="T41" s="940"/>
      <c r="U41" s="940"/>
      <c r="V41" s="940"/>
      <c r="W41" s="940"/>
      <c r="X41" s="940"/>
      <c r="Y41" s="940"/>
      <c r="Z41" s="940"/>
      <c r="AA41" s="940"/>
      <c r="AB41" s="940"/>
      <c r="AC41" s="940"/>
      <c r="AD41" s="940"/>
      <c r="AE41" s="940"/>
      <c r="AF41" s="940"/>
      <c r="AG41" s="940"/>
    </row>
    <row r="42" spans="1:33">
      <c r="A42" s="635" t="s">
        <v>571</v>
      </c>
      <c r="K42" s="635"/>
      <c r="L42" s="635"/>
      <c r="M42" s="635"/>
      <c r="N42" s="635"/>
      <c r="O42" s="635"/>
      <c r="P42" s="635"/>
      <c r="Q42" s="635"/>
      <c r="R42" s="941"/>
      <c r="S42" s="941"/>
      <c r="T42" s="941"/>
      <c r="U42" s="941"/>
      <c r="V42" s="941"/>
      <c r="W42" s="941"/>
      <c r="X42" s="941"/>
      <c r="Y42" s="941"/>
      <c r="Z42" s="941"/>
      <c r="AA42" s="941"/>
      <c r="AB42" s="941"/>
      <c r="AC42" s="941"/>
      <c r="AD42" s="941"/>
      <c r="AE42" s="941"/>
      <c r="AF42" s="941"/>
      <c r="AG42" s="941"/>
    </row>
    <row r="43" spans="1:33">
      <c r="A43" s="635" t="s">
        <v>23</v>
      </c>
      <c r="R43" s="941"/>
      <c r="S43" s="941"/>
      <c r="T43" s="941"/>
      <c r="U43" s="941"/>
      <c r="V43" s="941"/>
      <c r="W43" s="941"/>
      <c r="X43" s="941"/>
      <c r="Y43" s="941"/>
      <c r="Z43" s="941"/>
      <c r="AA43" s="941"/>
      <c r="AB43" s="941"/>
      <c r="AC43" s="941"/>
      <c r="AD43" s="941"/>
      <c r="AE43" s="941"/>
      <c r="AF43" s="941"/>
      <c r="AG43" s="941"/>
    </row>
    <row r="44" spans="1:33">
      <c r="R44" s="941"/>
      <c r="S44" s="941"/>
      <c r="T44" s="941"/>
      <c r="U44" s="941"/>
      <c r="V44" s="941"/>
      <c r="W44" s="941"/>
      <c r="X44" s="941"/>
      <c r="Y44" s="941"/>
      <c r="Z44" s="941"/>
      <c r="AA44" s="941"/>
      <c r="AB44" s="941"/>
      <c r="AC44" s="941"/>
      <c r="AD44" s="941"/>
      <c r="AE44" s="941"/>
      <c r="AF44" s="941"/>
      <c r="AG44" s="941"/>
    </row>
  </sheetData>
  <mergeCells count="18">
    <mergeCell ref="B1:F1"/>
    <mergeCell ref="B2:F2"/>
    <mergeCell ref="A6:Q6"/>
    <mergeCell ref="B5:C5"/>
    <mergeCell ref="B4:C4"/>
    <mergeCell ref="K1:Q1"/>
    <mergeCell ref="N10:Q10"/>
    <mergeCell ref="J11:K11"/>
    <mergeCell ref="A9:A12"/>
    <mergeCell ref="B9:I9"/>
    <mergeCell ref="A7:Q7"/>
    <mergeCell ref="N11:O11"/>
    <mergeCell ref="B11:C11"/>
    <mergeCell ref="F11:G11"/>
    <mergeCell ref="J9:Q9"/>
    <mergeCell ref="B10:E10"/>
    <mergeCell ref="F10:I10"/>
    <mergeCell ref="J10:M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6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60" customWidth="1"/>
    <col min="2" max="3" width="11.28515625" style="660" customWidth="1"/>
    <col min="4" max="4" width="11.28515625" style="660" hidden="1" customWidth="1"/>
    <col min="5" max="7" width="11.28515625" style="660" customWidth="1"/>
    <col min="8" max="8" width="11.28515625" style="660" hidden="1" customWidth="1"/>
    <col min="9" max="11" width="11.28515625" style="660" customWidth="1"/>
    <col min="12" max="12" width="11.28515625" style="660" hidden="1" customWidth="1"/>
    <col min="13" max="15" width="11.28515625" style="660" customWidth="1"/>
    <col min="16" max="16" width="11.28515625" style="660" hidden="1" customWidth="1"/>
    <col min="17" max="17" width="11.28515625" style="660" customWidth="1"/>
    <col min="18" max="16384" width="9.140625" style="660"/>
  </cols>
  <sheetData>
    <row r="1" spans="1:33" s="648" customFormat="1" ht="18.75" customHeight="1">
      <c r="B1" s="2981" t="s">
        <v>408</v>
      </c>
      <c r="C1" s="2066"/>
      <c r="D1" s="2066"/>
      <c r="E1" s="2066"/>
      <c r="F1" s="2066"/>
      <c r="J1" s="801" t="s">
        <v>171</v>
      </c>
      <c r="K1" s="2977" t="s">
        <v>602</v>
      </c>
      <c r="L1" s="2978"/>
      <c r="M1" s="2978"/>
      <c r="N1" s="2978"/>
      <c r="O1" s="2978"/>
      <c r="P1" s="2978"/>
      <c r="Q1" s="2978"/>
      <c r="R1" s="879"/>
      <c r="S1" s="938"/>
      <c r="T1" s="938"/>
      <c r="U1" s="938"/>
      <c r="V1" s="938"/>
      <c r="W1" s="938"/>
      <c r="X1" s="938"/>
      <c r="Y1" s="938"/>
      <c r="Z1" s="938"/>
      <c r="AA1" s="938"/>
      <c r="AB1" s="938"/>
      <c r="AC1" s="938"/>
      <c r="AD1" s="938"/>
      <c r="AE1" s="938"/>
      <c r="AF1" s="938"/>
      <c r="AG1" s="938"/>
    </row>
    <row r="2" spans="1:33" s="648" customFormat="1" ht="10.5" customHeight="1">
      <c r="B2" s="2982" t="s">
        <v>1</v>
      </c>
      <c r="C2" s="2052"/>
      <c r="D2" s="2052"/>
      <c r="E2" s="2052"/>
      <c r="F2" s="2052"/>
      <c r="K2" s="938"/>
      <c r="L2" s="938"/>
      <c r="M2" s="938"/>
      <c r="N2" s="880" t="s">
        <v>2</v>
      </c>
      <c r="O2" s="649"/>
      <c r="P2" s="649"/>
      <c r="Q2" s="649"/>
      <c r="R2" s="938"/>
      <c r="S2" s="938"/>
      <c r="T2" s="938"/>
      <c r="U2" s="938"/>
      <c r="V2" s="938"/>
      <c r="W2" s="938"/>
      <c r="X2" s="938"/>
      <c r="Y2" s="938"/>
      <c r="Z2" s="938"/>
      <c r="AA2" s="938"/>
      <c r="AB2" s="938"/>
      <c r="AC2" s="938"/>
      <c r="AD2" s="938"/>
      <c r="AE2" s="938"/>
      <c r="AF2" s="938"/>
      <c r="AG2" s="938"/>
    </row>
    <row r="3" spans="1:33" s="648" customFormat="1" ht="13.5" customHeight="1">
      <c r="B3" s="650" t="s">
        <v>130</v>
      </c>
      <c r="N3" s="648" t="s">
        <v>3</v>
      </c>
      <c r="R3" s="938"/>
      <c r="S3" s="938"/>
      <c r="T3" s="938"/>
      <c r="U3" s="938"/>
      <c r="V3" s="938"/>
      <c r="W3" s="938"/>
      <c r="X3" s="938"/>
      <c r="Y3" s="938"/>
      <c r="Z3" s="938"/>
      <c r="AA3" s="938"/>
      <c r="AB3" s="938"/>
      <c r="AC3" s="938"/>
      <c r="AD3" s="938"/>
      <c r="AE3" s="938"/>
      <c r="AF3" s="938"/>
      <c r="AG3" s="938"/>
    </row>
    <row r="4" spans="1:33" s="648" customFormat="1" ht="15" customHeight="1">
      <c r="B4" s="2984" t="s">
        <v>4</v>
      </c>
      <c r="C4" s="2066"/>
      <c r="D4" s="651"/>
      <c r="E4" s="938"/>
      <c r="F4" s="938"/>
      <c r="G4" s="938"/>
      <c r="H4" s="938"/>
      <c r="I4" s="881" t="s">
        <v>5</v>
      </c>
      <c r="J4" s="649"/>
      <c r="K4" s="649"/>
      <c r="L4" s="649"/>
      <c r="R4" s="938"/>
      <c r="S4" s="938"/>
      <c r="T4" s="938"/>
      <c r="U4" s="938"/>
      <c r="V4" s="938"/>
      <c r="W4" s="938"/>
      <c r="X4" s="938"/>
      <c r="Y4" s="938"/>
      <c r="Z4" s="938"/>
      <c r="AA4" s="938"/>
      <c r="AB4" s="938"/>
      <c r="AC4" s="938"/>
      <c r="AD4" s="938"/>
      <c r="AE4" s="938"/>
      <c r="AF4" s="938"/>
      <c r="AG4" s="938"/>
    </row>
    <row r="5" spans="1:33" s="648" customFormat="1" ht="9.75" customHeight="1">
      <c r="B5" s="2983" t="s">
        <v>7</v>
      </c>
      <c r="C5" s="2064"/>
      <c r="D5" s="649"/>
      <c r="E5" s="649"/>
      <c r="R5" s="938"/>
      <c r="S5" s="938"/>
      <c r="T5" s="938"/>
      <c r="U5" s="938"/>
      <c r="V5" s="938"/>
      <c r="W5" s="938"/>
      <c r="X5" s="938"/>
      <c r="Y5" s="938"/>
      <c r="Z5" s="938"/>
      <c r="AA5" s="938"/>
      <c r="AB5" s="938"/>
      <c r="AC5" s="938"/>
      <c r="AD5" s="938"/>
      <c r="AE5" s="938"/>
      <c r="AF5" s="938"/>
      <c r="AG5" s="938"/>
    </row>
    <row r="6" spans="1:33" s="648" customFormat="1" ht="12" customHeight="1">
      <c r="A6" s="298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8"/>
      <c r="S6" s="938"/>
      <c r="T6" s="938"/>
      <c r="U6" s="938"/>
      <c r="V6" s="938"/>
      <c r="W6" s="938"/>
      <c r="X6" s="938"/>
      <c r="Y6" s="938"/>
      <c r="Z6" s="938"/>
      <c r="AA6" s="938"/>
      <c r="AB6" s="938"/>
      <c r="AC6" s="938"/>
      <c r="AD6" s="938"/>
      <c r="AE6" s="938"/>
      <c r="AF6" s="938"/>
      <c r="AG6" s="938"/>
    </row>
    <row r="7" spans="1:33" s="648" customFormat="1" ht="15.75">
      <c r="A7" s="298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8"/>
      <c r="S7" s="938"/>
      <c r="T7" s="938"/>
      <c r="U7" s="938"/>
      <c r="V7" s="938"/>
      <c r="W7" s="938"/>
      <c r="X7" s="938"/>
      <c r="Y7" s="938"/>
      <c r="Z7" s="938"/>
      <c r="AA7" s="938"/>
      <c r="AB7" s="938"/>
      <c r="AC7" s="938"/>
      <c r="AD7" s="938"/>
      <c r="AE7" s="938"/>
      <c r="AF7" s="938"/>
      <c r="AG7" s="938"/>
    </row>
    <row r="8" spans="1:33" s="648" customFormat="1" ht="9" customHeight="1">
      <c r="A8" s="1281" t="s">
        <v>370</v>
      </c>
      <c r="B8" s="1267" t="s">
        <v>369</v>
      </c>
      <c r="R8" s="938"/>
      <c r="S8" s="938"/>
      <c r="T8" s="938"/>
      <c r="U8" s="938"/>
      <c r="V8" s="938"/>
      <c r="W8" s="938"/>
      <c r="X8" s="938"/>
      <c r="Y8" s="938"/>
      <c r="Z8" s="938"/>
      <c r="AA8" s="938"/>
      <c r="AB8" s="938"/>
      <c r="AC8" s="938"/>
      <c r="AD8" s="938"/>
      <c r="AE8" s="938"/>
      <c r="AF8" s="938"/>
      <c r="AG8" s="938"/>
    </row>
    <row r="9" spans="1:33" s="648" customFormat="1">
      <c r="A9" s="2986" t="s">
        <v>9</v>
      </c>
      <c r="B9" s="2979" t="s">
        <v>10</v>
      </c>
      <c r="C9" s="2389"/>
      <c r="D9" s="2389"/>
      <c r="E9" s="2389"/>
      <c r="F9" s="2389"/>
      <c r="G9" s="2389"/>
      <c r="H9" s="2389"/>
      <c r="I9" s="2390"/>
      <c r="J9" s="2979" t="s">
        <v>11</v>
      </c>
      <c r="K9" s="2389"/>
      <c r="L9" s="2389"/>
      <c r="M9" s="2389"/>
      <c r="N9" s="2389"/>
      <c r="O9" s="2389"/>
      <c r="P9" s="2389"/>
      <c r="Q9" s="2390"/>
      <c r="R9" s="938"/>
      <c r="S9" s="938"/>
      <c r="T9" s="938"/>
      <c r="U9" s="938"/>
      <c r="V9" s="938"/>
      <c r="W9" s="938"/>
      <c r="X9" s="938"/>
      <c r="Y9" s="938"/>
      <c r="Z9" s="938"/>
      <c r="AA9" s="938"/>
      <c r="AB9" s="938"/>
      <c r="AC9" s="938"/>
      <c r="AD9" s="938"/>
      <c r="AE9" s="938"/>
      <c r="AF9" s="938"/>
      <c r="AG9" s="938"/>
    </row>
    <row r="10" spans="1:33" s="648" customFormat="1">
      <c r="A10" s="2386"/>
      <c r="B10" s="2980" t="s">
        <v>138</v>
      </c>
      <c r="C10" s="2059"/>
      <c r="D10" s="2059"/>
      <c r="E10" s="2060"/>
      <c r="F10" s="2985"/>
      <c r="G10" s="2497"/>
      <c r="H10" s="2497"/>
      <c r="I10" s="2498"/>
      <c r="J10" s="2980" t="s">
        <v>138</v>
      </c>
      <c r="K10" s="2059"/>
      <c r="L10" s="2059"/>
      <c r="M10" s="2060"/>
      <c r="N10" s="2985"/>
      <c r="O10" s="2497"/>
      <c r="P10" s="2497"/>
      <c r="Q10" s="2498"/>
      <c r="R10" s="938"/>
      <c r="S10" s="938"/>
      <c r="T10" s="938"/>
      <c r="U10" s="938"/>
      <c r="V10" s="938"/>
      <c r="W10" s="938"/>
      <c r="X10" s="938"/>
      <c r="Y10" s="938"/>
      <c r="Z10" s="938"/>
      <c r="AA10" s="938"/>
      <c r="AB10" s="938"/>
      <c r="AC10" s="938"/>
      <c r="AD10" s="938"/>
      <c r="AE10" s="938"/>
      <c r="AF10" s="938"/>
      <c r="AG10" s="938"/>
    </row>
    <row r="11" spans="1:33" s="648" customFormat="1">
      <c r="A11" s="2386"/>
      <c r="B11" s="2980" t="s">
        <v>14</v>
      </c>
      <c r="C11" s="2059"/>
      <c r="E11" s="653">
        <v>2400</v>
      </c>
      <c r="F11" s="2985" t="s">
        <v>14</v>
      </c>
      <c r="G11" s="2497"/>
      <c r="H11" s="1733"/>
      <c r="I11" s="1734"/>
      <c r="J11" s="2980" t="s">
        <v>14</v>
      </c>
      <c r="K11" s="2059"/>
      <c r="L11" s="652"/>
      <c r="M11" s="653">
        <v>2400</v>
      </c>
      <c r="N11" s="2980" t="s">
        <v>14</v>
      </c>
      <c r="O11" s="2059"/>
      <c r="P11" s="652"/>
      <c r="Q11" s="653"/>
      <c r="R11" s="938"/>
      <c r="S11" s="938"/>
      <c r="T11" s="938"/>
      <c r="U11" s="938"/>
      <c r="V11" s="938"/>
      <c r="W11" s="938"/>
      <c r="X11" s="938"/>
      <c r="Y11" s="938"/>
      <c r="Z11" s="938"/>
      <c r="AA11" s="938"/>
      <c r="AB11" s="938"/>
      <c r="AC11" s="938"/>
      <c r="AD11" s="938"/>
      <c r="AE11" s="938"/>
      <c r="AF11" s="938"/>
      <c r="AG11" s="938"/>
    </row>
    <row r="12" spans="1:33" s="655" customFormat="1" ht="35.25" customHeight="1">
      <c r="A12" s="2387"/>
      <c r="B12" s="654" t="s">
        <v>16</v>
      </c>
      <c r="C12" s="654" t="s">
        <v>17</v>
      </c>
      <c r="D12" s="654"/>
      <c r="E12" s="654" t="s">
        <v>18</v>
      </c>
      <c r="F12" s="654" t="s">
        <v>16</v>
      </c>
      <c r="G12" s="654" t="s">
        <v>17</v>
      </c>
      <c r="H12" s="654"/>
      <c r="I12" s="654" t="s">
        <v>18</v>
      </c>
      <c r="J12" s="654" t="s">
        <v>16</v>
      </c>
      <c r="K12" s="654" t="s">
        <v>17</v>
      </c>
      <c r="L12" s="654"/>
      <c r="M12" s="654" t="s">
        <v>18</v>
      </c>
      <c r="N12" s="654" t="s">
        <v>16</v>
      </c>
      <c r="O12" s="654" t="s">
        <v>17</v>
      </c>
      <c r="P12" s="654"/>
      <c r="Q12" s="654" t="s">
        <v>18</v>
      </c>
    </row>
    <row r="13" spans="1:33" s="657" customFormat="1" ht="11.25">
      <c r="A13" s="656">
        <v>1</v>
      </c>
      <c r="B13" s="656">
        <v>2</v>
      </c>
      <c r="C13" s="656">
        <v>3</v>
      </c>
      <c r="D13" s="656"/>
      <c r="E13" s="656">
        <v>4</v>
      </c>
      <c r="F13" s="656">
        <v>5</v>
      </c>
      <c r="G13" s="656">
        <v>6</v>
      </c>
      <c r="H13" s="656"/>
      <c r="I13" s="656">
        <v>7</v>
      </c>
      <c r="J13" s="656">
        <v>8</v>
      </c>
      <c r="K13" s="656">
        <v>9</v>
      </c>
      <c r="L13" s="656"/>
      <c r="M13" s="656">
        <v>10</v>
      </c>
      <c r="N13" s="656">
        <v>11</v>
      </c>
      <c r="O13" s="656">
        <v>12</v>
      </c>
      <c r="P13" s="656"/>
      <c r="Q13" s="656">
        <v>13</v>
      </c>
    </row>
    <row r="14" spans="1:33" s="655" customFormat="1" ht="15">
      <c r="A14" s="658">
        <v>0</v>
      </c>
      <c r="B14" s="1726"/>
      <c r="C14" s="1730"/>
      <c r="D14" s="1730"/>
      <c r="E14" s="1731"/>
      <c r="F14" s="1695"/>
      <c r="G14" s="1730"/>
      <c r="H14" s="1730"/>
      <c r="I14" s="1731"/>
      <c r="J14" s="1695"/>
      <c r="K14" s="1730"/>
      <c r="L14" s="1730"/>
      <c r="M14" s="1731"/>
      <c r="N14" s="1695"/>
      <c r="O14" s="1730"/>
      <c r="P14" s="1730"/>
      <c r="Q14" s="1731"/>
    </row>
    <row r="15" spans="1:33" s="1346" customFormat="1" ht="15">
      <c r="A15" s="1345">
        <v>1</v>
      </c>
      <c r="B15" s="1726"/>
      <c r="C15" s="1730"/>
      <c r="D15" s="1730"/>
      <c r="E15" s="2015">
        <v>339.6</v>
      </c>
      <c r="F15" s="1695"/>
      <c r="G15" s="1730"/>
      <c r="H15" s="1730"/>
      <c r="I15" s="1570"/>
      <c r="J15" s="1695"/>
      <c r="K15" s="1730"/>
      <c r="L15" s="1730"/>
      <c r="M15" s="2015">
        <v>101.28</v>
      </c>
      <c r="N15" s="1695"/>
      <c r="O15" s="1730"/>
      <c r="P15" s="1730"/>
      <c r="Q15" s="1570"/>
    </row>
    <row r="16" spans="1:33" s="655" customFormat="1" ht="15">
      <c r="A16" s="658">
        <v>2</v>
      </c>
      <c r="B16" s="1726"/>
      <c r="C16" s="1730"/>
      <c r="D16" s="1730"/>
      <c r="E16" s="2015">
        <v>318.95999999999998</v>
      </c>
      <c r="F16" s="1695"/>
      <c r="G16" s="1730"/>
      <c r="H16" s="1730"/>
      <c r="I16" s="1570"/>
      <c r="J16" s="1695"/>
      <c r="K16" s="1730"/>
      <c r="L16" s="1730"/>
      <c r="M16" s="2015">
        <v>96.24</v>
      </c>
      <c r="N16" s="1695"/>
      <c r="O16" s="1730"/>
      <c r="P16" s="1730"/>
      <c r="Q16" s="1570"/>
    </row>
    <row r="17" spans="1:17" s="655" customFormat="1" ht="15">
      <c r="A17" s="658">
        <v>3</v>
      </c>
      <c r="B17" s="1726"/>
      <c r="C17" s="1730"/>
      <c r="D17" s="1730"/>
      <c r="E17" s="2015">
        <v>311.03999999999996</v>
      </c>
      <c r="F17" s="1695"/>
      <c r="G17" s="1730"/>
      <c r="H17" s="1730"/>
      <c r="I17" s="1570"/>
      <c r="J17" s="1695"/>
      <c r="K17" s="1730"/>
      <c r="L17" s="1730"/>
      <c r="M17" s="2015">
        <v>96.240000000000009</v>
      </c>
      <c r="N17" s="1695"/>
      <c r="O17" s="1730"/>
      <c r="P17" s="1730"/>
      <c r="Q17" s="1570"/>
    </row>
    <row r="18" spans="1:17" s="655" customFormat="1" ht="15">
      <c r="A18" s="658">
        <v>4</v>
      </c>
      <c r="B18" s="1726"/>
      <c r="C18" s="1730"/>
      <c r="D18" s="1730"/>
      <c r="E18" s="2015">
        <v>317.76</v>
      </c>
      <c r="F18" s="1695"/>
      <c r="G18" s="1730"/>
      <c r="H18" s="1730"/>
      <c r="I18" s="1570"/>
      <c r="J18" s="1695"/>
      <c r="K18" s="1730"/>
      <c r="L18" s="1730"/>
      <c r="M18" s="2015">
        <v>100.08000000000001</v>
      </c>
      <c r="N18" s="1695"/>
      <c r="O18" s="1730"/>
      <c r="P18" s="1730"/>
      <c r="Q18" s="1570"/>
    </row>
    <row r="19" spans="1:17" s="655" customFormat="1" ht="15">
      <c r="A19" s="658">
        <v>5</v>
      </c>
      <c r="B19" s="1726"/>
      <c r="C19" s="1730"/>
      <c r="D19" s="1730"/>
      <c r="E19" s="2015">
        <v>342.96000000000004</v>
      </c>
      <c r="F19" s="1695"/>
      <c r="G19" s="1730"/>
      <c r="H19" s="1730"/>
      <c r="I19" s="1570"/>
      <c r="J19" s="1695"/>
      <c r="K19" s="1730"/>
      <c r="L19" s="1730"/>
      <c r="M19" s="2015">
        <v>113.76</v>
      </c>
      <c r="N19" s="1695"/>
      <c r="O19" s="1730"/>
      <c r="P19" s="1730"/>
      <c r="Q19" s="1570"/>
    </row>
    <row r="20" spans="1:17" s="655" customFormat="1" ht="15">
      <c r="A20" s="658">
        <v>6</v>
      </c>
      <c r="B20" s="1726"/>
      <c r="C20" s="1730"/>
      <c r="D20" s="1730"/>
      <c r="E20" s="2015">
        <v>353.03999999999996</v>
      </c>
      <c r="F20" s="1695"/>
      <c r="G20" s="1730"/>
      <c r="H20" s="1730"/>
      <c r="I20" s="1570"/>
      <c r="J20" s="1695"/>
      <c r="K20" s="1730"/>
      <c r="L20" s="1730"/>
      <c r="M20" s="2015">
        <v>95.039999999999992</v>
      </c>
      <c r="N20" s="1695"/>
      <c r="O20" s="1730"/>
      <c r="P20" s="1730"/>
      <c r="Q20" s="1570"/>
    </row>
    <row r="21" spans="1:17" s="655" customFormat="1" ht="15">
      <c r="A21" s="658">
        <v>7</v>
      </c>
      <c r="B21" s="1726"/>
      <c r="C21" s="1730"/>
      <c r="D21" s="1730"/>
      <c r="E21" s="2015">
        <v>431.28</v>
      </c>
      <c r="F21" s="1695"/>
      <c r="G21" s="1730"/>
      <c r="H21" s="1730"/>
      <c r="I21" s="1570"/>
      <c r="J21" s="1695"/>
      <c r="K21" s="1730"/>
      <c r="L21" s="1730"/>
      <c r="M21" s="2015">
        <v>104.88</v>
      </c>
      <c r="N21" s="1695"/>
      <c r="O21" s="1730"/>
      <c r="P21" s="1730"/>
      <c r="Q21" s="1570"/>
    </row>
    <row r="22" spans="1:17" s="655" customFormat="1" ht="15">
      <c r="A22" s="658">
        <v>8</v>
      </c>
      <c r="B22" s="1726"/>
      <c r="C22" s="1730"/>
      <c r="D22" s="1730"/>
      <c r="E22" s="2015">
        <v>486.24</v>
      </c>
      <c r="F22" s="1695"/>
      <c r="G22" s="1730"/>
      <c r="H22" s="1730"/>
      <c r="I22" s="1570"/>
      <c r="J22" s="1695"/>
      <c r="K22" s="1730"/>
      <c r="L22" s="1730"/>
      <c r="M22" s="2015">
        <v>117.12</v>
      </c>
      <c r="N22" s="1695"/>
      <c r="O22" s="1730"/>
      <c r="P22" s="1730"/>
      <c r="Q22" s="1570"/>
    </row>
    <row r="23" spans="1:17" s="655" customFormat="1" ht="15">
      <c r="A23" s="658">
        <v>9</v>
      </c>
      <c r="B23" s="1726"/>
      <c r="C23" s="1730"/>
      <c r="D23" s="1730"/>
      <c r="E23" s="2015">
        <v>557.52</v>
      </c>
      <c r="F23" s="1695"/>
      <c r="G23" s="1730"/>
      <c r="H23" s="1730"/>
      <c r="I23" s="1570"/>
      <c r="J23" s="1695"/>
      <c r="K23" s="1730"/>
      <c r="L23" s="1730"/>
      <c r="M23" s="2015">
        <v>162.24</v>
      </c>
      <c r="N23" s="1695"/>
      <c r="O23" s="1730"/>
      <c r="P23" s="1730"/>
      <c r="Q23" s="1570"/>
    </row>
    <row r="24" spans="1:17" s="655" customFormat="1" ht="15">
      <c r="A24" s="658">
        <v>10</v>
      </c>
      <c r="B24" s="1726"/>
      <c r="C24" s="1730"/>
      <c r="D24" s="1730"/>
      <c r="E24" s="2015">
        <v>541.44000000000005</v>
      </c>
      <c r="F24" s="1695"/>
      <c r="G24" s="1730"/>
      <c r="H24" s="1730"/>
      <c r="I24" s="1570"/>
      <c r="J24" s="1695"/>
      <c r="K24" s="1730"/>
      <c r="L24" s="1730"/>
      <c r="M24" s="2015">
        <v>169.92000000000002</v>
      </c>
      <c r="N24" s="1695"/>
      <c r="O24" s="1730"/>
      <c r="P24" s="1730"/>
      <c r="Q24" s="1570"/>
    </row>
    <row r="25" spans="1:17" s="655" customFormat="1" ht="15">
      <c r="A25" s="658">
        <v>11</v>
      </c>
      <c r="B25" s="1726"/>
      <c r="C25" s="1730"/>
      <c r="D25" s="1730"/>
      <c r="E25" s="2015">
        <v>566.4</v>
      </c>
      <c r="F25" s="1695"/>
      <c r="G25" s="1730"/>
      <c r="H25" s="1730"/>
      <c r="I25" s="1570"/>
      <c r="J25" s="1695"/>
      <c r="K25" s="1730"/>
      <c r="L25" s="1730"/>
      <c r="M25" s="2015">
        <v>187.92000000000002</v>
      </c>
      <c r="N25" s="1695"/>
      <c r="O25" s="1730"/>
      <c r="P25" s="1730"/>
      <c r="Q25" s="1570"/>
    </row>
    <row r="26" spans="1:17" s="655" customFormat="1" ht="15">
      <c r="A26" s="658">
        <v>12</v>
      </c>
      <c r="B26" s="1726"/>
      <c r="C26" s="1730"/>
      <c r="D26" s="1730"/>
      <c r="E26" s="2015">
        <v>550.07999999999993</v>
      </c>
      <c r="F26" s="1695"/>
      <c r="G26" s="1730"/>
      <c r="H26" s="1730"/>
      <c r="I26" s="1570"/>
      <c r="J26" s="1695"/>
      <c r="K26" s="1730"/>
      <c r="L26" s="1730"/>
      <c r="M26" s="2015">
        <v>186.72000000000003</v>
      </c>
      <c r="N26" s="1695"/>
      <c r="O26" s="1730"/>
      <c r="P26" s="1730"/>
      <c r="Q26" s="1570"/>
    </row>
    <row r="27" spans="1:17" s="655" customFormat="1" ht="15">
      <c r="A27" s="658">
        <v>13</v>
      </c>
      <c r="B27" s="1726"/>
      <c r="C27" s="1730"/>
      <c r="D27" s="1730"/>
      <c r="E27" s="2015">
        <v>524.88</v>
      </c>
      <c r="F27" s="1695"/>
      <c r="G27" s="1730"/>
      <c r="H27" s="1730"/>
      <c r="I27" s="1570"/>
      <c r="J27" s="1695"/>
      <c r="K27" s="1730"/>
      <c r="L27" s="1730"/>
      <c r="M27" s="2015">
        <v>174.48</v>
      </c>
      <c r="N27" s="1695"/>
      <c r="O27" s="1730"/>
      <c r="P27" s="1730"/>
      <c r="Q27" s="1570"/>
    </row>
    <row r="28" spans="1:17" s="655" customFormat="1" ht="15">
      <c r="A28" s="658">
        <v>14</v>
      </c>
      <c r="B28" s="1726"/>
      <c r="C28" s="1730"/>
      <c r="D28" s="1730"/>
      <c r="E28" s="2015">
        <v>553.44000000000005</v>
      </c>
      <c r="F28" s="1695"/>
      <c r="G28" s="1730"/>
      <c r="H28" s="1730"/>
      <c r="I28" s="1570"/>
      <c r="J28" s="1695"/>
      <c r="K28" s="1730"/>
      <c r="L28" s="1730"/>
      <c r="M28" s="2015">
        <v>213.83999999999997</v>
      </c>
      <c r="N28" s="1695"/>
      <c r="O28" s="1730"/>
      <c r="P28" s="1730"/>
      <c r="Q28" s="1570"/>
    </row>
    <row r="29" spans="1:17" s="655" customFormat="1" ht="15">
      <c r="A29" s="658">
        <v>15</v>
      </c>
      <c r="B29" s="1726"/>
      <c r="C29" s="1730"/>
      <c r="D29" s="1730"/>
      <c r="E29" s="2015">
        <v>509.28000000000009</v>
      </c>
      <c r="F29" s="1695"/>
      <c r="G29" s="1730"/>
      <c r="H29" s="1730"/>
      <c r="I29" s="1570"/>
      <c r="J29" s="1695"/>
      <c r="K29" s="1730"/>
      <c r="L29" s="1730"/>
      <c r="M29" s="2015">
        <v>185.76</v>
      </c>
      <c r="N29" s="1695"/>
      <c r="O29" s="1730"/>
      <c r="P29" s="1730"/>
      <c r="Q29" s="1570"/>
    </row>
    <row r="30" spans="1:17" s="655" customFormat="1" ht="15">
      <c r="A30" s="658">
        <v>16</v>
      </c>
      <c r="B30" s="1726"/>
      <c r="C30" s="1730"/>
      <c r="D30" s="1730"/>
      <c r="E30" s="2015">
        <v>552.72</v>
      </c>
      <c r="F30" s="1695"/>
      <c r="G30" s="1730"/>
      <c r="H30" s="1730"/>
      <c r="I30" s="1570"/>
      <c r="J30" s="1695"/>
      <c r="K30" s="1730"/>
      <c r="L30" s="1730"/>
      <c r="M30" s="2015">
        <v>206.64000000000001</v>
      </c>
      <c r="N30" s="1695"/>
      <c r="O30" s="1730"/>
      <c r="P30" s="1730"/>
      <c r="Q30" s="1570"/>
    </row>
    <row r="31" spans="1:17" s="659" customFormat="1" ht="15">
      <c r="A31" s="658">
        <v>17</v>
      </c>
      <c r="B31" s="1726"/>
      <c r="C31" s="1730"/>
      <c r="D31" s="1730"/>
      <c r="E31" s="2015">
        <v>540.48</v>
      </c>
      <c r="F31" s="1695"/>
      <c r="G31" s="1730"/>
      <c r="H31" s="1730"/>
      <c r="I31" s="1570"/>
      <c r="J31" s="1695"/>
      <c r="K31" s="1730"/>
      <c r="L31" s="1730"/>
      <c r="M31" s="2015">
        <v>162.47999999999999</v>
      </c>
      <c r="N31" s="1695"/>
      <c r="O31" s="1730"/>
      <c r="P31" s="1730"/>
      <c r="Q31" s="1570"/>
    </row>
    <row r="32" spans="1:17" s="659" customFormat="1" ht="15">
      <c r="A32" s="658">
        <v>18</v>
      </c>
      <c r="B32" s="1726"/>
      <c r="C32" s="1730"/>
      <c r="D32" s="1730"/>
      <c r="E32" s="2015">
        <v>553.68000000000006</v>
      </c>
      <c r="F32" s="1695"/>
      <c r="G32" s="1730"/>
      <c r="H32" s="1730"/>
      <c r="I32" s="1570"/>
      <c r="J32" s="1695"/>
      <c r="K32" s="1730"/>
      <c r="L32" s="1730"/>
      <c r="M32" s="2015">
        <v>175.44</v>
      </c>
      <c r="N32" s="1695"/>
      <c r="O32" s="1730"/>
      <c r="P32" s="1730"/>
      <c r="Q32" s="1570"/>
    </row>
    <row r="33" spans="1:33" s="659" customFormat="1" ht="15">
      <c r="A33" s="658">
        <v>19</v>
      </c>
      <c r="B33" s="1726"/>
      <c r="C33" s="1730"/>
      <c r="D33" s="1730"/>
      <c r="E33" s="2015">
        <v>573.6</v>
      </c>
      <c r="F33" s="1695"/>
      <c r="G33" s="1730"/>
      <c r="H33" s="1730"/>
      <c r="I33" s="1570"/>
      <c r="J33" s="1695"/>
      <c r="K33" s="1730"/>
      <c r="L33" s="1730"/>
      <c r="M33" s="2015">
        <v>174.48</v>
      </c>
      <c r="N33" s="1695"/>
      <c r="O33" s="1730"/>
      <c r="P33" s="1730"/>
      <c r="Q33" s="1570"/>
    </row>
    <row r="34" spans="1:33" s="659" customFormat="1" ht="15">
      <c r="A34" s="658">
        <v>20</v>
      </c>
      <c r="B34" s="1726"/>
      <c r="C34" s="1730"/>
      <c r="D34" s="1730"/>
      <c r="E34" s="2015">
        <v>534.48</v>
      </c>
      <c r="F34" s="1695"/>
      <c r="G34" s="1730"/>
      <c r="H34" s="1730"/>
      <c r="I34" s="1570"/>
      <c r="J34" s="1695"/>
      <c r="K34" s="1730"/>
      <c r="L34" s="1730"/>
      <c r="M34" s="2015">
        <v>144.24</v>
      </c>
      <c r="N34" s="1695"/>
      <c r="O34" s="1730"/>
      <c r="P34" s="1730"/>
      <c r="Q34" s="1570"/>
    </row>
    <row r="35" spans="1:33" s="659" customFormat="1" ht="15">
      <c r="A35" s="658">
        <v>21</v>
      </c>
      <c r="B35" s="1726"/>
      <c r="C35" s="1730"/>
      <c r="D35" s="1730"/>
      <c r="E35" s="2015">
        <v>530.16</v>
      </c>
      <c r="F35" s="1695"/>
      <c r="G35" s="1730"/>
      <c r="H35" s="1730"/>
      <c r="I35" s="1570"/>
      <c r="J35" s="1695"/>
      <c r="K35" s="1730"/>
      <c r="L35" s="1730"/>
      <c r="M35" s="2015">
        <v>150.24</v>
      </c>
      <c r="N35" s="1695"/>
      <c r="O35" s="1730"/>
      <c r="P35" s="1730"/>
      <c r="Q35" s="1570"/>
    </row>
    <row r="36" spans="1:33" s="659" customFormat="1" ht="15">
      <c r="A36" s="658">
        <v>22</v>
      </c>
      <c r="B36" s="1726"/>
      <c r="C36" s="1730"/>
      <c r="D36" s="1730"/>
      <c r="E36" s="2015">
        <v>506.88</v>
      </c>
      <c r="F36" s="1695"/>
      <c r="G36" s="1730"/>
      <c r="H36" s="1730"/>
      <c r="I36" s="1570"/>
      <c r="J36" s="1695"/>
      <c r="K36" s="1730"/>
      <c r="L36" s="1730"/>
      <c r="M36" s="2015">
        <v>138</v>
      </c>
      <c r="N36" s="1695"/>
      <c r="O36" s="1730"/>
      <c r="P36" s="1730"/>
      <c r="Q36" s="1570"/>
    </row>
    <row r="37" spans="1:33" s="659" customFormat="1" ht="15">
      <c r="A37" s="658">
        <v>23</v>
      </c>
      <c r="B37" s="1726"/>
      <c r="C37" s="1730"/>
      <c r="D37" s="1730"/>
      <c r="E37" s="2015">
        <v>467.28000000000003</v>
      </c>
      <c r="F37" s="1695"/>
      <c r="G37" s="1730"/>
      <c r="H37" s="1730"/>
      <c r="I37" s="1570"/>
      <c r="J37" s="1695"/>
      <c r="K37" s="1730"/>
      <c r="L37" s="1730"/>
      <c r="M37" s="2015">
        <v>148.80000000000001</v>
      </c>
      <c r="N37" s="1695"/>
      <c r="O37" s="1730"/>
      <c r="P37" s="1730"/>
      <c r="Q37" s="1570"/>
    </row>
    <row r="38" spans="1:33" s="659" customFormat="1" ht="15">
      <c r="A38" s="658">
        <v>24</v>
      </c>
      <c r="B38" s="1726"/>
      <c r="C38" s="1730"/>
      <c r="D38" s="1730"/>
      <c r="E38" s="2015">
        <v>398.64</v>
      </c>
      <c r="F38" s="1695"/>
      <c r="G38" s="1730"/>
      <c r="H38" s="1730"/>
      <c r="I38" s="1570"/>
      <c r="J38" s="1695"/>
      <c r="K38" s="1730"/>
      <c r="L38" s="1730"/>
      <c r="M38" s="2015">
        <v>126.72</v>
      </c>
      <c r="N38" s="1695"/>
      <c r="O38" s="1730"/>
      <c r="P38" s="1730"/>
      <c r="Q38" s="1570"/>
    </row>
    <row r="39" spans="1:33" s="659" customFormat="1" ht="15">
      <c r="A39" s="658" t="s">
        <v>19</v>
      </c>
      <c r="B39" s="1320"/>
      <c r="C39" s="1730"/>
      <c r="D39" s="1730"/>
      <c r="E39" s="1732">
        <f>SUM(E15:E38)</f>
        <v>11361.839999999998</v>
      </c>
      <c r="F39" s="1730"/>
      <c r="G39" s="1730"/>
      <c r="H39" s="1730"/>
      <c r="I39" s="1732">
        <f>SUM(I15:I38)</f>
        <v>0</v>
      </c>
      <c r="J39" s="1730"/>
      <c r="K39" s="1730"/>
      <c r="L39" s="1730"/>
      <c r="M39" s="1732">
        <f>SUM(M15:M38)</f>
        <v>3532.56</v>
      </c>
      <c r="N39" s="1730"/>
      <c r="O39" s="1730"/>
      <c r="P39" s="1730"/>
      <c r="Q39" s="1732">
        <f>SUM(Q15:Q38)</f>
        <v>0</v>
      </c>
    </row>
    <row r="40" spans="1:33" s="648" customFormat="1" ht="12.75" customHeight="1">
      <c r="A40" s="648" t="s">
        <v>20</v>
      </c>
      <c r="R40" s="938"/>
      <c r="S40" s="938"/>
      <c r="T40" s="938"/>
      <c r="U40" s="938"/>
      <c r="V40" s="938"/>
      <c r="W40" s="938"/>
      <c r="X40" s="938"/>
      <c r="Y40" s="938"/>
      <c r="Z40" s="938"/>
      <c r="AA40" s="938"/>
      <c r="AB40" s="938"/>
      <c r="AC40" s="938"/>
      <c r="AD40" s="938"/>
      <c r="AE40" s="938"/>
      <c r="AF40" s="938"/>
      <c r="AG40" s="938"/>
    </row>
    <row r="41" spans="1:33" s="648" customFormat="1" ht="12.75" customHeight="1">
      <c r="A41" s="648" t="s">
        <v>21</v>
      </c>
      <c r="R41" s="938"/>
      <c r="S41" s="938"/>
      <c r="T41" s="938"/>
      <c r="U41" s="938"/>
      <c r="V41" s="938"/>
      <c r="W41" s="938"/>
      <c r="X41" s="938"/>
      <c r="Y41" s="938"/>
      <c r="Z41" s="938"/>
      <c r="AA41" s="938"/>
      <c r="AB41" s="938"/>
      <c r="AC41" s="938"/>
      <c r="AD41" s="938"/>
      <c r="AE41" s="938"/>
      <c r="AF41" s="938"/>
      <c r="AG41" s="938"/>
    </row>
    <row r="42" spans="1:33">
      <c r="A42" s="648" t="s">
        <v>571</v>
      </c>
      <c r="K42" s="648"/>
      <c r="L42" s="648"/>
      <c r="M42" s="648"/>
      <c r="N42" s="648"/>
      <c r="O42" s="648"/>
      <c r="P42" s="648"/>
      <c r="Q42" s="648"/>
      <c r="R42" s="939"/>
      <c r="S42" s="939"/>
      <c r="T42" s="939"/>
      <c r="U42" s="939"/>
      <c r="V42" s="939"/>
      <c r="W42" s="939"/>
      <c r="X42" s="939"/>
      <c r="Y42" s="939"/>
      <c r="Z42" s="939"/>
      <c r="AA42" s="939"/>
      <c r="AB42" s="939"/>
      <c r="AC42" s="939"/>
      <c r="AD42" s="939"/>
      <c r="AE42" s="939"/>
      <c r="AF42" s="939"/>
      <c r="AG42" s="939"/>
    </row>
    <row r="43" spans="1:33">
      <c r="A43" s="648" t="s">
        <v>23</v>
      </c>
      <c r="R43" s="939"/>
      <c r="S43" s="939"/>
      <c r="T43" s="939"/>
      <c r="U43" s="939"/>
      <c r="V43" s="939"/>
      <c r="W43" s="939"/>
      <c r="X43" s="939"/>
      <c r="Y43" s="939"/>
      <c r="Z43" s="939"/>
      <c r="AA43" s="939"/>
      <c r="AB43" s="939"/>
      <c r="AC43" s="939"/>
      <c r="AD43" s="939"/>
      <c r="AE43" s="939"/>
      <c r="AF43" s="939"/>
      <c r="AG43" s="939"/>
    </row>
    <row r="44" spans="1:33">
      <c r="R44" s="939"/>
      <c r="S44" s="939"/>
      <c r="T44" s="939"/>
      <c r="U44" s="939"/>
      <c r="V44" s="939"/>
      <c r="W44" s="939"/>
      <c r="X44" s="939"/>
      <c r="Y44" s="939"/>
      <c r="Z44" s="939"/>
      <c r="AA44" s="939"/>
      <c r="AB44" s="939"/>
      <c r="AC44" s="939"/>
      <c r="AD44" s="939"/>
      <c r="AE44" s="939"/>
      <c r="AF44" s="939"/>
      <c r="AG44" s="939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7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73" customWidth="1"/>
    <col min="2" max="3" width="11.28515625" style="673" customWidth="1"/>
    <col min="4" max="4" width="11.28515625" style="673" hidden="1" customWidth="1"/>
    <col min="5" max="7" width="11.28515625" style="673" customWidth="1"/>
    <col min="8" max="8" width="11.28515625" style="673" hidden="1" customWidth="1"/>
    <col min="9" max="11" width="11.28515625" style="673" customWidth="1"/>
    <col min="12" max="12" width="11.28515625" style="673" hidden="1" customWidth="1"/>
    <col min="13" max="15" width="11.28515625" style="673" customWidth="1"/>
    <col min="16" max="16" width="11.28515625" style="673" hidden="1" customWidth="1"/>
    <col min="17" max="17" width="11.28515625" style="673" customWidth="1"/>
    <col min="18" max="16384" width="9.140625" style="673"/>
  </cols>
  <sheetData>
    <row r="1" spans="1:33" s="661" customFormat="1" ht="18.75" customHeight="1">
      <c r="B1" s="2992" t="s">
        <v>408</v>
      </c>
      <c r="C1" s="2066"/>
      <c r="D1" s="2066"/>
      <c r="E1" s="2066"/>
      <c r="F1" s="2066"/>
      <c r="J1" s="801" t="s">
        <v>171</v>
      </c>
      <c r="K1" s="2989" t="s">
        <v>602</v>
      </c>
      <c r="L1" s="2978"/>
      <c r="M1" s="2978"/>
      <c r="N1" s="2978"/>
      <c r="O1" s="2978"/>
      <c r="P1" s="2978"/>
      <c r="Q1" s="2978"/>
      <c r="R1" s="882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61" customFormat="1" ht="10.5" customHeight="1">
      <c r="B2" s="2993" t="s">
        <v>1</v>
      </c>
      <c r="C2" s="2052"/>
      <c r="D2" s="2052"/>
      <c r="E2" s="2052"/>
      <c r="F2" s="2052"/>
      <c r="K2" s="936"/>
      <c r="L2" s="936"/>
      <c r="M2" s="936"/>
      <c r="N2" s="883" t="s">
        <v>2</v>
      </c>
      <c r="O2" s="662"/>
      <c r="P2" s="662"/>
      <c r="Q2" s="662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61" customFormat="1" ht="13.5" customHeight="1">
      <c r="B3" s="663" t="s">
        <v>130</v>
      </c>
      <c r="N3" s="661" t="s">
        <v>3</v>
      </c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61" customFormat="1" ht="15" customHeight="1">
      <c r="B4" s="2995" t="s">
        <v>4</v>
      </c>
      <c r="C4" s="2066"/>
      <c r="D4" s="664"/>
      <c r="E4" s="936"/>
      <c r="F4" s="936"/>
      <c r="G4" s="936"/>
      <c r="H4" s="936"/>
      <c r="I4" s="884" t="s">
        <v>5</v>
      </c>
      <c r="J4" s="662"/>
      <c r="K4" s="662"/>
      <c r="L4" s="662"/>
      <c r="O4" s="650" t="s">
        <v>582</v>
      </c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61" customFormat="1" ht="9.75" customHeight="1">
      <c r="B5" s="2994" t="s">
        <v>7</v>
      </c>
      <c r="C5" s="2064"/>
      <c r="D5" s="662"/>
      <c r="E5" s="662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61" customFormat="1" ht="12" customHeight="1">
      <c r="A6" s="299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61" customFormat="1" ht="15.75">
      <c r="A7" s="299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61" customFormat="1" ht="9" customHeight="1">
      <c r="A8" s="1281" t="s">
        <v>371</v>
      </c>
      <c r="B8" s="1286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61" customFormat="1">
      <c r="A9" s="2996" t="s">
        <v>9</v>
      </c>
      <c r="B9" s="2990" t="s">
        <v>10</v>
      </c>
      <c r="C9" s="2389"/>
      <c r="D9" s="2389"/>
      <c r="E9" s="2389"/>
      <c r="F9" s="2389"/>
      <c r="G9" s="2389"/>
      <c r="H9" s="2389"/>
      <c r="I9" s="2390"/>
      <c r="J9" s="2990" t="s">
        <v>11</v>
      </c>
      <c r="K9" s="2389"/>
      <c r="L9" s="2389"/>
      <c r="M9" s="2389"/>
      <c r="N9" s="2389"/>
      <c r="O9" s="2389"/>
      <c r="P9" s="2389"/>
      <c r="Q9" s="2390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61" customFormat="1">
      <c r="A10" s="2386"/>
      <c r="B10" s="2991" t="s">
        <v>584</v>
      </c>
      <c r="C10" s="2059"/>
      <c r="D10" s="2059"/>
      <c r="E10" s="2060"/>
      <c r="F10" s="2985" t="s">
        <v>583</v>
      </c>
      <c r="G10" s="2497"/>
      <c r="H10" s="2497"/>
      <c r="I10" s="2498"/>
      <c r="J10" s="2991" t="s">
        <v>584</v>
      </c>
      <c r="K10" s="2059"/>
      <c r="L10" s="2059"/>
      <c r="M10" s="2060"/>
      <c r="N10" s="2991" t="s">
        <v>583</v>
      </c>
      <c r="O10" s="2059"/>
      <c r="P10" s="2059"/>
      <c r="Q10" s="2060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61" customFormat="1">
      <c r="A11" s="2386"/>
      <c r="B11" s="2991" t="s">
        <v>14</v>
      </c>
      <c r="C11" s="2059"/>
      <c r="E11" s="666">
        <v>2400</v>
      </c>
      <c r="F11" s="2991" t="s">
        <v>14</v>
      </c>
      <c r="G11" s="2059"/>
      <c r="H11" s="665"/>
      <c r="I11" s="666">
        <v>3600</v>
      </c>
      <c r="J11" s="2991" t="s">
        <v>14</v>
      </c>
      <c r="K11" s="2059"/>
      <c r="L11" s="665"/>
      <c r="M11" s="666">
        <v>2400</v>
      </c>
      <c r="N11" s="2991" t="s">
        <v>14</v>
      </c>
      <c r="O11" s="2059"/>
      <c r="P11" s="665"/>
      <c r="Q11" s="666">
        <v>3600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68" customFormat="1" ht="35.25" customHeight="1">
      <c r="A12" s="2387"/>
      <c r="B12" s="667" t="s">
        <v>16</v>
      </c>
      <c r="C12" s="667" t="s">
        <v>17</v>
      </c>
      <c r="D12" s="667"/>
      <c r="E12" s="667" t="s">
        <v>18</v>
      </c>
      <c r="F12" s="667" t="s">
        <v>16</v>
      </c>
      <c r="G12" s="667" t="s">
        <v>17</v>
      </c>
      <c r="H12" s="667"/>
      <c r="I12" s="667" t="s">
        <v>18</v>
      </c>
      <c r="J12" s="667" t="s">
        <v>16</v>
      </c>
      <c r="K12" s="667" t="s">
        <v>17</v>
      </c>
      <c r="L12" s="667"/>
      <c r="M12" s="667" t="s">
        <v>18</v>
      </c>
      <c r="N12" s="667" t="s">
        <v>16</v>
      </c>
      <c r="O12" s="667" t="s">
        <v>17</v>
      </c>
      <c r="P12" s="667"/>
      <c r="Q12" s="667" t="s">
        <v>18</v>
      </c>
    </row>
    <row r="13" spans="1:33" s="670" customFormat="1" ht="11.25">
      <c r="A13" s="669">
        <v>1</v>
      </c>
      <c r="B13" s="669">
        <v>2</v>
      </c>
      <c r="C13" s="669">
        <v>3</v>
      </c>
      <c r="D13" s="669"/>
      <c r="E13" s="669">
        <v>4</v>
      </c>
      <c r="F13" s="669">
        <v>5</v>
      </c>
      <c r="G13" s="669">
        <v>6</v>
      </c>
      <c r="H13" s="669"/>
      <c r="I13" s="669">
        <v>7</v>
      </c>
      <c r="J13" s="669">
        <v>8</v>
      </c>
      <c r="K13" s="669">
        <v>9</v>
      </c>
      <c r="L13" s="669"/>
      <c r="M13" s="669">
        <v>10</v>
      </c>
      <c r="N13" s="669">
        <v>11</v>
      </c>
      <c r="O13" s="669">
        <v>12</v>
      </c>
      <c r="P13" s="669"/>
      <c r="Q13" s="669">
        <v>13</v>
      </c>
    </row>
    <row r="14" spans="1:33" s="668" customFormat="1" ht="15">
      <c r="A14" s="671">
        <v>0</v>
      </c>
      <c r="B14" s="1726"/>
      <c r="C14" s="1735"/>
      <c r="D14" s="1735"/>
      <c r="E14" s="1736"/>
      <c r="F14" s="1735"/>
      <c r="G14" s="1735"/>
      <c r="H14" s="1735"/>
      <c r="I14" s="1736"/>
      <c r="J14" s="1695"/>
      <c r="K14" s="1735"/>
      <c r="L14" s="1735"/>
      <c r="M14" s="1736"/>
      <c r="N14" s="1735"/>
      <c r="O14" s="790"/>
      <c r="P14" s="790"/>
      <c r="Q14" s="926"/>
    </row>
    <row r="15" spans="1:33" s="1344" customFormat="1" ht="15">
      <c r="A15" s="1342">
        <v>1</v>
      </c>
      <c r="B15" s="1726"/>
      <c r="C15" s="1735"/>
      <c r="D15" s="1735"/>
      <c r="E15" s="2015">
        <v>377.28</v>
      </c>
      <c r="F15" s="1735"/>
      <c r="G15" s="1735"/>
      <c r="H15" s="1735"/>
      <c r="I15" s="2015">
        <v>391.32</v>
      </c>
      <c r="J15" s="1695"/>
      <c r="K15" s="1735"/>
      <c r="L15" s="1735"/>
      <c r="M15" s="2015">
        <v>154.07999999999998</v>
      </c>
      <c r="N15" s="1735"/>
      <c r="O15" s="1343"/>
      <c r="P15" s="1343"/>
      <c r="Q15" s="2015">
        <v>120.6</v>
      </c>
    </row>
    <row r="16" spans="1:33" s="668" customFormat="1" ht="15">
      <c r="A16" s="671">
        <v>2</v>
      </c>
      <c r="B16" s="1726"/>
      <c r="C16" s="1735"/>
      <c r="D16" s="1735"/>
      <c r="E16" s="2015">
        <v>363.23999999999995</v>
      </c>
      <c r="F16" s="1735"/>
      <c r="G16" s="1735"/>
      <c r="H16" s="1735"/>
      <c r="I16" s="2015">
        <v>368.64</v>
      </c>
      <c r="J16" s="1695"/>
      <c r="K16" s="1735"/>
      <c r="L16" s="1735"/>
      <c r="M16" s="2015">
        <v>150.83999999999997</v>
      </c>
      <c r="N16" s="1735"/>
      <c r="O16" s="790"/>
      <c r="P16" s="790"/>
      <c r="Q16" s="2015">
        <v>120.23999999999998</v>
      </c>
    </row>
    <row r="17" spans="1:17" s="668" customFormat="1" ht="15">
      <c r="A17" s="671">
        <v>3</v>
      </c>
      <c r="B17" s="1726"/>
      <c r="C17" s="1735"/>
      <c r="D17" s="1735"/>
      <c r="E17" s="2015">
        <v>351</v>
      </c>
      <c r="F17" s="1735"/>
      <c r="G17" s="1735"/>
      <c r="H17" s="1735"/>
      <c r="I17" s="2015">
        <v>364.68</v>
      </c>
      <c r="J17" s="1695"/>
      <c r="K17" s="1735"/>
      <c r="L17" s="1735"/>
      <c r="M17" s="2015">
        <v>147.6</v>
      </c>
      <c r="N17" s="1735"/>
      <c r="O17" s="790"/>
      <c r="P17" s="790"/>
      <c r="Q17" s="2015">
        <v>121.68</v>
      </c>
    </row>
    <row r="18" spans="1:17" s="668" customFormat="1" ht="15">
      <c r="A18" s="671">
        <v>4</v>
      </c>
      <c r="B18" s="1726"/>
      <c r="C18" s="1735"/>
      <c r="D18" s="1735"/>
      <c r="E18" s="2015">
        <v>355.68</v>
      </c>
      <c r="F18" s="1735"/>
      <c r="G18" s="1735"/>
      <c r="H18" s="1735"/>
      <c r="I18" s="2015">
        <v>362.88</v>
      </c>
      <c r="J18" s="1695"/>
      <c r="K18" s="1735"/>
      <c r="L18" s="1735"/>
      <c r="M18" s="2015">
        <v>149.39999999999998</v>
      </c>
      <c r="N18" s="1735"/>
      <c r="O18" s="790"/>
      <c r="P18" s="790"/>
      <c r="Q18" s="2015">
        <v>117.72</v>
      </c>
    </row>
    <row r="19" spans="1:17" s="668" customFormat="1" ht="15">
      <c r="A19" s="671">
        <v>5</v>
      </c>
      <c r="B19" s="1726"/>
      <c r="C19" s="1735"/>
      <c r="D19" s="1735"/>
      <c r="E19" s="2015">
        <v>351.36</v>
      </c>
      <c r="F19" s="1735"/>
      <c r="G19" s="1735"/>
      <c r="H19" s="1735"/>
      <c r="I19" s="2015">
        <v>366.48</v>
      </c>
      <c r="J19" s="1695"/>
      <c r="K19" s="1735"/>
      <c r="L19" s="1735"/>
      <c r="M19" s="2015">
        <v>148.32</v>
      </c>
      <c r="N19" s="1735"/>
      <c r="O19" s="790"/>
      <c r="P19" s="790"/>
      <c r="Q19" s="2015">
        <v>118.44</v>
      </c>
    </row>
    <row r="20" spans="1:17" s="668" customFormat="1" ht="15">
      <c r="A20" s="671">
        <v>6</v>
      </c>
      <c r="B20" s="1726"/>
      <c r="C20" s="1735"/>
      <c r="D20" s="1735"/>
      <c r="E20" s="2015">
        <v>362.52</v>
      </c>
      <c r="F20" s="1735"/>
      <c r="G20" s="1735"/>
      <c r="H20" s="1735"/>
      <c r="I20" s="2015">
        <v>383.4</v>
      </c>
      <c r="J20" s="1695"/>
      <c r="K20" s="1735"/>
      <c r="L20" s="1735"/>
      <c r="M20" s="2015">
        <v>145.07999999999998</v>
      </c>
      <c r="N20" s="1735"/>
      <c r="O20" s="790"/>
      <c r="P20" s="790"/>
      <c r="Q20" s="2015">
        <v>121.32</v>
      </c>
    </row>
    <row r="21" spans="1:17" s="668" customFormat="1" ht="15">
      <c r="A21" s="671">
        <v>7</v>
      </c>
      <c r="B21" s="1726"/>
      <c r="C21" s="1735"/>
      <c r="D21" s="1735"/>
      <c r="E21" s="2015">
        <v>441</v>
      </c>
      <c r="F21" s="1735"/>
      <c r="G21" s="1735"/>
      <c r="H21" s="1735"/>
      <c r="I21" s="2015">
        <v>457.92000000000007</v>
      </c>
      <c r="J21" s="1695"/>
      <c r="K21" s="1735"/>
      <c r="L21" s="1735"/>
      <c r="M21" s="2015">
        <v>150.12</v>
      </c>
      <c r="N21" s="1735"/>
      <c r="O21" s="790"/>
      <c r="P21" s="790"/>
      <c r="Q21" s="2015">
        <v>122.03999999999999</v>
      </c>
    </row>
    <row r="22" spans="1:17" s="668" customFormat="1" ht="15">
      <c r="A22" s="671">
        <v>8</v>
      </c>
      <c r="B22" s="1726"/>
      <c r="C22" s="1735"/>
      <c r="D22" s="1735"/>
      <c r="E22" s="2015">
        <v>473.4</v>
      </c>
      <c r="F22" s="1735"/>
      <c r="G22" s="1735"/>
      <c r="H22" s="1735"/>
      <c r="I22" s="2015">
        <v>475.2</v>
      </c>
      <c r="J22" s="1695"/>
      <c r="K22" s="1735"/>
      <c r="L22" s="1735"/>
      <c r="M22" s="2015">
        <v>155.88</v>
      </c>
      <c r="N22" s="1735"/>
      <c r="O22" s="790"/>
      <c r="P22" s="790"/>
      <c r="Q22" s="2015">
        <v>122.76</v>
      </c>
    </row>
    <row r="23" spans="1:17" s="668" customFormat="1" ht="15">
      <c r="A23" s="671">
        <v>9</v>
      </c>
      <c r="B23" s="1726"/>
      <c r="C23" s="1735"/>
      <c r="D23" s="1735"/>
      <c r="E23" s="2015">
        <v>656.63999999999987</v>
      </c>
      <c r="F23" s="1735"/>
      <c r="G23" s="1735"/>
      <c r="H23" s="1735"/>
      <c r="I23" s="2015">
        <v>478.44</v>
      </c>
      <c r="J23" s="1695"/>
      <c r="K23" s="1735"/>
      <c r="L23" s="1735"/>
      <c r="M23" s="2015">
        <v>387.72</v>
      </c>
      <c r="N23" s="1735"/>
      <c r="O23" s="790"/>
      <c r="P23" s="790"/>
      <c r="Q23" s="2015">
        <v>162</v>
      </c>
    </row>
    <row r="24" spans="1:17" s="668" customFormat="1" ht="15">
      <c r="A24" s="671">
        <v>10</v>
      </c>
      <c r="B24" s="1726"/>
      <c r="C24" s="1735"/>
      <c r="D24" s="1735"/>
      <c r="E24" s="2015">
        <v>719.28</v>
      </c>
      <c r="F24" s="1735"/>
      <c r="G24" s="1735"/>
      <c r="H24" s="1735"/>
      <c r="I24" s="2015">
        <v>441</v>
      </c>
      <c r="J24" s="1695"/>
      <c r="K24" s="1735"/>
      <c r="L24" s="1735"/>
      <c r="M24" s="2015">
        <v>428.76</v>
      </c>
      <c r="N24" s="1735"/>
      <c r="O24" s="790"/>
      <c r="P24" s="790"/>
      <c r="Q24" s="2015">
        <v>136.44</v>
      </c>
    </row>
    <row r="25" spans="1:17" s="668" customFormat="1" ht="15">
      <c r="A25" s="671">
        <v>11</v>
      </c>
      <c r="B25" s="1726"/>
      <c r="C25" s="1735"/>
      <c r="D25" s="1735"/>
      <c r="E25" s="2015">
        <v>708.12</v>
      </c>
      <c r="F25" s="1735"/>
      <c r="G25" s="1735"/>
      <c r="H25" s="1735"/>
      <c r="I25" s="2015">
        <v>455.40000000000003</v>
      </c>
      <c r="J25" s="1695"/>
      <c r="K25" s="1735"/>
      <c r="L25" s="1735"/>
      <c r="M25" s="2015">
        <v>390.96000000000004</v>
      </c>
      <c r="N25" s="1735"/>
      <c r="O25" s="790"/>
      <c r="P25" s="790"/>
      <c r="Q25" s="2015">
        <v>145.07999999999998</v>
      </c>
    </row>
    <row r="26" spans="1:17" s="668" customFormat="1" ht="15">
      <c r="A26" s="671">
        <v>12</v>
      </c>
      <c r="B26" s="1726"/>
      <c r="C26" s="1735"/>
      <c r="D26" s="1735"/>
      <c r="E26" s="2015">
        <v>787.68</v>
      </c>
      <c r="F26" s="1735"/>
      <c r="G26" s="1735"/>
      <c r="H26" s="1735"/>
      <c r="I26" s="2015">
        <v>453.24</v>
      </c>
      <c r="J26" s="1695"/>
      <c r="K26" s="1735"/>
      <c r="L26" s="1735"/>
      <c r="M26" s="2015">
        <v>469.08</v>
      </c>
      <c r="N26" s="1735"/>
      <c r="O26" s="790"/>
      <c r="P26" s="790"/>
      <c r="Q26" s="2015">
        <v>164.16</v>
      </c>
    </row>
    <row r="27" spans="1:17" s="668" customFormat="1" ht="15">
      <c r="A27" s="671">
        <v>13</v>
      </c>
      <c r="B27" s="1726"/>
      <c r="C27" s="1735"/>
      <c r="D27" s="1735"/>
      <c r="E27" s="2015">
        <v>602.64</v>
      </c>
      <c r="F27" s="1735"/>
      <c r="G27" s="1735"/>
      <c r="H27" s="1735"/>
      <c r="I27" s="2015">
        <v>431.64</v>
      </c>
      <c r="J27" s="1695"/>
      <c r="K27" s="1735"/>
      <c r="L27" s="1735"/>
      <c r="M27" s="2015">
        <v>298.44000000000005</v>
      </c>
      <c r="N27" s="1735"/>
      <c r="O27" s="790"/>
      <c r="P27" s="790"/>
      <c r="Q27" s="2015">
        <v>130.32</v>
      </c>
    </row>
    <row r="28" spans="1:17" s="668" customFormat="1" ht="15">
      <c r="A28" s="671">
        <v>14</v>
      </c>
      <c r="B28" s="1726"/>
      <c r="C28" s="1735"/>
      <c r="D28" s="1735"/>
      <c r="E28" s="2015">
        <v>732.59999999999991</v>
      </c>
      <c r="F28" s="1735"/>
      <c r="G28" s="1735"/>
      <c r="H28" s="1735"/>
      <c r="I28" s="2015">
        <v>464.03999999999996</v>
      </c>
      <c r="J28" s="1695"/>
      <c r="K28" s="1735"/>
      <c r="L28" s="1735"/>
      <c r="M28" s="2015">
        <v>392.76</v>
      </c>
      <c r="N28" s="1735"/>
      <c r="O28" s="790"/>
      <c r="P28" s="790"/>
      <c r="Q28" s="2015">
        <v>189.71999999999997</v>
      </c>
    </row>
    <row r="29" spans="1:17" s="668" customFormat="1" ht="15">
      <c r="A29" s="671">
        <v>15</v>
      </c>
      <c r="B29" s="1726"/>
      <c r="C29" s="1735"/>
      <c r="D29" s="1735"/>
      <c r="E29" s="2015">
        <v>748.8</v>
      </c>
      <c r="F29" s="1735"/>
      <c r="G29" s="1735"/>
      <c r="H29" s="1735"/>
      <c r="I29" s="2015">
        <v>450.71999999999991</v>
      </c>
      <c r="J29" s="1695"/>
      <c r="K29" s="1735"/>
      <c r="L29" s="1735"/>
      <c r="M29" s="2015">
        <v>404.28</v>
      </c>
      <c r="N29" s="1735"/>
      <c r="O29" s="790"/>
      <c r="P29" s="790"/>
      <c r="Q29" s="2015">
        <v>151.56</v>
      </c>
    </row>
    <row r="30" spans="1:17" s="668" customFormat="1" ht="15">
      <c r="A30" s="671">
        <v>16</v>
      </c>
      <c r="B30" s="1726"/>
      <c r="C30" s="1735"/>
      <c r="D30" s="1735"/>
      <c r="E30" s="2015">
        <v>703.08</v>
      </c>
      <c r="F30" s="1735"/>
      <c r="G30" s="1735"/>
      <c r="H30" s="1735"/>
      <c r="I30" s="2015">
        <v>475.92</v>
      </c>
      <c r="J30" s="1695"/>
      <c r="K30" s="1735"/>
      <c r="L30" s="1735"/>
      <c r="M30" s="2015">
        <v>361.08000000000004</v>
      </c>
      <c r="N30" s="1735"/>
      <c r="O30" s="790"/>
      <c r="P30" s="790"/>
      <c r="Q30" s="2015">
        <v>164.88</v>
      </c>
    </row>
    <row r="31" spans="1:17" s="672" customFormat="1" ht="15">
      <c r="A31" s="671">
        <v>17</v>
      </c>
      <c r="B31" s="1726"/>
      <c r="C31" s="1735"/>
      <c r="D31" s="1735"/>
      <c r="E31" s="2015">
        <v>729.72</v>
      </c>
      <c r="F31" s="1735"/>
      <c r="G31" s="1735"/>
      <c r="H31" s="1735"/>
      <c r="I31" s="2015">
        <v>490.32</v>
      </c>
      <c r="J31" s="1695"/>
      <c r="K31" s="1735"/>
      <c r="L31" s="1735"/>
      <c r="M31" s="2015">
        <v>359.28</v>
      </c>
      <c r="N31" s="1735"/>
      <c r="O31" s="790"/>
      <c r="P31" s="790"/>
      <c r="Q31" s="2015">
        <v>153.72</v>
      </c>
    </row>
    <row r="32" spans="1:17" s="672" customFormat="1" ht="15">
      <c r="A32" s="671">
        <v>18</v>
      </c>
      <c r="B32" s="1726"/>
      <c r="C32" s="1735"/>
      <c r="D32" s="1735"/>
      <c r="E32" s="2015">
        <v>657.3599999999999</v>
      </c>
      <c r="F32" s="1735"/>
      <c r="G32" s="1735"/>
      <c r="H32" s="1735"/>
      <c r="I32" s="2015">
        <v>508.32</v>
      </c>
      <c r="J32" s="1695"/>
      <c r="K32" s="1735"/>
      <c r="L32" s="1735"/>
      <c r="M32" s="2015">
        <v>282.24</v>
      </c>
      <c r="N32" s="1735"/>
      <c r="O32" s="790"/>
      <c r="P32" s="790"/>
      <c r="Q32" s="2015">
        <v>146.16</v>
      </c>
    </row>
    <row r="33" spans="1:33" s="672" customFormat="1" ht="15">
      <c r="A33" s="671">
        <v>19</v>
      </c>
      <c r="B33" s="1726"/>
      <c r="C33" s="1735"/>
      <c r="D33" s="1735"/>
      <c r="E33" s="2015">
        <v>662.04</v>
      </c>
      <c r="F33" s="1735"/>
      <c r="G33" s="1735"/>
      <c r="H33" s="1735"/>
      <c r="I33" s="2015">
        <v>493.91999999999996</v>
      </c>
      <c r="J33" s="1695"/>
      <c r="K33" s="1735"/>
      <c r="L33" s="1735"/>
      <c r="M33" s="2015">
        <v>296.28000000000003</v>
      </c>
      <c r="N33" s="1735"/>
      <c r="O33" s="790"/>
      <c r="P33" s="790"/>
      <c r="Q33" s="2015">
        <v>124.19999999999999</v>
      </c>
    </row>
    <row r="34" spans="1:33" s="672" customFormat="1" ht="15">
      <c r="A34" s="671">
        <v>20</v>
      </c>
      <c r="B34" s="1726"/>
      <c r="C34" s="1735"/>
      <c r="D34" s="1735"/>
      <c r="E34" s="2015">
        <v>651.96</v>
      </c>
      <c r="F34" s="1735"/>
      <c r="G34" s="1735"/>
      <c r="H34" s="1735"/>
      <c r="I34" s="2015">
        <v>483.84</v>
      </c>
      <c r="J34" s="1695"/>
      <c r="K34" s="1735"/>
      <c r="L34" s="1735"/>
      <c r="M34" s="2015">
        <v>276.48</v>
      </c>
      <c r="N34" s="1735"/>
      <c r="O34" s="790"/>
      <c r="P34" s="790"/>
      <c r="Q34" s="2015">
        <v>121.32</v>
      </c>
    </row>
    <row r="35" spans="1:33" s="672" customFormat="1" ht="15">
      <c r="A35" s="671">
        <v>21</v>
      </c>
      <c r="B35" s="1726"/>
      <c r="C35" s="1735"/>
      <c r="D35" s="1735"/>
      <c r="E35" s="2015">
        <v>657.3599999999999</v>
      </c>
      <c r="F35" s="1735"/>
      <c r="G35" s="1735"/>
      <c r="H35" s="1735"/>
      <c r="I35" s="2015">
        <v>486.72</v>
      </c>
      <c r="J35" s="1695"/>
      <c r="K35" s="1735"/>
      <c r="L35" s="1735"/>
      <c r="M35" s="2015">
        <v>267.12</v>
      </c>
      <c r="N35" s="1735"/>
      <c r="O35" s="790"/>
      <c r="P35" s="790"/>
      <c r="Q35" s="2015">
        <v>119.52000000000001</v>
      </c>
    </row>
    <row r="36" spans="1:33" s="672" customFormat="1" ht="15">
      <c r="A36" s="671">
        <v>22</v>
      </c>
      <c r="B36" s="1726"/>
      <c r="C36" s="1735"/>
      <c r="D36" s="1735"/>
      <c r="E36" s="2015">
        <v>635.04</v>
      </c>
      <c r="F36" s="1735"/>
      <c r="G36" s="1735"/>
      <c r="H36" s="1735"/>
      <c r="I36" s="2015">
        <v>468.72</v>
      </c>
      <c r="J36" s="1695"/>
      <c r="K36" s="1735"/>
      <c r="L36" s="1735"/>
      <c r="M36" s="2015">
        <v>269.27999999999997</v>
      </c>
      <c r="N36" s="1735"/>
      <c r="O36" s="790"/>
      <c r="P36" s="790"/>
      <c r="Q36" s="2015">
        <v>118.79999999999998</v>
      </c>
    </row>
    <row r="37" spans="1:33" s="672" customFormat="1" ht="15">
      <c r="A37" s="671">
        <v>23</v>
      </c>
      <c r="B37" s="1726"/>
      <c r="C37" s="1735"/>
      <c r="D37" s="1735"/>
      <c r="E37" s="2015">
        <v>587.88000000000011</v>
      </c>
      <c r="F37" s="1735"/>
      <c r="G37" s="1735"/>
      <c r="H37" s="1735"/>
      <c r="I37" s="2015">
        <v>438.12</v>
      </c>
      <c r="J37" s="1695"/>
      <c r="K37" s="1735"/>
      <c r="L37" s="1735"/>
      <c r="M37" s="2015">
        <v>265.32000000000005</v>
      </c>
      <c r="N37" s="1735"/>
      <c r="O37" s="790"/>
      <c r="P37" s="790"/>
      <c r="Q37" s="2015">
        <v>116.64</v>
      </c>
    </row>
    <row r="38" spans="1:33" s="672" customFormat="1" ht="15">
      <c r="A38" s="671">
        <v>24</v>
      </c>
      <c r="B38" s="1726"/>
      <c r="C38" s="1735"/>
      <c r="D38" s="1735"/>
      <c r="E38" s="2015">
        <v>539.28</v>
      </c>
      <c r="F38" s="1735"/>
      <c r="G38" s="1735"/>
      <c r="H38" s="1735"/>
      <c r="I38" s="2015">
        <v>403.92</v>
      </c>
      <c r="J38" s="1695"/>
      <c r="K38" s="1735"/>
      <c r="L38" s="1735"/>
      <c r="M38" s="2015">
        <v>262.44</v>
      </c>
      <c r="N38" s="1735"/>
      <c r="O38" s="790"/>
      <c r="P38" s="790"/>
      <c r="Q38" s="2015">
        <v>118.08</v>
      </c>
    </row>
    <row r="39" spans="1:33" s="672" customFormat="1" ht="15">
      <c r="A39" s="671" t="s">
        <v>19</v>
      </c>
      <c r="B39" s="1321"/>
      <c r="C39" s="1735"/>
      <c r="D39" s="1735"/>
      <c r="E39" s="1737">
        <f>SUM(E15:E38)</f>
        <v>13854.960000000005</v>
      </c>
      <c r="F39" s="1735"/>
      <c r="G39" s="1735"/>
      <c r="H39" s="1735"/>
      <c r="I39" s="1737">
        <f>SUM(I15:I38)</f>
        <v>10594.8</v>
      </c>
      <c r="J39" s="1735"/>
      <c r="K39" s="1735"/>
      <c r="L39" s="1735"/>
      <c r="M39" s="1737">
        <f>SUM(M15:M38)</f>
        <v>6612.8399999999974</v>
      </c>
      <c r="N39" s="1735"/>
      <c r="O39" s="790"/>
      <c r="P39" s="790"/>
      <c r="Q39" s="1145">
        <f>SUM(Q15:Q38)</f>
        <v>3227.3999999999996</v>
      </c>
    </row>
    <row r="40" spans="1:33" s="661" customFormat="1" ht="12.75" customHeight="1">
      <c r="A40" s="661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61" customFormat="1" ht="12.75" customHeight="1">
      <c r="A41" s="661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>
      <c r="A42" s="661" t="s">
        <v>571</v>
      </c>
      <c r="K42" s="661"/>
      <c r="L42" s="661"/>
      <c r="M42" s="661"/>
      <c r="N42" s="661"/>
      <c r="O42" s="661"/>
      <c r="P42" s="661"/>
      <c r="Q42" s="661"/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>
      <c r="A43" s="661" t="s">
        <v>23</v>
      </c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8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135</v>
      </c>
      <c r="L1" s="2978"/>
      <c r="M1" s="2978"/>
      <c r="N1" s="2978"/>
      <c r="O1" s="2978"/>
      <c r="P1" s="2978"/>
      <c r="Q1" s="2978"/>
      <c r="R1" s="886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K2" s="934"/>
      <c r="L2" s="934"/>
      <c r="M2" s="934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130</v>
      </c>
      <c r="N3" s="1070" t="s">
        <v>139</v>
      </c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 t="s">
        <v>372</v>
      </c>
      <c r="B8" s="1267" t="s">
        <v>373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534</v>
      </c>
      <c r="C10" s="2059"/>
      <c r="D10" s="2059"/>
      <c r="E10" s="2060"/>
      <c r="F10" s="3001" t="s">
        <v>533</v>
      </c>
      <c r="G10" s="2059"/>
      <c r="H10" s="2059"/>
      <c r="I10" s="2060"/>
      <c r="J10" s="3001" t="s">
        <v>532</v>
      </c>
      <c r="K10" s="2059"/>
      <c r="L10" s="2059"/>
      <c r="M10" s="2060"/>
      <c r="N10" s="3001" t="s">
        <v>531</v>
      </c>
      <c r="O10" s="2059"/>
      <c r="P10" s="2059"/>
      <c r="Q10" s="206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600</v>
      </c>
      <c r="F11" s="3001" t="s">
        <v>14</v>
      </c>
      <c r="G11" s="2059"/>
      <c r="H11" s="678"/>
      <c r="I11" s="679">
        <v>600</v>
      </c>
      <c r="J11" s="3001" t="s">
        <v>14</v>
      </c>
      <c r="K11" s="2059"/>
      <c r="L11" s="678"/>
      <c r="M11" s="679">
        <v>600</v>
      </c>
      <c r="N11" s="3001" t="s">
        <v>14</v>
      </c>
      <c r="O11" s="2059"/>
      <c r="P11" s="678"/>
      <c r="Q11" s="679">
        <v>600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726"/>
      <c r="C14" s="1738"/>
      <c r="D14" s="1807"/>
      <c r="E14" s="1739"/>
      <c r="F14" s="1695"/>
      <c r="G14" s="1738"/>
      <c r="H14" s="1738"/>
      <c r="I14" s="1739"/>
      <c r="J14" s="1695"/>
      <c r="K14" s="1738"/>
      <c r="L14" s="1738"/>
      <c r="M14" s="1739"/>
      <c r="N14" s="1695"/>
      <c r="O14" s="1738"/>
      <c r="P14" s="1738"/>
      <c r="Q14" s="1739"/>
    </row>
    <row r="15" spans="1:33" s="1339" customFormat="1" ht="15">
      <c r="A15" s="1332">
        <v>1</v>
      </c>
      <c r="B15" s="1726"/>
      <c r="C15" s="1738"/>
      <c r="D15" s="1807"/>
      <c r="E15" s="2015">
        <v>0</v>
      </c>
      <c r="F15" s="1695"/>
      <c r="G15" s="1738"/>
      <c r="H15" s="1738"/>
      <c r="I15" s="2015">
        <v>34.019999999999996</v>
      </c>
      <c r="J15" s="1695"/>
      <c r="K15" s="1738"/>
      <c r="L15" s="1738"/>
      <c r="M15" s="2015">
        <v>0</v>
      </c>
      <c r="N15" s="1695"/>
      <c r="O15" s="1738"/>
      <c r="P15" s="1738"/>
      <c r="Q15" s="2015">
        <v>4.26</v>
      </c>
    </row>
    <row r="16" spans="1:33" s="681" customFormat="1" ht="15">
      <c r="A16" s="684">
        <v>2</v>
      </c>
      <c r="B16" s="1726"/>
      <c r="C16" s="1738"/>
      <c r="D16" s="1807"/>
      <c r="E16" s="2015">
        <v>0</v>
      </c>
      <c r="F16" s="1695"/>
      <c r="G16" s="1738"/>
      <c r="H16" s="1738"/>
      <c r="I16" s="2015">
        <v>34.380000000000003</v>
      </c>
      <c r="J16" s="1695"/>
      <c r="K16" s="1738"/>
      <c r="L16" s="1738"/>
      <c r="M16" s="2015">
        <v>0</v>
      </c>
      <c r="N16" s="1695"/>
      <c r="O16" s="1738"/>
      <c r="P16" s="1738"/>
      <c r="Q16" s="2015">
        <v>4.0199999999999996</v>
      </c>
    </row>
    <row r="17" spans="1:17" s="681" customFormat="1" ht="15">
      <c r="A17" s="684">
        <v>3</v>
      </c>
      <c r="B17" s="1726"/>
      <c r="C17" s="1738"/>
      <c r="D17" s="1807"/>
      <c r="E17" s="2015">
        <v>0</v>
      </c>
      <c r="F17" s="1695"/>
      <c r="G17" s="1738"/>
      <c r="H17" s="1738"/>
      <c r="I17" s="2015">
        <v>16.32</v>
      </c>
      <c r="J17" s="1695"/>
      <c r="K17" s="1738"/>
      <c r="L17" s="1738"/>
      <c r="M17" s="2015">
        <v>0</v>
      </c>
      <c r="N17" s="1695"/>
      <c r="O17" s="1738"/>
      <c r="P17" s="1738"/>
      <c r="Q17" s="2015">
        <v>2.9400000000000004</v>
      </c>
    </row>
    <row r="18" spans="1:17" s="681" customFormat="1" ht="15">
      <c r="A18" s="684">
        <v>4</v>
      </c>
      <c r="B18" s="1726"/>
      <c r="C18" s="1738"/>
      <c r="D18" s="1807"/>
      <c r="E18" s="2015">
        <v>0</v>
      </c>
      <c r="F18" s="1695"/>
      <c r="G18" s="1738"/>
      <c r="H18" s="1738"/>
      <c r="I18" s="2015">
        <v>17.28</v>
      </c>
      <c r="J18" s="1695"/>
      <c r="K18" s="1738"/>
      <c r="L18" s="1738"/>
      <c r="M18" s="2015">
        <v>0</v>
      </c>
      <c r="N18" s="1695"/>
      <c r="O18" s="1738"/>
      <c r="P18" s="1738"/>
      <c r="Q18" s="2015">
        <v>4.26</v>
      </c>
    </row>
    <row r="19" spans="1:17" s="681" customFormat="1" ht="15">
      <c r="A19" s="684">
        <v>5</v>
      </c>
      <c r="B19" s="1726"/>
      <c r="C19" s="1738"/>
      <c r="D19" s="1807"/>
      <c r="E19" s="2015">
        <v>0</v>
      </c>
      <c r="F19" s="1695"/>
      <c r="G19" s="1738"/>
      <c r="H19" s="1738"/>
      <c r="I19" s="2015">
        <v>16.32</v>
      </c>
      <c r="J19" s="1695"/>
      <c r="K19" s="1738"/>
      <c r="L19" s="1738"/>
      <c r="M19" s="2015">
        <v>0</v>
      </c>
      <c r="N19" s="1695"/>
      <c r="O19" s="1738"/>
      <c r="P19" s="1738"/>
      <c r="Q19" s="2015">
        <v>3.54</v>
      </c>
    </row>
    <row r="20" spans="1:17" s="681" customFormat="1" ht="15">
      <c r="A20" s="684">
        <v>6</v>
      </c>
      <c r="B20" s="1726"/>
      <c r="C20" s="1738"/>
      <c r="D20" s="1807"/>
      <c r="E20" s="2015">
        <v>0</v>
      </c>
      <c r="F20" s="1695"/>
      <c r="G20" s="1738"/>
      <c r="H20" s="1738"/>
      <c r="I20" s="2015">
        <v>16.380000000000003</v>
      </c>
      <c r="J20" s="1695"/>
      <c r="K20" s="1738"/>
      <c r="L20" s="1738"/>
      <c r="M20" s="2015">
        <v>0</v>
      </c>
      <c r="N20" s="1695"/>
      <c r="O20" s="1738"/>
      <c r="P20" s="1738"/>
      <c r="Q20" s="2015">
        <v>3.36</v>
      </c>
    </row>
    <row r="21" spans="1:17" s="681" customFormat="1" ht="15">
      <c r="A21" s="684">
        <v>7</v>
      </c>
      <c r="B21" s="1726"/>
      <c r="C21" s="1738"/>
      <c r="D21" s="1807"/>
      <c r="E21" s="2015">
        <v>0</v>
      </c>
      <c r="F21" s="1695"/>
      <c r="G21" s="1738"/>
      <c r="H21" s="1738"/>
      <c r="I21" s="2015">
        <v>18.48</v>
      </c>
      <c r="J21" s="1695"/>
      <c r="K21" s="1738"/>
      <c r="L21" s="1738"/>
      <c r="M21" s="2015">
        <v>0</v>
      </c>
      <c r="N21" s="1695"/>
      <c r="O21" s="1738"/>
      <c r="P21" s="1738"/>
      <c r="Q21" s="2015">
        <v>3.24</v>
      </c>
    </row>
    <row r="22" spans="1:17" s="681" customFormat="1" ht="15">
      <c r="A22" s="684">
        <v>8</v>
      </c>
      <c r="B22" s="1726"/>
      <c r="C22" s="1738"/>
      <c r="D22" s="1807"/>
      <c r="E22" s="2015">
        <v>0</v>
      </c>
      <c r="F22" s="1695"/>
      <c r="G22" s="1738"/>
      <c r="H22" s="1738"/>
      <c r="I22" s="2015">
        <v>34.260000000000005</v>
      </c>
      <c r="J22" s="1695"/>
      <c r="K22" s="1738"/>
      <c r="L22" s="1738"/>
      <c r="M22" s="2015">
        <v>0</v>
      </c>
      <c r="N22" s="1695"/>
      <c r="O22" s="1738"/>
      <c r="P22" s="1738"/>
      <c r="Q22" s="2015">
        <v>5.04</v>
      </c>
    </row>
    <row r="23" spans="1:17" s="681" customFormat="1" ht="15">
      <c r="A23" s="684">
        <v>9</v>
      </c>
      <c r="B23" s="1726"/>
      <c r="C23" s="1738"/>
      <c r="D23" s="1807"/>
      <c r="E23" s="2015">
        <v>0</v>
      </c>
      <c r="F23" s="1695"/>
      <c r="G23" s="1738"/>
      <c r="H23" s="1738"/>
      <c r="I23" s="2015">
        <v>41.46</v>
      </c>
      <c r="J23" s="1695"/>
      <c r="K23" s="1738"/>
      <c r="L23" s="1738"/>
      <c r="M23" s="2015">
        <v>0</v>
      </c>
      <c r="N23" s="1695"/>
      <c r="O23" s="1738"/>
      <c r="P23" s="1738"/>
      <c r="Q23" s="2015">
        <v>8.0399999999999991</v>
      </c>
    </row>
    <row r="24" spans="1:17" s="681" customFormat="1" ht="15">
      <c r="A24" s="684">
        <v>10</v>
      </c>
      <c r="B24" s="1726"/>
      <c r="C24" s="1738"/>
      <c r="D24" s="1807"/>
      <c r="E24" s="2015">
        <v>0</v>
      </c>
      <c r="F24" s="1695"/>
      <c r="G24" s="1738"/>
      <c r="H24" s="1738"/>
      <c r="I24" s="2015">
        <v>39.78</v>
      </c>
      <c r="J24" s="1695"/>
      <c r="K24" s="1738"/>
      <c r="L24" s="1738"/>
      <c r="M24" s="2015">
        <v>0</v>
      </c>
      <c r="N24" s="1695"/>
      <c r="O24" s="1738"/>
      <c r="P24" s="1738"/>
      <c r="Q24" s="2015">
        <v>8.7000000000000011</v>
      </c>
    </row>
    <row r="25" spans="1:17" s="681" customFormat="1" ht="15">
      <c r="A25" s="684">
        <v>11</v>
      </c>
      <c r="B25" s="1726"/>
      <c r="C25" s="1738"/>
      <c r="D25" s="1807"/>
      <c r="E25" s="2015">
        <v>0</v>
      </c>
      <c r="F25" s="1695"/>
      <c r="G25" s="1738"/>
      <c r="H25" s="1738"/>
      <c r="I25" s="2015">
        <v>38.94</v>
      </c>
      <c r="J25" s="1695"/>
      <c r="K25" s="1738"/>
      <c r="L25" s="1738"/>
      <c r="M25" s="2015">
        <v>0</v>
      </c>
      <c r="N25" s="1695"/>
      <c r="O25" s="1738"/>
      <c r="P25" s="1738"/>
      <c r="Q25" s="2015">
        <v>7.74</v>
      </c>
    </row>
    <row r="26" spans="1:17" s="681" customFormat="1" ht="15">
      <c r="A26" s="684">
        <v>12</v>
      </c>
      <c r="B26" s="1726"/>
      <c r="C26" s="1738"/>
      <c r="D26" s="1807"/>
      <c r="E26" s="2015">
        <v>0</v>
      </c>
      <c r="F26" s="1695"/>
      <c r="G26" s="1738"/>
      <c r="H26" s="1738"/>
      <c r="I26" s="2015">
        <v>42.06</v>
      </c>
      <c r="J26" s="1695"/>
      <c r="K26" s="1738"/>
      <c r="L26" s="1738"/>
      <c r="M26" s="2015">
        <v>0</v>
      </c>
      <c r="N26" s="1695"/>
      <c r="O26" s="1738"/>
      <c r="P26" s="1738"/>
      <c r="Q26" s="2015">
        <v>8.52</v>
      </c>
    </row>
    <row r="27" spans="1:17" s="681" customFormat="1" ht="15">
      <c r="A27" s="684">
        <v>13</v>
      </c>
      <c r="B27" s="1726"/>
      <c r="C27" s="1738"/>
      <c r="D27" s="1807"/>
      <c r="E27" s="2015">
        <v>0</v>
      </c>
      <c r="F27" s="1695"/>
      <c r="G27" s="1738"/>
      <c r="H27" s="1738"/>
      <c r="I27" s="2015">
        <v>32.819999999999993</v>
      </c>
      <c r="J27" s="1695"/>
      <c r="K27" s="1738"/>
      <c r="L27" s="1738"/>
      <c r="M27" s="2015">
        <v>0</v>
      </c>
      <c r="N27" s="1695"/>
      <c r="O27" s="1738"/>
      <c r="P27" s="1738"/>
      <c r="Q27" s="2015">
        <v>7.1999999999999993</v>
      </c>
    </row>
    <row r="28" spans="1:17" s="681" customFormat="1" ht="15">
      <c r="A28" s="684">
        <v>14</v>
      </c>
      <c r="B28" s="1726"/>
      <c r="C28" s="1738"/>
      <c r="D28" s="1807"/>
      <c r="E28" s="2015">
        <v>0</v>
      </c>
      <c r="F28" s="1695"/>
      <c r="G28" s="1738"/>
      <c r="H28" s="1738"/>
      <c r="I28" s="2015">
        <v>27.240000000000002</v>
      </c>
      <c r="J28" s="1695"/>
      <c r="K28" s="1738"/>
      <c r="L28" s="1738"/>
      <c r="M28" s="2015">
        <v>0</v>
      </c>
      <c r="N28" s="1695"/>
      <c r="O28" s="1738"/>
      <c r="P28" s="1738"/>
      <c r="Q28" s="2015">
        <v>6.6599999999999993</v>
      </c>
    </row>
    <row r="29" spans="1:17" s="681" customFormat="1" ht="15">
      <c r="A29" s="684">
        <v>15</v>
      </c>
      <c r="B29" s="1726"/>
      <c r="C29" s="1738"/>
      <c r="D29" s="1807"/>
      <c r="E29" s="2015">
        <v>0</v>
      </c>
      <c r="F29" s="1695"/>
      <c r="G29" s="1738"/>
      <c r="H29" s="1738"/>
      <c r="I29" s="2015">
        <v>21.299999999999997</v>
      </c>
      <c r="J29" s="1695"/>
      <c r="K29" s="1738"/>
      <c r="L29" s="1738"/>
      <c r="M29" s="2015">
        <v>0</v>
      </c>
      <c r="N29" s="1695"/>
      <c r="O29" s="1738"/>
      <c r="P29" s="1738"/>
      <c r="Q29" s="2015">
        <v>6.5399999999999991</v>
      </c>
    </row>
    <row r="30" spans="1:17" s="681" customFormat="1" ht="15">
      <c r="A30" s="684">
        <v>16</v>
      </c>
      <c r="B30" s="1726"/>
      <c r="C30" s="1738"/>
      <c r="D30" s="1807"/>
      <c r="E30" s="2015">
        <v>0</v>
      </c>
      <c r="F30" s="1695"/>
      <c r="G30" s="1738"/>
      <c r="H30" s="1738"/>
      <c r="I30" s="2015">
        <v>18.96</v>
      </c>
      <c r="J30" s="1695"/>
      <c r="K30" s="1738"/>
      <c r="L30" s="1738"/>
      <c r="M30" s="2015">
        <v>0</v>
      </c>
      <c r="N30" s="1695"/>
      <c r="O30" s="1738"/>
      <c r="P30" s="1738"/>
      <c r="Q30" s="2015">
        <v>6.18</v>
      </c>
    </row>
    <row r="31" spans="1:17" s="685" customFormat="1" ht="15">
      <c r="A31" s="684">
        <v>17</v>
      </c>
      <c r="B31" s="1726"/>
      <c r="C31" s="1738"/>
      <c r="D31" s="1807"/>
      <c r="E31" s="2015">
        <v>0</v>
      </c>
      <c r="F31" s="1695"/>
      <c r="G31" s="1738"/>
      <c r="H31" s="1738"/>
      <c r="I31" s="2015">
        <v>21.9</v>
      </c>
      <c r="J31" s="1695"/>
      <c r="K31" s="1738"/>
      <c r="L31" s="1738"/>
      <c r="M31" s="2015">
        <v>0</v>
      </c>
      <c r="N31" s="1695"/>
      <c r="O31" s="1738"/>
      <c r="P31" s="1738"/>
      <c r="Q31" s="2015">
        <v>6.6599999999999993</v>
      </c>
    </row>
    <row r="32" spans="1:17" s="685" customFormat="1" ht="15">
      <c r="A32" s="684">
        <v>18</v>
      </c>
      <c r="B32" s="1726"/>
      <c r="C32" s="1738"/>
      <c r="D32" s="1807"/>
      <c r="E32" s="2015">
        <v>0</v>
      </c>
      <c r="F32" s="1695"/>
      <c r="G32" s="1738"/>
      <c r="H32" s="1738"/>
      <c r="I32" s="2015">
        <v>24.240000000000002</v>
      </c>
      <c r="J32" s="1695"/>
      <c r="K32" s="1738"/>
      <c r="L32" s="1738"/>
      <c r="M32" s="2015">
        <v>0</v>
      </c>
      <c r="N32" s="1695"/>
      <c r="O32" s="1738"/>
      <c r="P32" s="1738"/>
      <c r="Q32" s="2015">
        <v>6.66</v>
      </c>
    </row>
    <row r="33" spans="1:33" s="685" customFormat="1" ht="15">
      <c r="A33" s="684">
        <v>19</v>
      </c>
      <c r="B33" s="1726"/>
      <c r="C33" s="1738"/>
      <c r="D33" s="1807"/>
      <c r="E33" s="2015">
        <v>0</v>
      </c>
      <c r="F33" s="1695"/>
      <c r="G33" s="1738"/>
      <c r="H33" s="1738"/>
      <c r="I33" s="2015">
        <v>38.459999999999994</v>
      </c>
      <c r="J33" s="1695"/>
      <c r="K33" s="1738"/>
      <c r="L33" s="1738"/>
      <c r="M33" s="2015">
        <v>0</v>
      </c>
      <c r="N33" s="1695"/>
      <c r="O33" s="1738"/>
      <c r="P33" s="1738"/>
      <c r="Q33" s="2015">
        <v>8.0399999999999991</v>
      </c>
    </row>
    <row r="34" spans="1:33" s="685" customFormat="1" ht="15">
      <c r="A34" s="684">
        <v>20</v>
      </c>
      <c r="B34" s="1726"/>
      <c r="C34" s="1738"/>
      <c r="D34" s="1807"/>
      <c r="E34" s="2015">
        <v>0</v>
      </c>
      <c r="F34" s="1695"/>
      <c r="G34" s="1738"/>
      <c r="H34" s="1738"/>
      <c r="I34" s="2015">
        <v>37.5</v>
      </c>
      <c r="J34" s="1695"/>
      <c r="K34" s="1738"/>
      <c r="L34" s="1738"/>
      <c r="M34" s="2015">
        <v>0</v>
      </c>
      <c r="N34" s="1695"/>
      <c r="O34" s="1738"/>
      <c r="P34" s="1738"/>
      <c r="Q34" s="2015">
        <v>5.2799999999999994</v>
      </c>
    </row>
    <row r="35" spans="1:33" s="685" customFormat="1" ht="15">
      <c r="A35" s="684">
        <v>21</v>
      </c>
      <c r="B35" s="1726"/>
      <c r="C35" s="1738"/>
      <c r="D35" s="1807"/>
      <c r="E35" s="2015">
        <v>0</v>
      </c>
      <c r="F35" s="1695"/>
      <c r="G35" s="1738"/>
      <c r="H35" s="1738"/>
      <c r="I35" s="2015">
        <v>33.9</v>
      </c>
      <c r="J35" s="1695"/>
      <c r="K35" s="1738"/>
      <c r="L35" s="1738"/>
      <c r="M35" s="2015">
        <v>0</v>
      </c>
      <c r="N35" s="1695"/>
      <c r="O35" s="1738"/>
      <c r="P35" s="1738"/>
      <c r="Q35" s="2015">
        <v>4.6199999999999992</v>
      </c>
    </row>
    <row r="36" spans="1:33" s="685" customFormat="1" ht="15">
      <c r="A36" s="684">
        <v>22</v>
      </c>
      <c r="B36" s="1726"/>
      <c r="C36" s="1738"/>
      <c r="D36" s="1807"/>
      <c r="E36" s="2015">
        <v>0</v>
      </c>
      <c r="F36" s="1695"/>
      <c r="G36" s="1738"/>
      <c r="H36" s="1738"/>
      <c r="I36" s="2015">
        <v>43.44</v>
      </c>
      <c r="J36" s="1695"/>
      <c r="K36" s="1738"/>
      <c r="L36" s="1738"/>
      <c r="M36" s="2015">
        <v>0</v>
      </c>
      <c r="N36" s="1695"/>
      <c r="O36" s="1738"/>
      <c r="P36" s="1738"/>
      <c r="Q36" s="2015">
        <v>4.4400000000000004</v>
      </c>
    </row>
    <row r="37" spans="1:33" s="685" customFormat="1" ht="15">
      <c r="A37" s="684">
        <v>23</v>
      </c>
      <c r="B37" s="1726"/>
      <c r="C37" s="1738"/>
      <c r="D37" s="1807"/>
      <c r="E37" s="2015">
        <v>0</v>
      </c>
      <c r="F37" s="1695"/>
      <c r="G37" s="1738"/>
      <c r="H37" s="1738"/>
      <c r="I37" s="2015">
        <v>46.739999999999995</v>
      </c>
      <c r="J37" s="1695"/>
      <c r="K37" s="1738"/>
      <c r="L37" s="1738"/>
      <c r="M37" s="2015">
        <v>0</v>
      </c>
      <c r="N37" s="1695"/>
      <c r="O37" s="1738"/>
      <c r="P37" s="1738"/>
      <c r="Q37" s="2015">
        <v>4.32</v>
      </c>
    </row>
    <row r="38" spans="1:33" s="685" customFormat="1" ht="15">
      <c r="A38" s="684">
        <v>24</v>
      </c>
      <c r="B38" s="1726"/>
      <c r="C38" s="1738"/>
      <c r="D38" s="1807"/>
      <c r="E38" s="2015">
        <v>0</v>
      </c>
      <c r="F38" s="1695"/>
      <c r="G38" s="1738"/>
      <c r="H38" s="1738"/>
      <c r="I38" s="2015">
        <v>26.88</v>
      </c>
      <c r="J38" s="1695"/>
      <c r="K38" s="1738"/>
      <c r="L38" s="1738"/>
      <c r="M38" s="2015">
        <v>0</v>
      </c>
      <c r="N38" s="1695"/>
      <c r="O38" s="1738"/>
      <c r="P38" s="1738"/>
      <c r="Q38" s="2015">
        <v>4.5</v>
      </c>
    </row>
    <row r="39" spans="1:33" s="685" customFormat="1" ht="15">
      <c r="A39" s="684" t="s">
        <v>19</v>
      </c>
      <c r="B39" s="1322"/>
      <c r="C39" s="1738"/>
      <c r="D39" s="1807"/>
      <c r="E39" s="1740">
        <f>SUM(E15:E38)</f>
        <v>0</v>
      </c>
      <c r="F39" s="1738"/>
      <c r="G39" s="1738"/>
      <c r="H39" s="1738"/>
      <c r="I39" s="1740">
        <f>SUM(I15:I38)</f>
        <v>723.06000000000006</v>
      </c>
      <c r="J39" s="1738"/>
      <c r="K39" s="1738"/>
      <c r="L39" s="1738"/>
      <c r="M39" s="1740">
        <f>SUM(M15:M38)</f>
        <v>0</v>
      </c>
      <c r="N39" s="1738"/>
      <c r="O39" s="1738"/>
      <c r="P39" s="1738"/>
      <c r="Q39" s="1740">
        <f>SUM(Q15:Q38)</f>
        <v>134.76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7">
    <tabColor rgb="FF92D050"/>
  </sheetPr>
  <dimension ref="A1:AG44"/>
  <sheetViews>
    <sheetView zoomScale="85" zoomScaleNormal="85" workbookViewId="0">
      <selection activeCell="C29" sqref="C29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204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228</v>
      </c>
      <c r="M3" s="3010"/>
      <c r="N3" s="3011"/>
      <c r="O3" s="301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N4" s="1888" t="s">
        <v>77</v>
      </c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 t="s">
        <v>374</v>
      </c>
      <c r="B8" s="1267" t="s">
        <v>375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585</v>
      </c>
      <c r="C10" s="2059"/>
      <c r="D10" s="2059"/>
      <c r="E10" s="2060"/>
      <c r="F10" s="3001" t="s">
        <v>587</v>
      </c>
      <c r="G10" s="2059"/>
      <c r="H10" s="2059"/>
      <c r="I10" s="2060"/>
      <c r="J10" s="3001" t="str">
        <f>B10</f>
        <v>яч. 2 - ВЛ-10кВ.ф Горсеть1</v>
      </c>
      <c r="K10" s="2059"/>
      <c r="L10" s="2059"/>
      <c r="M10" s="2060"/>
      <c r="N10" s="3001" t="s">
        <v>586</v>
      </c>
      <c r="O10" s="3012"/>
      <c r="P10" s="3012"/>
      <c r="Q10" s="3013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4000</v>
      </c>
      <c r="F11" s="3001" t="s">
        <v>14</v>
      </c>
      <c r="G11" s="2059"/>
      <c r="H11" s="678"/>
      <c r="I11" s="679">
        <v>2000</v>
      </c>
      <c r="J11" s="3001" t="s">
        <v>14</v>
      </c>
      <c r="K11" s="2059"/>
      <c r="L11" s="678"/>
      <c r="M11" s="679">
        <f>E11</f>
        <v>4000</v>
      </c>
      <c r="N11" s="3001" t="s">
        <v>14</v>
      </c>
      <c r="O11" s="2059"/>
      <c r="P11" s="678"/>
      <c r="Q11" s="679">
        <f>I11</f>
        <v>2000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8"/>
      <c r="C14" s="1738"/>
      <c r="D14" s="1738"/>
      <c r="E14" s="1739"/>
      <c r="F14" s="1624"/>
      <c r="G14" s="1738"/>
      <c r="H14" s="1738"/>
      <c r="I14" s="1739"/>
      <c r="J14" s="1624"/>
      <c r="K14" s="1738"/>
      <c r="L14" s="1738"/>
      <c r="M14" s="1739"/>
      <c r="N14" s="1704"/>
      <c r="O14" s="1738"/>
      <c r="P14" s="1738"/>
      <c r="Q14" s="1739"/>
    </row>
    <row r="15" spans="1:33" s="1339" customFormat="1" ht="15">
      <c r="A15" s="1332">
        <v>1</v>
      </c>
      <c r="B15" s="828"/>
      <c r="C15" s="1741"/>
      <c r="D15" s="1738"/>
      <c r="E15" s="2015">
        <v>1519</v>
      </c>
      <c r="F15" s="1624"/>
      <c r="G15" s="1738"/>
      <c r="H15" s="1738"/>
      <c r="I15" s="2015">
        <v>942</v>
      </c>
      <c r="J15" s="1624"/>
      <c r="K15" s="1739"/>
      <c r="L15" s="1739"/>
      <c r="M15" s="2015">
        <v>314</v>
      </c>
      <c r="N15" s="1704"/>
      <c r="O15" s="1739"/>
      <c r="P15" s="1739"/>
      <c r="Q15" s="2015">
        <v>226</v>
      </c>
    </row>
    <row r="16" spans="1:33" s="681" customFormat="1" ht="15">
      <c r="A16" s="684">
        <v>2</v>
      </c>
      <c r="B16" s="828"/>
      <c r="C16" s="1741"/>
      <c r="D16" s="1738"/>
      <c r="E16" s="2015">
        <v>1438</v>
      </c>
      <c r="F16" s="1624"/>
      <c r="G16" s="1738"/>
      <c r="H16" s="1738"/>
      <c r="I16" s="2015">
        <v>927</v>
      </c>
      <c r="J16" s="1624"/>
      <c r="K16" s="1739"/>
      <c r="L16" s="1739"/>
      <c r="M16" s="2015">
        <v>306</v>
      </c>
      <c r="N16" s="1704"/>
      <c r="O16" s="1739"/>
      <c r="P16" s="1739"/>
      <c r="Q16" s="2015">
        <v>226</v>
      </c>
    </row>
    <row r="17" spans="1:17" s="681" customFormat="1" ht="15">
      <c r="A17" s="684">
        <v>3</v>
      </c>
      <c r="B17" s="828"/>
      <c r="C17" s="1741"/>
      <c r="D17" s="1738"/>
      <c r="E17" s="2015">
        <v>1410</v>
      </c>
      <c r="F17" s="1624"/>
      <c r="G17" s="1738"/>
      <c r="H17" s="1738"/>
      <c r="I17" s="2015">
        <v>909</v>
      </c>
      <c r="J17" s="1624"/>
      <c r="K17" s="1739"/>
      <c r="L17" s="1739"/>
      <c r="M17" s="2015">
        <v>306</v>
      </c>
      <c r="N17" s="1704"/>
      <c r="O17" s="1739"/>
      <c r="P17" s="1739"/>
      <c r="Q17" s="2015">
        <v>221</v>
      </c>
    </row>
    <row r="18" spans="1:17" s="681" customFormat="1" ht="15">
      <c r="A18" s="684">
        <v>4</v>
      </c>
      <c r="B18" s="828"/>
      <c r="C18" s="1741"/>
      <c r="D18" s="1738"/>
      <c r="E18" s="2015">
        <v>1403</v>
      </c>
      <c r="F18" s="1624"/>
      <c r="G18" s="1738"/>
      <c r="H18" s="1738"/>
      <c r="I18" s="2015">
        <v>923</v>
      </c>
      <c r="J18" s="1624"/>
      <c r="K18" s="1739"/>
      <c r="L18" s="1739"/>
      <c r="M18" s="2015">
        <v>305</v>
      </c>
      <c r="N18" s="1704"/>
      <c r="O18" s="1739"/>
      <c r="P18" s="1739"/>
      <c r="Q18" s="2015">
        <v>221</v>
      </c>
    </row>
    <row r="19" spans="1:17" s="681" customFormat="1" ht="15">
      <c r="A19" s="684">
        <v>5</v>
      </c>
      <c r="B19" s="828"/>
      <c r="C19" s="1741"/>
      <c r="D19" s="1738"/>
      <c r="E19" s="2015">
        <v>1414</v>
      </c>
      <c r="F19" s="1624"/>
      <c r="G19" s="1738"/>
      <c r="H19" s="1738"/>
      <c r="I19" s="2015">
        <v>921</v>
      </c>
      <c r="J19" s="1624"/>
      <c r="K19" s="1739"/>
      <c r="L19" s="1739"/>
      <c r="M19" s="2015">
        <v>295</v>
      </c>
      <c r="N19" s="1704"/>
      <c r="O19" s="1739"/>
      <c r="P19" s="1739"/>
      <c r="Q19" s="2015">
        <v>219</v>
      </c>
    </row>
    <row r="20" spans="1:17" s="681" customFormat="1" ht="15">
      <c r="A20" s="684">
        <v>6</v>
      </c>
      <c r="B20" s="828"/>
      <c r="C20" s="1741"/>
      <c r="D20" s="1738"/>
      <c r="E20" s="2015">
        <v>1499</v>
      </c>
      <c r="F20" s="1624"/>
      <c r="G20" s="1738"/>
      <c r="H20" s="1738"/>
      <c r="I20" s="2015">
        <v>961</v>
      </c>
      <c r="J20" s="1624"/>
      <c r="K20" s="1739"/>
      <c r="L20" s="1739"/>
      <c r="M20" s="2015">
        <v>294</v>
      </c>
      <c r="N20" s="1704"/>
      <c r="O20" s="1739"/>
      <c r="P20" s="1739"/>
      <c r="Q20" s="2015">
        <v>215</v>
      </c>
    </row>
    <row r="21" spans="1:17" s="681" customFormat="1" ht="15">
      <c r="A21" s="684">
        <v>7</v>
      </c>
      <c r="B21" s="828"/>
      <c r="C21" s="1741"/>
      <c r="D21" s="1738"/>
      <c r="E21" s="2015">
        <v>1756</v>
      </c>
      <c r="F21" s="1624"/>
      <c r="G21" s="1738"/>
      <c r="H21" s="1738"/>
      <c r="I21" s="2015">
        <v>1176</v>
      </c>
      <c r="J21" s="1624"/>
      <c r="K21" s="1739"/>
      <c r="L21" s="1739"/>
      <c r="M21" s="2015">
        <v>299</v>
      </c>
      <c r="N21" s="1704"/>
      <c r="O21" s="1739"/>
      <c r="P21" s="1739"/>
      <c r="Q21" s="2015">
        <v>224</v>
      </c>
    </row>
    <row r="22" spans="1:17" s="681" customFormat="1" ht="15">
      <c r="A22" s="684">
        <v>8</v>
      </c>
      <c r="B22" s="828"/>
      <c r="C22" s="1741"/>
      <c r="D22" s="1738"/>
      <c r="E22" s="2015">
        <v>2076</v>
      </c>
      <c r="F22" s="1624"/>
      <c r="G22" s="1738"/>
      <c r="H22" s="1738"/>
      <c r="I22" s="2015">
        <v>1320</v>
      </c>
      <c r="J22" s="1624"/>
      <c r="K22" s="1739"/>
      <c r="L22" s="1739"/>
      <c r="M22" s="2015">
        <v>312</v>
      </c>
      <c r="N22" s="1704"/>
      <c r="O22" s="1739"/>
      <c r="P22" s="1739"/>
      <c r="Q22" s="2015">
        <v>233</v>
      </c>
    </row>
    <row r="23" spans="1:17" s="681" customFormat="1" ht="15">
      <c r="A23" s="684">
        <v>9</v>
      </c>
      <c r="B23" s="828"/>
      <c r="C23" s="1741"/>
      <c r="D23" s="1738"/>
      <c r="E23" s="2015">
        <v>2029</v>
      </c>
      <c r="F23" s="1624"/>
      <c r="G23" s="1738"/>
      <c r="H23" s="1738"/>
      <c r="I23" s="2015">
        <v>1464</v>
      </c>
      <c r="J23" s="1624"/>
      <c r="K23" s="1739"/>
      <c r="L23" s="1739"/>
      <c r="M23" s="2015">
        <v>296</v>
      </c>
      <c r="N23" s="1704"/>
      <c r="O23" s="1739"/>
      <c r="P23" s="1739"/>
      <c r="Q23" s="2015">
        <v>294</v>
      </c>
    </row>
    <row r="24" spans="1:17" s="681" customFormat="1" ht="15">
      <c r="A24" s="684">
        <v>10</v>
      </c>
      <c r="B24" s="828"/>
      <c r="C24" s="1741"/>
      <c r="D24" s="1738"/>
      <c r="E24" s="2015">
        <v>1971</v>
      </c>
      <c r="F24" s="1624"/>
      <c r="G24" s="1738"/>
      <c r="H24" s="1738"/>
      <c r="I24" s="2015">
        <v>1450</v>
      </c>
      <c r="J24" s="1624"/>
      <c r="K24" s="1739"/>
      <c r="L24" s="1739"/>
      <c r="M24" s="2015">
        <v>253</v>
      </c>
      <c r="N24" s="1704"/>
      <c r="O24" s="1739"/>
      <c r="P24" s="1739"/>
      <c r="Q24" s="2015">
        <v>300</v>
      </c>
    </row>
    <row r="25" spans="1:17" s="681" customFormat="1" ht="15">
      <c r="A25" s="684">
        <v>11</v>
      </c>
      <c r="B25" s="828"/>
      <c r="C25" s="1741"/>
      <c r="D25" s="1738"/>
      <c r="E25" s="2015">
        <v>1984</v>
      </c>
      <c r="F25" s="1624"/>
      <c r="G25" s="1738"/>
      <c r="H25" s="1738"/>
      <c r="I25" s="2015">
        <v>1396</v>
      </c>
      <c r="J25" s="1624"/>
      <c r="K25" s="1739"/>
      <c r="L25" s="1739"/>
      <c r="M25" s="2015">
        <v>256</v>
      </c>
      <c r="N25" s="1704"/>
      <c r="O25" s="1739"/>
      <c r="P25" s="1739"/>
      <c r="Q25" s="2015">
        <v>270</v>
      </c>
    </row>
    <row r="26" spans="1:17" s="681" customFormat="1" ht="15">
      <c r="A26" s="684">
        <v>12</v>
      </c>
      <c r="B26" s="828"/>
      <c r="C26" s="1741"/>
      <c r="D26" s="1738"/>
      <c r="E26" s="2015">
        <v>2003</v>
      </c>
      <c r="F26" s="1624"/>
      <c r="G26" s="1738"/>
      <c r="H26" s="1738"/>
      <c r="I26" s="2015">
        <v>1424</v>
      </c>
      <c r="J26" s="1624"/>
      <c r="K26" s="1739"/>
      <c r="L26" s="1739"/>
      <c r="M26" s="2015">
        <v>267</v>
      </c>
      <c r="N26" s="1704"/>
      <c r="O26" s="1739"/>
      <c r="P26" s="1739"/>
      <c r="Q26" s="2015">
        <v>269</v>
      </c>
    </row>
    <row r="27" spans="1:17" s="681" customFormat="1" ht="15">
      <c r="A27" s="684">
        <v>13</v>
      </c>
      <c r="B27" s="828"/>
      <c r="C27" s="1741"/>
      <c r="D27" s="1738"/>
      <c r="E27" s="2015">
        <v>2066</v>
      </c>
      <c r="F27" s="1624"/>
      <c r="G27" s="1738"/>
      <c r="H27" s="1738"/>
      <c r="I27" s="2015">
        <v>1407</v>
      </c>
      <c r="J27" s="1624"/>
      <c r="K27" s="1739"/>
      <c r="L27" s="1739"/>
      <c r="M27" s="2015">
        <v>275</v>
      </c>
      <c r="N27" s="1704"/>
      <c r="O27" s="1739"/>
      <c r="P27" s="1739"/>
      <c r="Q27" s="2015">
        <v>250</v>
      </c>
    </row>
    <row r="28" spans="1:17" s="681" customFormat="1" ht="15">
      <c r="A28" s="684">
        <v>14</v>
      </c>
      <c r="B28" s="828"/>
      <c r="C28" s="1741"/>
      <c r="D28" s="1738"/>
      <c r="E28" s="2015">
        <v>1984</v>
      </c>
      <c r="F28" s="1624"/>
      <c r="G28" s="1738"/>
      <c r="H28" s="1738"/>
      <c r="I28" s="2015">
        <v>1371</v>
      </c>
      <c r="J28" s="1624"/>
      <c r="K28" s="1739"/>
      <c r="L28" s="1739"/>
      <c r="M28" s="2015">
        <v>258</v>
      </c>
      <c r="N28" s="1704"/>
      <c r="O28" s="1739"/>
      <c r="P28" s="1739"/>
      <c r="Q28" s="2015">
        <v>261</v>
      </c>
    </row>
    <row r="29" spans="1:17" s="681" customFormat="1" ht="15">
      <c r="A29" s="684">
        <v>15</v>
      </c>
      <c r="B29" s="828"/>
      <c r="C29" s="1741"/>
      <c r="D29" s="1738"/>
      <c r="E29" s="2015">
        <v>1973</v>
      </c>
      <c r="F29" s="1624"/>
      <c r="G29" s="1738"/>
      <c r="H29" s="1738"/>
      <c r="I29" s="2015">
        <v>1372</v>
      </c>
      <c r="J29" s="1624"/>
      <c r="K29" s="1739"/>
      <c r="L29" s="1739"/>
      <c r="M29" s="2015">
        <v>256</v>
      </c>
      <c r="N29" s="1704"/>
      <c r="O29" s="1739"/>
      <c r="P29" s="1739"/>
      <c r="Q29" s="2015">
        <v>271</v>
      </c>
    </row>
    <row r="30" spans="1:17" s="681" customFormat="1" ht="15">
      <c r="A30" s="684">
        <v>16</v>
      </c>
      <c r="B30" s="828"/>
      <c r="C30" s="1741"/>
      <c r="D30" s="1738"/>
      <c r="E30" s="2015">
        <v>2048</v>
      </c>
      <c r="F30" s="1624"/>
      <c r="G30" s="1738"/>
      <c r="H30" s="1738"/>
      <c r="I30" s="2015">
        <v>1432</v>
      </c>
      <c r="J30" s="1624"/>
      <c r="K30" s="1739"/>
      <c r="L30" s="1739"/>
      <c r="M30" s="2015">
        <v>275</v>
      </c>
      <c r="N30" s="1704"/>
      <c r="O30" s="1739"/>
      <c r="P30" s="1739"/>
      <c r="Q30" s="2015">
        <v>268</v>
      </c>
    </row>
    <row r="31" spans="1:17" s="685" customFormat="1" ht="15">
      <c r="A31" s="684">
        <v>17</v>
      </c>
      <c r="B31" s="828"/>
      <c r="C31" s="1741"/>
      <c r="D31" s="1738"/>
      <c r="E31" s="2015">
        <v>2263</v>
      </c>
      <c r="F31" s="1624"/>
      <c r="G31" s="1738"/>
      <c r="H31" s="1738"/>
      <c r="I31" s="2015">
        <v>1466</v>
      </c>
      <c r="J31" s="1624"/>
      <c r="K31" s="1739"/>
      <c r="L31" s="1739"/>
      <c r="M31" s="2015">
        <v>328</v>
      </c>
      <c r="N31" s="1704"/>
      <c r="O31" s="1739"/>
      <c r="P31" s="1739"/>
      <c r="Q31" s="2015">
        <v>298</v>
      </c>
    </row>
    <row r="32" spans="1:17" s="685" customFormat="1" ht="15">
      <c r="A32" s="684">
        <v>18</v>
      </c>
      <c r="B32" s="828"/>
      <c r="C32" s="1741"/>
      <c r="D32" s="1738"/>
      <c r="E32" s="2015">
        <v>2326</v>
      </c>
      <c r="F32" s="1624"/>
      <c r="G32" s="1738"/>
      <c r="H32" s="1738"/>
      <c r="I32" s="2015">
        <v>1406</v>
      </c>
      <c r="J32" s="1624"/>
      <c r="K32" s="1739"/>
      <c r="L32" s="1739"/>
      <c r="M32" s="2015">
        <v>326</v>
      </c>
      <c r="N32" s="1704"/>
      <c r="O32" s="1739"/>
      <c r="P32" s="1739"/>
      <c r="Q32" s="2015">
        <v>274</v>
      </c>
    </row>
    <row r="33" spans="1:33" s="685" customFormat="1" ht="15">
      <c r="A33" s="684">
        <v>19</v>
      </c>
      <c r="B33" s="828"/>
      <c r="C33" s="1741"/>
      <c r="D33" s="1738"/>
      <c r="E33" s="2015">
        <v>2408</v>
      </c>
      <c r="F33" s="1624"/>
      <c r="G33" s="1738"/>
      <c r="H33" s="1738"/>
      <c r="I33" s="2015">
        <v>1425</v>
      </c>
      <c r="J33" s="1624"/>
      <c r="K33" s="1739"/>
      <c r="L33" s="1739"/>
      <c r="M33" s="2015">
        <v>339</v>
      </c>
      <c r="N33" s="1704"/>
      <c r="O33" s="1739"/>
      <c r="P33" s="1739"/>
      <c r="Q33" s="2015">
        <v>266</v>
      </c>
    </row>
    <row r="34" spans="1:33" s="685" customFormat="1" ht="15">
      <c r="A34" s="684">
        <v>20</v>
      </c>
      <c r="B34" s="828"/>
      <c r="C34" s="1741"/>
      <c r="D34" s="1738"/>
      <c r="E34" s="2015">
        <v>2402</v>
      </c>
      <c r="F34" s="1624"/>
      <c r="G34" s="1738"/>
      <c r="H34" s="1738"/>
      <c r="I34" s="2015">
        <v>1430</v>
      </c>
      <c r="J34" s="1624"/>
      <c r="K34" s="1739"/>
      <c r="L34" s="1739"/>
      <c r="M34" s="2015">
        <v>341</v>
      </c>
      <c r="N34" s="1704"/>
      <c r="O34" s="1739"/>
      <c r="P34" s="1739"/>
      <c r="Q34" s="2015">
        <v>275</v>
      </c>
    </row>
    <row r="35" spans="1:33" s="685" customFormat="1" ht="15">
      <c r="A35" s="684">
        <v>21</v>
      </c>
      <c r="B35" s="828"/>
      <c r="C35" s="1741"/>
      <c r="D35" s="1738"/>
      <c r="E35" s="2015">
        <v>2324</v>
      </c>
      <c r="F35" s="1624"/>
      <c r="G35" s="1738"/>
      <c r="H35" s="1738"/>
      <c r="I35" s="2015">
        <v>1305</v>
      </c>
      <c r="J35" s="1624"/>
      <c r="K35" s="1739"/>
      <c r="L35" s="1739"/>
      <c r="M35" s="2015">
        <v>343</v>
      </c>
      <c r="N35" s="1704"/>
      <c r="O35" s="1739"/>
      <c r="P35" s="1739"/>
      <c r="Q35" s="2015">
        <v>247</v>
      </c>
    </row>
    <row r="36" spans="1:33" s="685" customFormat="1" ht="15">
      <c r="A36" s="684">
        <v>22</v>
      </c>
      <c r="B36" s="828"/>
      <c r="C36" s="1741"/>
      <c r="D36" s="1738"/>
      <c r="E36" s="2015">
        <v>2220</v>
      </c>
      <c r="F36" s="1624"/>
      <c r="G36" s="1738"/>
      <c r="H36" s="1738"/>
      <c r="I36" s="2015">
        <v>1269</v>
      </c>
      <c r="J36" s="1624"/>
      <c r="K36" s="1739"/>
      <c r="L36" s="1739"/>
      <c r="M36" s="2015">
        <v>335</v>
      </c>
      <c r="N36" s="1704"/>
      <c r="O36" s="1739"/>
      <c r="P36" s="1739"/>
      <c r="Q36" s="2015">
        <v>242</v>
      </c>
    </row>
    <row r="37" spans="1:33" s="685" customFormat="1" ht="15">
      <c r="A37" s="684">
        <v>23</v>
      </c>
      <c r="B37" s="829"/>
      <c r="C37" s="1741"/>
      <c r="D37" s="1738"/>
      <c r="E37" s="2015">
        <v>1979</v>
      </c>
      <c r="F37" s="1624"/>
      <c r="G37" s="1739"/>
      <c r="H37" s="1738"/>
      <c r="I37" s="2015">
        <v>1173</v>
      </c>
      <c r="J37" s="1624"/>
      <c r="K37" s="1739"/>
      <c r="L37" s="1739"/>
      <c r="M37" s="2015">
        <v>321</v>
      </c>
      <c r="N37" s="1704"/>
      <c r="O37" s="1739"/>
      <c r="P37" s="1739"/>
      <c r="Q37" s="2015">
        <v>232</v>
      </c>
    </row>
    <row r="38" spans="1:33" s="685" customFormat="1" ht="15">
      <c r="A38" s="684">
        <v>24</v>
      </c>
      <c r="B38" s="829"/>
      <c r="C38" s="1741"/>
      <c r="D38" s="1738"/>
      <c r="E38" s="2015">
        <v>1741</v>
      </c>
      <c r="F38" s="1624"/>
      <c r="G38" s="1739"/>
      <c r="H38" s="1738"/>
      <c r="I38" s="2015">
        <v>1035</v>
      </c>
      <c r="J38" s="1624"/>
      <c r="K38" s="1739"/>
      <c r="L38" s="1739"/>
      <c r="M38" s="2015">
        <v>297</v>
      </c>
      <c r="N38" s="1704"/>
      <c r="O38" s="1739"/>
      <c r="P38" s="1739"/>
      <c r="Q38" s="2015">
        <v>223</v>
      </c>
    </row>
    <row r="39" spans="1:33" s="685" customFormat="1" ht="15">
      <c r="A39" s="684" t="s">
        <v>19</v>
      </c>
      <c r="B39" s="789"/>
      <c r="C39" s="1738"/>
      <c r="D39" s="1738"/>
      <c r="E39" s="1740">
        <f>SUM(E15:E38)</f>
        <v>46236</v>
      </c>
      <c r="F39" s="1738"/>
      <c r="G39" s="1739"/>
      <c r="H39" s="1738"/>
      <c r="I39" s="1740">
        <f>SUM(I15:I38)</f>
        <v>29904</v>
      </c>
      <c r="J39" s="1738"/>
      <c r="K39" s="1738"/>
      <c r="L39" s="1738"/>
      <c r="M39" s="1740">
        <f>SUM(M15:M38)</f>
        <v>7197</v>
      </c>
      <c r="N39" s="1738"/>
      <c r="O39" s="1739"/>
      <c r="P39" s="1738"/>
      <c r="Q39" s="1740">
        <f>SUM(Q15:Q38)</f>
        <v>6025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9">
    <mergeCell ref="A9:A12"/>
    <mergeCell ref="B9:I9"/>
    <mergeCell ref="A6:Q6"/>
    <mergeCell ref="A7:Q7"/>
    <mergeCell ref="B5:C5"/>
    <mergeCell ref="B11:C11"/>
    <mergeCell ref="J9:Q9"/>
    <mergeCell ref="N11:O11"/>
    <mergeCell ref="B10:E10"/>
    <mergeCell ref="F10:I10"/>
    <mergeCell ref="N10:Q10"/>
    <mergeCell ref="F11:G11"/>
    <mergeCell ref="J11:K11"/>
    <mergeCell ref="J10:M10"/>
    <mergeCell ref="B1:F1"/>
    <mergeCell ref="B2:F2"/>
    <mergeCell ref="B4:C4"/>
    <mergeCell ref="K1:Q1"/>
    <mergeCell ref="M3:O3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204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228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 t="s">
        <v>376</v>
      </c>
      <c r="B8" s="1283">
        <v>736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588</v>
      </c>
      <c r="C10" s="2059"/>
      <c r="D10" s="2059"/>
      <c r="E10" s="2060"/>
      <c r="F10" s="3001" t="s">
        <v>589</v>
      </c>
      <c r="G10" s="2059"/>
      <c r="H10" s="2059"/>
      <c r="I10" s="2060"/>
      <c r="J10" s="3001" t="s">
        <v>588</v>
      </c>
      <c r="K10" s="2059"/>
      <c r="L10" s="2059"/>
      <c r="M10" s="2060"/>
      <c r="N10" s="3001" t="s">
        <v>589</v>
      </c>
      <c r="O10" s="2059"/>
      <c r="P10" s="2059"/>
      <c r="Q10" s="206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4000</v>
      </c>
      <c r="F11" s="3001" t="s">
        <v>14</v>
      </c>
      <c r="G11" s="2059"/>
      <c r="H11" s="678"/>
      <c r="I11" s="679"/>
      <c r="J11" s="3001" t="s">
        <v>14</v>
      </c>
      <c r="K11" s="2059"/>
      <c r="L11" s="678"/>
      <c r="M11" s="679">
        <f>E11</f>
        <v>4000</v>
      </c>
      <c r="N11" s="3001" t="s">
        <v>14</v>
      </c>
      <c r="O11" s="205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9"/>
      <c r="C14" s="1738"/>
      <c r="D14" s="1738"/>
      <c r="E14" s="1739"/>
      <c r="F14" s="1695"/>
      <c r="G14" s="1743"/>
      <c r="H14" s="1743"/>
      <c r="I14" s="1744"/>
      <c r="J14" s="1745"/>
      <c r="K14" s="1743"/>
      <c r="L14" s="1743"/>
      <c r="M14" s="1744"/>
      <c r="N14" s="1746"/>
      <c r="O14" s="1747"/>
      <c r="P14" s="1747"/>
      <c r="Q14" s="1323"/>
    </row>
    <row r="15" spans="1:33" s="1339" customFormat="1" ht="15">
      <c r="A15" s="1332">
        <v>1</v>
      </c>
      <c r="B15" s="829"/>
      <c r="C15" s="1738"/>
      <c r="D15" s="1738"/>
      <c r="E15" s="2015">
        <v>284</v>
      </c>
      <c r="F15" s="1755"/>
      <c r="G15" s="1744"/>
      <c r="H15" s="1739"/>
      <c r="I15" s="2015">
        <v>198</v>
      </c>
      <c r="J15" s="1742"/>
      <c r="K15" s="1739"/>
      <c r="L15" s="1739"/>
      <c r="M15" s="2015">
        <v>178</v>
      </c>
      <c r="N15" s="1936"/>
      <c r="O15" s="1937"/>
      <c r="P15" s="1937"/>
      <c r="Q15" s="2015">
        <v>112</v>
      </c>
    </row>
    <row r="16" spans="1:33" s="681" customFormat="1" ht="15">
      <c r="A16" s="684">
        <v>2</v>
      </c>
      <c r="B16" s="829"/>
      <c r="C16" s="1738"/>
      <c r="D16" s="1738"/>
      <c r="E16" s="2015">
        <v>273</v>
      </c>
      <c r="F16" s="1755"/>
      <c r="G16" s="1744"/>
      <c r="H16" s="1739"/>
      <c r="I16" s="2015">
        <v>190</v>
      </c>
      <c r="J16" s="1742"/>
      <c r="K16" s="1739"/>
      <c r="L16" s="1739"/>
      <c r="M16" s="2015">
        <v>187</v>
      </c>
      <c r="N16" s="1936"/>
      <c r="O16" s="1937"/>
      <c r="P16" s="1937"/>
      <c r="Q16" s="2015">
        <v>112</v>
      </c>
    </row>
    <row r="17" spans="1:17" s="681" customFormat="1" ht="15">
      <c r="A17" s="684">
        <v>3</v>
      </c>
      <c r="B17" s="829"/>
      <c r="C17" s="1738"/>
      <c r="D17" s="1738"/>
      <c r="E17" s="2015">
        <v>237</v>
      </c>
      <c r="F17" s="1755"/>
      <c r="G17" s="1744"/>
      <c r="H17" s="1739"/>
      <c r="I17" s="2015">
        <v>185</v>
      </c>
      <c r="J17" s="1742"/>
      <c r="K17" s="1739"/>
      <c r="L17" s="1739"/>
      <c r="M17" s="2015">
        <v>161</v>
      </c>
      <c r="N17" s="1936"/>
      <c r="O17" s="1937"/>
      <c r="P17" s="1937"/>
      <c r="Q17" s="2015">
        <v>111</v>
      </c>
    </row>
    <row r="18" spans="1:17" s="681" customFormat="1" ht="15">
      <c r="A18" s="684">
        <v>4</v>
      </c>
      <c r="B18" s="829"/>
      <c r="C18" s="1738"/>
      <c r="D18" s="1738"/>
      <c r="E18" s="2015">
        <v>204</v>
      </c>
      <c r="F18" s="1755"/>
      <c r="G18" s="1744"/>
      <c r="H18" s="1739"/>
      <c r="I18" s="2015">
        <v>184</v>
      </c>
      <c r="J18" s="1742"/>
      <c r="K18" s="1739"/>
      <c r="L18" s="1739"/>
      <c r="M18" s="2015">
        <v>125</v>
      </c>
      <c r="N18" s="1936"/>
      <c r="O18" s="1937"/>
      <c r="P18" s="1937"/>
      <c r="Q18" s="2015">
        <v>112</v>
      </c>
    </row>
    <row r="19" spans="1:17" s="681" customFormat="1" ht="15">
      <c r="A19" s="684">
        <v>5</v>
      </c>
      <c r="B19" s="829"/>
      <c r="C19" s="1738"/>
      <c r="D19" s="1738"/>
      <c r="E19" s="2015">
        <v>200</v>
      </c>
      <c r="F19" s="1755"/>
      <c r="G19" s="1744"/>
      <c r="H19" s="1739"/>
      <c r="I19" s="2015">
        <v>189</v>
      </c>
      <c r="J19" s="1742"/>
      <c r="K19" s="1739"/>
      <c r="L19" s="1739"/>
      <c r="M19" s="2015">
        <v>121</v>
      </c>
      <c r="N19" s="1936"/>
      <c r="O19" s="1937"/>
      <c r="P19" s="1937"/>
      <c r="Q19" s="2015">
        <v>112</v>
      </c>
    </row>
    <row r="20" spans="1:17" s="681" customFormat="1" ht="15">
      <c r="A20" s="684">
        <v>6</v>
      </c>
      <c r="B20" s="829"/>
      <c r="C20" s="1738"/>
      <c r="D20" s="1738"/>
      <c r="E20" s="2015">
        <v>229</v>
      </c>
      <c r="F20" s="1755"/>
      <c r="G20" s="1744"/>
      <c r="H20" s="1739"/>
      <c r="I20" s="2015">
        <v>194</v>
      </c>
      <c r="J20" s="1742"/>
      <c r="K20" s="1739"/>
      <c r="L20" s="1739"/>
      <c r="M20" s="2015">
        <v>121</v>
      </c>
      <c r="N20" s="1936"/>
      <c r="O20" s="1937"/>
      <c r="P20" s="1937"/>
      <c r="Q20" s="2015">
        <v>111</v>
      </c>
    </row>
    <row r="21" spans="1:17" s="681" customFormat="1" ht="15">
      <c r="A21" s="684">
        <v>7</v>
      </c>
      <c r="B21" s="829"/>
      <c r="C21" s="1738"/>
      <c r="D21" s="1738"/>
      <c r="E21" s="2015">
        <v>273</v>
      </c>
      <c r="F21" s="1755"/>
      <c r="G21" s="1744"/>
      <c r="H21" s="1739"/>
      <c r="I21" s="2015">
        <v>223</v>
      </c>
      <c r="J21" s="1742"/>
      <c r="K21" s="1739"/>
      <c r="L21" s="1739"/>
      <c r="M21" s="2015">
        <v>124</v>
      </c>
      <c r="N21" s="1936"/>
      <c r="O21" s="1937"/>
      <c r="P21" s="1937"/>
      <c r="Q21" s="2015">
        <v>111</v>
      </c>
    </row>
    <row r="22" spans="1:17" s="681" customFormat="1" ht="15">
      <c r="A22" s="684">
        <v>8</v>
      </c>
      <c r="B22" s="829"/>
      <c r="C22" s="1738"/>
      <c r="D22" s="1738"/>
      <c r="E22" s="2015">
        <v>305</v>
      </c>
      <c r="F22" s="1755"/>
      <c r="G22" s="1744"/>
      <c r="H22" s="1739"/>
      <c r="I22" s="2015">
        <v>251</v>
      </c>
      <c r="J22" s="1742"/>
      <c r="K22" s="1739"/>
      <c r="L22" s="1739"/>
      <c r="M22" s="2015">
        <v>122</v>
      </c>
      <c r="N22" s="1936"/>
      <c r="O22" s="1937"/>
      <c r="P22" s="1937"/>
      <c r="Q22" s="2015">
        <v>114</v>
      </c>
    </row>
    <row r="23" spans="1:17" s="681" customFormat="1" ht="15">
      <c r="A23" s="684">
        <v>9</v>
      </c>
      <c r="B23" s="829"/>
      <c r="C23" s="1738"/>
      <c r="D23" s="1738"/>
      <c r="E23" s="2015">
        <v>355</v>
      </c>
      <c r="F23" s="1755"/>
      <c r="G23" s="1744"/>
      <c r="H23" s="1739"/>
      <c r="I23" s="2015">
        <v>226</v>
      </c>
      <c r="J23" s="1742"/>
      <c r="K23" s="1739"/>
      <c r="L23" s="1739"/>
      <c r="M23" s="2015">
        <v>129</v>
      </c>
      <c r="N23" s="1936"/>
      <c r="O23" s="1937"/>
      <c r="P23" s="1937"/>
      <c r="Q23" s="2015">
        <v>108</v>
      </c>
    </row>
    <row r="24" spans="1:17" s="681" customFormat="1" ht="15">
      <c r="A24" s="684">
        <v>10</v>
      </c>
      <c r="B24" s="829"/>
      <c r="C24" s="1738"/>
      <c r="D24" s="1738"/>
      <c r="E24" s="2015">
        <v>376</v>
      </c>
      <c r="F24" s="1755"/>
      <c r="G24" s="1744"/>
      <c r="H24" s="1739"/>
      <c r="I24" s="2015">
        <v>228</v>
      </c>
      <c r="J24" s="1742"/>
      <c r="K24" s="1739"/>
      <c r="L24" s="1739"/>
      <c r="M24" s="2015">
        <v>132</v>
      </c>
      <c r="N24" s="1936"/>
      <c r="O24" s="1937"/>
      <c r="P24" s="1937"/>
      <c r="Q24" s="2015">
        <v>102</v>
      </c>
    </row>
    <row r="25" spans="1:17" s="681" customFormat="1" ht="15">
      <c r="A25" s="684">
        <v>11</v>
      </c>
      <c r="B25" s="829"/>
      <c r="C25" s="1738"/>
      <c r="D25" s="1738"/>
      <c r="E25" s="2015">
        <v>349</v>
      </c>
      <c r="F25" s="1755"/>
      <c r="G25" s="1744"/>
      <c r="H25" s="1739"/>
      <c r="I25" s="2015">
        <v>226</v>
      </c>
      <c r="J25" s="1742"/>
      <c r="K25" s="1739"/>
      <c r="L25" s="1739"/>
      <c r="M25" s="2015">
        <v>128</v>
      </c>
      <c r="N25" s="1936"/>
      <c r="O25" s="1937"/>
      <c r="P25" s="1937"/>
      <c r="Q25" s="2015">
        <v>105</v>
      </c>
    </row>
    <row r="26" spans="1:17" s="681" customFormat="1" ht="15">
      <c r="A26" s="684">
        <v>12</v>
      </c>
      <c r="B26" s="829"/>
      <c r="C26" s="1738"/>
      <c r="D26" s="1738"/>
      <c r="E26" s="2015">
        <v>325</v>
      </c>
      <c r="F26" s="1755"/>
      <c r="G26" s="1744"/>
      <c r="H26" s="1739"/>
      <c r="I26" s="2015">
        <v>209</v>
      </c>
      <c r="J26" s="1742"/>
      <c r="K26" s="1739"/>
      <c r="L26" s="1739"/>
      <c r="M26" s="2015">
        <v>121</v>
      </c>
      <c r="N26" s="1936"/>
      <c r="O26" s="1937"/>
      <c r="P26" s="1937"/>
      <c r="Q26" s="2015">
        <v>106</v>
      </c>
    </row>
    <row r="27" spans="1:17" s="681" customFormat="1" ht="15">
      <c r="A27" s="684">
        <v>13</v>
      </c>
      <c r="B27" s="829"/>
      <c r="C27" s="1738"/>
      <c r="D27" s="1738"/>
      <c r="E27" s="2015">
        <v>344</v>
      </c>
      <c r="F27" s="1755"/>
      <c r="G27" s="1744"/>
      <c r="H27" s="1739"/>
      <c r="I27" s="2015">
        <v>221</v>
      </c>
      <c r="J27" s="1742"/>
      <c r="K27" s="1739"/>
      <c r="L27" s="1739"/>
      <c r="M27" s="2015">
        <v>125</v>
      </c>
      <c r="N27" s="1936"/>
      <c r="O27" s="1937"/>
      <c r="P27" s="1937"/>
      <c r="Q27" s="2015">
        <v>108</v>
      </c>
    </row>
    <row r="28" spans="1:17" s="681" customFormat="1" ht="15">
      <c r="A28" s="684">
        <v>14</v>
      </c>
      <c r="B28" s="829"/>
      <c r="C28" s="1738"/>
      <c r="D28" s="1738"/>
      <c r="E28" s="2015">
        <v>336</v>
      </c>
      <c r="F28" s="1755"/>
      <c r="G28" s="1744"/>
      <c r="H28" s="1739"/>
      <c r="I28" s="2015">
        <v>217</v>
      </c>
      <c r="J28" s="1742"/>
      <c r="K28" s="1739"/>
      <c r="L28" s="1739"/>
      <c r="M28" s="2015">
        <v>121</v>
      </c>
      <c r="N28" s="1936"/>
      <c r="O28" s="1937"/>
      <c r="P28" s="1937"/>
      <c r="Q28" s="2015">
        <v>109</v>
      </c>
    </row>
    <row r="29" spans="1:17" s="681" customFormat="1" ht="15">
      <c r="A29" s="684">
        <v>15</v>
      </c>
      <c r="B29" s="829"/>
      <c r="C29" s="1738"/>
      <c r="D29" s="1738"/>
      <c r="E29" s="2015">
        <v>318</v>
      </c>
      <c r="F29" s="1755"/>
      <c r="G29" s="1744"/>
      <c r="H29" s="1739"/>
      <c r="I29" s="2015">
        <v>218</v>
      </c>
      <c r="J29" s="1742"/>
      <c r="K29" s="1739"/>
      <c r="L29" s="1739"/>
      <c r="M29" s="2015">
        <v>119</v>
      </c>
      <c r="N29" s="1936"/>
      <c r="O29" s="1937"/>
      <c r="P29" s="1937"/>
      <c r="Q29" s="2015">
        <v>106</v>
      </c>
    </row>
    <row r="30" spans="1:17" s="681" customFormat="1" ht="15">
      <c r="A30" s="684">
        <v>16</v>
      </c>
      <c r="B30" s="829"/>
      <c r="C30" s="1738"/>
      <c r="D30" s="1738"/>
      <c r="E30" s="2015">
        <v>311</v>
      </c>
      <c r="F30" s="1755"/>
      <c r="G30" s="1744"/>
      <c r="H30" s="1739"/>
      <c r="I30" s="2015">
        <v>234</v>
      </c>
      <c r="J30" s="1742"/>
      <c r="K30" s="1739"/>
      <c r="L30" s="1739"/>
      <c r="M30" s="2015">
        <v>127</v>
      </c>
      <c r="N30" s="1936"/>
      <c r="O30" s="1937"/>
      <c r="P30" s="1937"/>
      <c r="Q30" s="2015">
        <v>111</v>
      </c>
    </row>
    <row r="31" spans="1:17" s="685" customFormat="1" ht="15">
      <c r="A31" s="684">
        <v>17</v>
      </c>
      <c r="B31" s="829"/>
      <c r="C31" s="1738"/>
      <c r="D31" s="1738"/>
      <c r="E31" s="2015">
        <v>314</v>
      </c>
      <c r="F31" s="1755"/>
      <c r="G31" s="1744"/>
      <c r="H31" s="1739"/>
      <c r="I31" s="2015">
        <v>254</v>
      </c>
      <c r="J31" s="1742"/>
      <c r="K31" s="1739"/>
      <c r="L31" s="1739"/>
      <c r="M31" s="2015">
        <v>118</v>
      </c>
      <c r="N31" s="1936"/>
      <c r="O31" s="1937"/>
      <c r="P31" s="1937"/>
      <c r="Q31" s="2015">
        <v>119</v>
      </c>
    </row>
    <row r="32" spans="1:17" s="685" customFormat="1" ht="15">
      <c r="A32" s="684">
        <v>18</v>
      </c>
      <c r="B32" s="829"/>
      <c r="C32" s="1738"/>
      <c r="D32" s="1738"/>
      <c r="E32" s="2015">
        <v>314</v>
      </c>
      <c r="F32" s="1755"/>
      <c r="G32" s="1744"/>
      <c r="H32" s="1739"/>
      <c r="I32" s="2015">
        <v>273</v>
      </c>
      <c r="J32" s="1742"/>
      <c r="K32" s="1739"/>
      <c r="L32" s="1739"/>
      <c r="M32" s="2015">
        <v>117</v>
      </c>
      <c r="N32" s="1936"/>
      <c r="O32" s="1937"/>
      <c r="P32" s="1937"/>
      <c r="Q32" s="2015">
        <v>123</v>
      </c>
    </row>
    <row r="33" spans="1:33" s="685" customFormat="1" ht="15">
      <c r="A33" s="684">
        <v>19</v>
      </c>
      <c r="B33" s="829"/>
      <c r="C33" s="1738"/>
      <c r="D33" s="1738"/>
      <c r="E33" s="2015">
        <v>318</v>
      </c>
      <c r="F33" s="1755"/>
      <c r="G33" s="1744"/>
      <c r="H33" s="1739"/>
      <c r="I33" s="2015">
        <v>276</v>
      </c>
      <c r="J33" s="1742"/>
      <c r="K33" s="1739"/>
      <c r="L33" s="1739"/>
      <c r="M33" s="2015">
        <v>117</v>
      </c>
      <c r="N33" s="1936"/>
      <c r="O33" s="1937"/>
      <c r="P33" s="1937"/>
      <c r="Q33" s="2015">
        <v>125</v>
      </c>
    </row>
    <row r="34" spans="1:33" s="685" customFormat="1" ht="15">
      <c r="A34" s="684">
        <v>20</v>
      </c>
      <c r="B34" s="829"/>
      <c r="C34" s="1738"/>
      <c r="D34" s="1738"/>
      <c r="E34" s="2015">
        <v>323</v>
      </c>
      <c r="F34" s="1755"/>
      <c r="G34" s="1744"/>
      <c r="H34" s="1739"/>
      <c r="I34" s="2015">
        <v>269</v>
      </c>
      <c r="J34" s="1742"/>
      <c r="K34" s="1739"/>
      <c r="L34" s="1739"/>
      <c r="M34" s="2015">
        <v>119</v>
      </c>
      <c r="N34" s="1936"/>
      <c r="O34" s="1937"/>
      <c r="P34" s="1937"/>
      <c r="Q34" s="2015">
        <v>124</v>
      </c>
    </row>
    <row r="35" spans="1:33" s="685" customFormat="1" ht="15">
      <c r="A35" s="684">
        <v>21</v>
      </c>
      <c r="B35" s="829"/>
      <c r="C35" s="1738"/>
      <c r="D35" s="1738"/>
      <c r="E35" s="2015">
        <v>324</v>
      </c>
      <c r="F35" s="1755"/>
      <c r="G35" s="1744"/>
      <c r="H35" s="1739"/>
      <c r="I35" s="2015">
        <v>268</v>
      </c>
      <c r="J35" s="1742"/>
      <c r="K35" s="1739"/>
      <c r="L35" s="1739"/>
      <c r="M35" s="2015">
        <v>128</v>
      </c>
      <c r="N35" s="1936"/>
      <c r="O35" s="1937"/>
      <c r="P35" s="1937"/>
      <c r="Q35" s="2015">
        <v>117</v>
      </c>
    </row>
    <row r="36" spans="1:33" s="685" customFormat="1" ht="15">
      <c r="A36" s="684">
        <v>22</v>
      </c>
      <c r="B36" s="829"/>
      <c r="C36" s="1738"/>
      <c r="D36" s="1738"/>
      <c r="E36" s="2015">
        <v>306</v>
      </c>
      <c r="F36" s="1755"/>
      <c r="G36" s="1744"/>
      <c r="H36" s="1739"/>
      <c r="I36" s="2015">
        <v>269</v>
      </c>
      <c r="J36" s="1742"/>
      <c r="K36" s="1739"/>
      <c r="L36" s="1739"/>
      <c r="M36" s="2015">
        <v>120</v>
      </c>
      <c r="N36" s="1936"/>
      <c r="O36" s="1937"/>
      <c r="P36" s="1937"/>
      <c r="Q36" s="2015">
        <v>115</v>
      </c>
    </row>
    <row r="37" spans="1:33" s="685" customFormat="1" ht="15">
      <c r="A37" s="684">
        <v>23</v>
      </c>
      <c r="B37" s="832"/>
      <c r="C37" s="1738"/>
      <c r="D37" s="1738"/>
      <c r="E37" s="2015">
        <v>277</v>
      </c>
      <c r="F37" s="1755"/>
      <c r="G37" s="1739"/>
      <c r="H37" s="1739"/>
      <c r="I37" s="2015">
        <v>239</v>
      </c>
      <c r="J37" s="1742"/>
      <c r="K37" s="1739"/>
      <c r="L37" s="1739"/>
      <c r="M37" s="2015">
        <v>118</v>
      </c>
      <c r="N37" s="1936"/>
      <c r="O37" s="1937"/>
      <c r="P37" s="1937"/>
      <c r="Q37" s="2015">
        <v>114</v>
      </c>
    </row>
    <row r="38" spans="1:33" s="685" customFormat="1" ht="15">
      <c r="A38" s="684">
        <v>24</v>
      </c>
      <c r="B38" s="829"/>
      <c r="C38" s="1738"/>
      <c r="D38" s="1738"/>
      <c r="E38" s="2015">
        <v>252</v>
      </c>
      <c r="F38" s="1755"/>
      <c r="G38" s="1739"/>
      <c r="H38" s="1739"/>
      <c r="I38" s="2015">
        <v>224</v>
      </c>
      <c r="J38" s="1742"/>
      <c r="K38" s="1739"/>
      <c r="L38" s="1739"/>
      <c r="M38" s="2015">
        <v>115</v>
      </c>
      <c r="N38" s="1936"/>
      <c r="O38" s="1937"/>
      <c r="P38" s="1937"/>
      <c r="Q38" s="2015">
        <v>112</v>
      </c>
    </row>
    <row r="39" spans="1:33" s="685" customFormat="1" ht="15">
      <c r="A39" s="684" t="s">
        <v>19</v>
      </c>
      <c r="B39" s="789"/>
      <c r="C39" s="1738"/>
      <c r="D39" s="1738"/>
      <c r="E39" s="1740">
        <f>SUM(E15:E38)</f>
        <v>7147</v>
      </c>
      <c r="F39" s="1738"/>
      <c r="G39" s="1738"/>
      <c r="H39" s="1738"/>
      <c r="I39" s="1740">
        <f>SUM(I15:I38)</f>
        <v>5465</v>
      </c>
      <c r="J39" s="1738"/>
      <c r="K39" s="1738"/>
      <c r="L39" s="1738"/>
      <c r="M39" s="1740">
        <f>SUM(M15:M38)</f>
        <v>3093</v>
      </c>
      <c r="N39" s="1748"/>
      <c r="O39" s="1748"/>
      <c r="P39" s="1748"/>
      <c r="Q39" s="1740">
        <f>SUM(Q15:Q38)</f>
        <v>2699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4">
    <tabColor rgb="FF92D050"/>
  </sheetPr>
  <dimension ref="A1:AG44"/>
  <sheetViews>
    <sheetView zoomScale="85" zoomScaleNormal="85" workbookViewId="0">
      <selection activeCell="W30" sqref="W30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204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228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>
        <v>1192</v>
      </c>
      <c r="B8" s="1283">
        <v>1193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224</v>
      </c>
      <c r="C10" s="2059"/>
      <c r="D10" s="2059"/>
      <c r="E10" s="2060"/>
      <c r="F10" s="3001" t="s">
        <v>225</v>
      </c>
      <c r="G10" s="2059"/>
      <c r="H10" s="2059"/>
      <c r="I10" s="2060"/>
      <c r="J10" s="3001" t="str">
        <f>B10</f>
        <v>ВЛ-10кВ.фид. Аэропорт КТП-46</v>
      </c>
      <c r="K10" s="2059"/>
      <c r="L10" s="2059"/>
      <c r="M10" s="2060"/>
      <c r="N10" s="3001" t="str">
        <f>F10</f>
        <v>ВЛ-10кВ.фид. Аэропорт КТП-47</v>
      </c>
      <c r="O10" s="2059"/>
      <c r="P10" s="2059"/>
      <c r="Q10" s="206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60</v>
      </c>
      <c r="F11" s="3001" t="s">
        <v>14</v>
      </c>
      <c r="G11" s="2059"/>
      <c r="H11" s="678"/>
      <c r="I11" s="679">
        <v>60</v>
      </c>
      <c r="J11" s="3001" t="s">
        <v>14</v>
      </c>
      <c r="K11" s="2059"/>
      <c r="L11" s="678"/>
      <c r="M11" s="679">
        <f>E11</f>
        <v>60</v>
      </c>
      <c r="N11" s="3001" t="s">
        <v>14</v>
      </c>
      <c r="O11" s="2059"/>
      <c r="P11" s="678"/>
      <c r="Q11" s="679">
        <f>I11</f>
        <v>60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8"/>
      <c r="C14" s="1741"/>
      <c r="D14" s="1738"/>
      <c r="E14" s="1739"/>
      <c r="F14" s="1742"/>
      <c r="G14" s="1738"/>
      <c r="H14" s="1738"/>
      <c r="I14" s="1739"/>
      <c r="J14" s="1695"/>
      <c r="K14" s="1738"/>
      <c r="L14" s="1738"/>
      <c r="M14" s="1739"/>
      <c r="N14" s="1742"/>
      <c r="O14" s="1738"/>
      <c r="P14" s="1738"/>
      <c r="Q14" s="1739"/>
    </row>
    <row r="15" spans="1:33" s="1339" customFormat="1" ht="15">
      <c r="A15" s="1332">
        <v>1</v>
      </c>
      <c r="B15" s="828"/>
      <c r="C15" s="1749"/>
      <c r="D15" s="1738"/>
      <c r="E15" s="1751">
        <v>15.12</v>
      </c>
      <c r="F15" s="1624"/>
      <c r="G15" s="1738"/>
      <c r="H15" s="1750"/>
      <c r="I15" s="1848">
        <v>46.95</v>
      </c>
      <c r="J15" s="1752"/>
      <c r="K15" s="1750"/>
      <c r="L15" s="1750"/>
      <c r="M15" s="1849">
        <v>0</v>
      </c>
      <c r="N15" s="1624"/>
      <c r="O15" s="1750"/>
      <c r="P15" s="1750"/>
      <c r="Q15" s="1848">
        <v>1.17</v>
      </c>
    </row>
    <row r="16" spans="1:33" s="681" customFormat="1" ht="15">
      <c r="A16" s="684">
        <v>2</v>
      </c>
      <c r="B16" s="828"/>
      <c r="C16" s="1749"/>
      <c r="D16" s="1738"/>
      <c r="E16" s="1751">
        <v>12.48</v>
      </c>
      <c r="F16" s="1624"/>
      <c r="G16" s="1738"/>
      <c r="H16" s="1750"/>
      <c r="I16" s="1848">
        <v>42.21</v>
      </c>
      <c r="J16" s="1752"/>
      <c r="K16" s="1750"/>
      <c r="L16" s="1750"/>
      <c r="M16" s="1849">
        <v>0</v>
      </c>
      <c r="N16" s="1624"/>
      <c r="O16" s="1750"/>
      <c r="P16" s="1750"/>
      <c r="Q16" s="1848">
        <v>0.65999999999999992</v>
      </c>
    </row>
    <row r="17" spans="1:17" s="681" customFormat="1" ht="15">
      <c r="A17" s="684">
        <v>3</v>
      </c>
      <c r="B17" s="828"/>
      <c r="C17" s="1749"/>
      <c r="D17" s="1738"/>
      <c r="E17" s="1751">
        <v>10.92</v>
      </c>
      <c r="F17" s="1624"/>
      <c r="G17" s="1738"/>
      <c r="H17" s="1750"/>
      <c r="I17" s="1848">
        <v>41.07</v>
      </c>
      <c r="J17" s="1752"/>
      <c r="K17" s="1750"/>
      <c r="L17" s="1750"/>
      <c r="M17" s="1849">
        <v>0</v>
      </c>
      <c r="N17" s="1624"/>
      <c r="O17" s="1750"/>
      <c r="P17" s="1750"/>
      <c r="Q17" s="1848">
        <v>1.3499999999999999</v>
      </c>
    </row>
    <row r="18" spans="1:17" s="681" customFormat="1" ht="15">
      <c r="A18" s="684">
        <v>4</v>
      </c>
      <c r="B18" s="828"/>
      <c r="C18" s="1749"/>
      <c r="D18" s="1738"/>
      <c r="E18" s="1751">
        <v>10.26</v>
      </c>
      <c r="F18" s="1624"/>
      <c r="G18" s="1738"/>
      <c r="H18" s="1750"/>
      <c r="I18" s="1848">
        <v>41.34</v>
      </c>
      <c r="J18" s="1752"/>
      <c r="K18" s="1750"/>
      <c r="L18" s="1750"/>
      <c r="M18" s="1849">
        <v>0</v>
      </c>
      <c r="N18" s="1624"/>
      <c r="O18" s="1750"/>
      <c r="P18" s="1750"/>
      <c r="Q18" s="1848">
        <v>1.1099999999999999</v>
      </c>
    </row>
    <row r="19" spans="1:17" s="681" customFormat="1" ht="15">
      <c r="A19" s="684">
        <v>5</v>
      </c>
      <c r="B19" s="828"/>
      <c r="C19" s="1749"/>
      <c r="D19" s="1738"/>
      <c r="E19" s="1751">
        <v>10.02</v>
      </c>
      <c r="F19" s="1624"/>
      <c r="G19" s="1738"/>
      <c r="H19" s="1750"/>
      <c r="I19" s="1848">
        <v>45.45</v>
      </c>
      <c r="J19" s="1752"/>
      <c r="K19" s="1750"/>
      <c r="L19" s="1750"/>
      <c r="M19" s="1849">
        <v>0</v>
      </c>
      <c r="N19" s="1624"/>
      <c r="O19" s="1750"/>
      <c r="P19" s="1750"/>
      <c r="Q19" s="1848">
        <v>1.3199999999999998</v>
      </c>
    </row>
    <row r="20" spans="1:17" s="681" customFormat="1" ht="15">
      <c r="A20" s="684">
        <v>6</v>
      </c>
      <c r="B20" s="828"/>
      <c r="C20" s="1749"/>
      <c r="D20" s="1738"/>
      <c r="E20" s="1751">
        <v>11.64</v>
      </c>
      <c r="F20" s="1624"/>
      <c r="G20" s="1738"/>
      <c r="H20" s="1750"/>
      <c r="I20" s="1848">
        <v>43.59</v>
      </c>
      <c r="J20" s="1752"/>
      <c r="K20" s="1750"/>
      <c r="L20" s="1750"/>
      <c r="M20" s="1849">
        <v>0</v>
      </c>
      <c r="N20" s="1624"/>
      <c r="O20" s="1750"/>
      <c r="P20" s="1750"/>
      <c r="Q20" s="1848">
        <v>0.99</v>
      </c>
    </row>
    <row r="21" spans="1:17" s="681" customFormat="1" ht="15">
      <c r="A21" s="684">
        <v>7</v>
      </c>
      <c r="B21" s="828"/>
      <c r="C21" s="1749"/>
      <c r="D21" s="1738"/>
      <c r="E21" s="1751">
        <v>19.079999999999998</v>
      </c>
      <c r="F21" s="1624"/>
      <c r="G21" s="1738"/>
      <c r="H21" s="1750"/>
      <c r="I21" s="1848">
        <v>55.8</v>
      </c>
      <c r="J21" s="1752"/>
      <c r="K21" s="1750"/>
      <c r="L21" s="1750"/>
      <c r="M21" s="1849">
        <v>0</v>
      </c>
      <c r="N21" s="1624"/>
      <c r="O21" s="1750"/>
      <c r="P21" s="1750"/>
      <c r="Q21" s="1848">
        <v>0.75</v>
      </c>
    </row>
    <row r="22" spans="1:17" s="681" customFormat="1" ht="15">
      <c r="A22" s="684">
        <v>8</v>
      </c>
      <c r="B22" s="828"/>
      <c r="C22" s="1749"/>
      <c r="D22" s="1738"/>
      <c r="E22" s="1751">
        <v>24.9</v>
      </c>
      <c r="F22" s="1624"/>
      <c r="G22" s="1738"/>
      <c r="H22" s="1750"/>
      <c r="I22" s="1848">
        <v>59.910000000000011</v>
      </c>
      <c r="J22" s="1752"/>
      <c r="K22" s="1750"/>
      <c r="L22" s="1750"/>
      <c r="M22" s="1849">
        <v>0</v>
      </c>
      <c r="N22" s="1624"/>
      <c r="O22" s="1750"/>
      <c r="P22" s="1750"/>
      <c r="Q22" s="1848">
        <v>1.26</v>
      </c>
    </row>
    <row r="23" spans="1:17" s="681" customFormat="1" ht="15">
      <c r="A23" s="684">
        <v>9</v>
      </c>
      <c r="B23" s="828"/>
      <c r="C23" s="1749"/>
      <c r="D23" s="1738"/>
      <c r="E23" s="1751">
        <v>19.68</v>
      </c>
      <c r="F23" s="1624"/>
      <c r="G23" s="1738"/>
      <c r="H23" s="1750"/>
      <c r="I23" s="1848">
        <v>47.82</v>
      </c>
      <c r="J23" s="1752"/>
      <c r="K23" s="1750"/>
      <c r="L23" s="1750"/>
      <c r="M23" s="1849">
        <v>0</v>
      </c>
      <c r="N23" s="1624"/>
      <c r="O23" s="1750"/>
      <c r="P23" s="1750"/>
      <c r="Q23" s="1848">
        <v>1.38</v>
      </c>
    </row>
    <row r="24" spans="1:17" s="681" customFormat="1" ht="15">
      <c r="A24" s="684">
        <v>10</v>
      </c>
      <c r="B24" s="828"/>
      <c r="C24" s="1749"/>
      <c r="D24" s="1738"/>
      <c r="E24" s="1751">
        <v>18.54</v>
      </c>
      <c r="F24" s="1624"/>
      <c r="G24" s="1738"/>
      <c r="H24" s="1750"/>
      <c r="I24" s="1848">
        <v>45.09</v>
      </c>
      <c r="J24" s="1752"/>
      <c r="K24" s="1750"/>
      <c r="L24" s="1750"/>
      <c r="M24" s="1849">
        <v>0</v>
      </c>
      <c r="N24" s="1624"/>
      <c r="O24" s="1750"/>
      <c r="P24" s="1750"/>
      <c r="Q24" s="1848">
        <v>1.1099999999999999</v>
      </c>
    </row>
    <row r="25" spans="1:17" s="681" customFormat="1" ht="15">
      <c r="A25" s="684">
        <v>11</v>
      </c>
      <c r="B25" s="828"/>
      <c r="C25" s="1749"/>
      <c r="D25" s="1738"/>
      <c r="E25" s="1751">
        <v>22.38</v>
      </c>
      <c r="F25" s="1624"/>
      <c r="G25" s="1738"/>
      <c r="H25" s="1750"/>
      <c r="I25" s="1848">
        <v>42.75</v>
      </c>
      <c r="J25" s="1752"/>
      <c r="K25" s="1750"/>
      <c r="L25" s="1750"/>
      <c r="M25" s="1849">
        <v>0</v>
      </c>
      <c r="N25" s="1624"/>
      <c r="O25" s="1750"/>
      <c r="P25" s="1750"/>
      <c r="Q25" s="1848">
        <v>1.9499999999999997</v>
      </c>
    </row>
    <row r="26" spans="1:17" s="681" customFormat="1" ht="15">
      <c r="A26" s="684">
        <v>12</v>
      </c>
      <c r="B26" s="828"/>
      <c r="C26" s="1749"/>
      <c r="D26" s="1738"/>
      <c r="E26" s="1751">
        <v>20.64</v>
      </c>
      <c r="F26" s="1624"/>
      <c r="G26" s="1738"/>
      <c r="H26" s="1750"/>
      <c r="I26" s="1848">
        <v>39.119999999999997</v>
      </c>
      <c r="J26" s="1752"/>
      <c r="K26" s="1750"/>
      <c r="L26" s="1750"/>
      <c r="M26" s="1849">
        <v>0</v>
      </c>
      <c r="N26" s="1624"/>
      <c r="O26" s="1750"/>
      <c r="P26" s="1750"/>
      <c r="Q26" s="1848">
        <v>1.92</v>
      </c>
    </row>
    <row r="27" spans="1:17" s="681" customFormat="1" ht="15">
      <c r="A27" s="684">
        <v>13</v>
      </c>
      <c r="B27" s="828"/>
      <c r="C27" s="1749"/>
      <c r="D27" s="1738"/>
      <c r="E27" s="1751">
        <v>17.28</v>
      </c>
      <c r="F27" s="1624"/>
      <c r="G27" s="1738"/>
      <c r="H27" s="1750"/>
      <c r="I27" s="1848">
        <v>43.08</v>
      </c>
      <c r="J27" s="1752"/>
      <c r="K27" s="1750"/>
      <c r="L27" s="1750"/>
      <c r="M27" s="1849">
        <v>0</v>
      </c>
      <c r="N27" s="1624"/>
      <c r="O27" s="1750"/>
      <c r="P27" s="1750"/>
      <c r="Q27" s="1848">
        <v>2.6399999999999997</v>
      </c>
    </row>
    <row r="28" spans="1:17" s="681" customFormat="1" ht="15">
      <c r="A28" s="684">
        <v>14</v>
      </c>
      <c r="B28" s="828"/>
      <c r="C28" s="1749"/>
      <c r="D28" s="1738"/>
      <c r="E28" s="1751">
        <v>18.96</v>
      </c>
      <c r="F28" s="1624"/>
      <c r="G28" s="1738"/>
      <c r="H28" s="1750"/>
      <c r="I28" s="1848">
        <v>39.930000000000007</v>
      </c>
      <c r="J28" s="1752"/>
      <c r="K28" s="1750"/>
      <c r="L28" s="1750"/>
      <c r="M28" s="1849">
        <v>0</v>
      </c>
      <c r="N28" s="1624"/>
      <c r="O28" s="1750"/>
      <c r="P28" s="1750"/>
      <c r="Q28" s="1848">
        <v>2.61</v>
      </c>
    </row>
    <row r="29" spans="1:17" s="681" customFormat="1" ht="15">
      <c r="A29" s="684">
        <v>15</v>
      </c>
      <c r="B29" s="828"/>
      <c r="C29" s="1749"/>
      <c r="D29" s="1738"/>
      <c r="E29" s="1751">
        <v>18.600000000000001</v>
      </c>
      <c r="F29" s="1624"/>
      <c r="G29" s="1738"/>
      <c r="H29" s="1750"/>
      <c r="I29" s="1848">
        <v>40.5</v>
      </c>
      <c r="J29" s="1752"/>
      <c r="K29" s="1750"/>
      <c r="L29" s="1750"/>
      <c r="M29" s="1849">
        <v>0</v>
      </c>
      <c r="N29" s="1624"/>
      <c r="O29" s="1750"/>
      <c r="P29" s="1750"/>
      <c r="Q29" s="1848">
        <v>1.65</v>
      </c>
    </row>
    <row r="30" spans="1:17" s="681" customFormat="1" ht="15">
      <c r="A30" s="684">
        <v>16</v>
      </c>
      <c r="B30" s="828"/>
      <c r="C30" s="1749"/>
      <c r="D30" s="1738"/>
      <c r="E30" s="1751">
        <v>19.260000000000002</v>
      </c>
      <c r="F30" s="1624"/>
      <c r="G30" s="1738"/>
      <c r="H30" s="1750"/>
      <c r="I30" s="1848">
        <v>44.460000000000008</v>
      </c>
      <c r="J30" s="1752"/>
      <c r="K30" s="1750"/>
      <c r="L30" s="1750"/>
      <c r="M30" s="1849">
        <v>0</v>
      </c>
      <c r="N30" s="1624"/>
      <c r="O30" s="1750"/>
      <c r="P30" s="1750"/>
      <c r="Q30" s="1848">
        <v>1.41</v>
      </c>
    </row>
    <row r="31" spans="1:17" s="685" customFormat="1" ht="15">
      <c r="A31" s="684">
        <v>17</v>
      </c>
      <c r="B31" s="828"/>
      <c r="C31" s="1749"/>
      <c r="D31" s="1738"/>
      <c r="E31" s="1751">
        <v>22.32</v>
      </c>
      <c r="F31" s="1624"/>
      <c r="G31" s="1738"/>
      <c r="H31" s="1750"/>
      <c r="I31" s="1848">
        <v>44.55</v>
      </c>
      <c r="J31" s="1752"/>
      <c r="K31" s="1750"/>
      <c r="L31" s="1750"/>
      <c r="M31" s="1849">
        <v>0</v>
      </c>
      <c r="N31" s="1624"/>
      <c r="O31" s="1750"/>
      <c r="P31" s="1750"/>
      <c r="Q31" s="1848">
        <v>2.0699999999999998</v>
      </c>
    </row>
    <row r="32" spans="1:17" s="685" customFormat="1" ht="15">
      <c r="A32" s="684">
        <v>18</v>
      </c>
      <c r="B32" s="828"/>
      <c r="C32" s="1749"/>
      <c r="D32" s="1738"/>
      <c r="E32" s="1751">
        <v>31.08</v>
      </c>
      <c r="F32" s="1624"/>
      <c r="G32" s="1738"/>
      <c r="H32" s="1750"/>
      <c r="I32" s="1848">
        <v>52.44</v>
      </c>
      <c r="J32" s="1752"/>
      <c r="K32" s="1750"/>
      <c r="L32" s="1750"/>
      <c r="M32" s="1849">
        <v>0</v>
      </c>
      <c r="N32" s="1624"/>
      <c r="O32" s="1750"/>
      <c r="P32" s="1750"/>
      <c r="Q32" s="1848">
        <v>2.25</v>
      </c>
    </row>
    <row r="33" spans="1:33" s="685" customFormat="1" ht="15">
      <c r="A33" s="684">
        <v>19</v>
      </c>
      <c r="B33" s="828"/>
      <c r="C33" s="1749"/>
      <c r="D33" s="1738"/>
      <c r="E33" s="1751">
        <v>23.76</v>
      </c>
      <c r="F33" s="1624"/>
      <c r="G33" s="1738"/>
      <c r="H33" s="1750"/>
      <c r="I33" s="1848">
        <v>68.25</v>
      </c>
      <c r="J33" s="1752"/>
      <c r="K33" s="1750"/>
      <c r="L33" s="1750"/>
      <c r="M33" s="1849">
        <v>0</v>
      </c>
      <c r="N33" s="1624"/>
      <c r="O33" s="1750"/>
      <c r="P33" s="1750"/>
      <c r="Q33" s="1848">
        <v>2.67</v>
      </c>
    </row>
    <row r="34" spans="1:33" s="685" customFormat="1" ht="15">
      <c r="A34" s="684">
        <v>20</v>
      </c>
      <c r="B34" s="828"/>
      <c r="C34" s="1749"/>
      <c r="D34" s="1738"/>
      <c r="E34" s="1751">
        <v>21.12</v>
      </c>
      <c r="F34" s="1624"/>
      <c r="G34" s="1738"/>
      <c r="H34" s="1750"/>
      <c r="I34" s="1848">
        <v>63.93</v>
      </c>
      <c r="J34" s="1752"/>
      <c r="K34" s="1750"/>
      <c r="L34" s="1750"/>
      <c r="M34" s="1849">
        <v>0</v>
      </c>
      <c r="N34" s="1624"/>
      <c r="O34" s="1750"/>
      <c r="P34" s="1750"/>
      <c r="Q34" s="1848">
        <v>2.4</v>
      </c>
    </row>
    <row r="35" spans="1:33" s="685" customFormat="1" ht="15">
      <c r="A35" s="684">
        <v>21</v>
      </c>
      <c r="B35" s="828"/>
      <c r="C35" s="1749"/>
      <c r="D35" s="1738"/>
      <c r="E35" s="1751">
        <v>26.7</v>
      </c>
      <c r="F35" s="1624"/>
      <c r="G35" s="1738"/>
      <c r="H35" s="1750"/>
      <c r="I35" s="1848">
        <v>63.269999999999996</v>
      </c>
      <c r="J35" s="1752"/>
      <c r="K35" s="1750"/>
      <c r="L35" s="1750"/>
      <c r="M35" s="1849">
        <v>0</v>
      </c>
      <c r="N35" s="1624"/>
      <c r="O35" s="1750"/>
      <c r="P35" s="1750"/>
      <c r="Q35" s="1848">
        <v>1.5899999999999999</v>
      </c>
    </row>
    <row r="36" spans="1:33" s="685" customFormat="1" ht="15">
      <c r="A36" s="684">
        <v>22</v>
      </c>
      <c r="B36" s="828"/>
      <c r="C36" s="1749"/>
      <c r="D36" s="1738"/>
      <c r="E36" s="1751">
        <v>24</v>
      </c>
      <c r="F36" s="1624"/>
      <c r="G36" s="1738"/>
      <c r="H36" s="1750"/>
      <c r="I36" s="1848">
        <v>71.31</v>
      </c>
      <c r="J36" s="1752"/>
      <c r="K36" s="1750"/>
      <c r="L36" s="1750"/>
      <c r="M36" s="1849">
        <v>0</v>
      </c>
      <c r="N36" s="1624"/>
      <c r="O36" s="1750"/>
      <c r="P36" s="1750"/>
      <c r="Q36" s="1848">
        <v>2.73</v>
      </c>
    </row>
    <row r="37" spans="1:33" s="685" customFormat="1" ht="15">
      <c r="A37" s="684">
        <v>23</v>
      </c>
      <c r="B37" s="830"/>
      <c r="C37" s="1749"/>
      <c r="D37" s="1750"/>
      <c r="E37" s="2015">
        <v>22.5</v>
      </c>
      <c r="F37" s="1624"/>
      <c r="G37" s="1751"/>
      <c r="H37" s="1750"/>
      <c r="I37" s="1848">
        <v>58.86</v>
      </c>
      <c r="J37" s="1752"/>
      <c r="K37" s="1750"/>
      <c r="L37" s="1750"/>
      <c r="M37" s="1849">
        <v>0</v>
      </c>
      <c r="N37" s="1624"/>
      <c r="O37" s="1750"/>
      <c r="P37" s="1750"/>
      <c r="Q37" s="1848">
        <v>1.5299999999999998</v>
      </c>
    </row>
    <row r="38" spans="1:33" s="685" customFormat="1" ht="15">
      <c r="A38" s="684">
        <v>24</v>
      </c>
      <c r="B38" s="830"/>
      <c r="C38" s="1749"/>
      <c r="D38" s="1750"/>
      <c r="E38" s="2015">
        <v>18.84</v>
      </c>
      <c r="F38" s="1624"/>
      <c r="G38" s="1751"/>
      <c r="H38" s="1750"/>
      <c r="I38" s="1848">
        <v>56.85</v>
      </c>
      <c r="J38" s="1752"/>
      <c r="K38" s="1750"/>
      <c r="L38" s="1750"/>
      <c r="M38" s="1849">
        <v>0</v>
      </c>
      <c r="N38" s="1624"/>
      <c r="O38" s="1750"/>
      <c r="P38" s="1750"/>
      <c r="Q38" s="1848">
        <v>2.0099999999999998</v>
      </c>
    </row>
    <row r="39" spans="1:33" s="685" customFormat="1" ht="15">
      <c r="A39" s="684" t="s">
        <v>19</v>
      </c>
      <c r="B39" s="789"/>
      <c r="C39" s="1738"/>
      <c r="D39" s="1738"/>
      <c r="E39" s="1740">
        <f>SUM(E15:E38)</f>
        <v>460.07999999999993</v>
      </c>
      <c r="F39" s="1738"/>
      <c r="G39" s="1739"/>
      <c r="H39" s="1738"/>
      <c r="I39" s="1740">
        <f>SUM(I15:I38)</f>
        <v>1198.53</v>
      </c>
      <c r="J39" s="1738"/>
      <c r="K39" s="1738"/>
      <c r="L39" s="1738"/>
      <c r="M39" s="1740">
        <f>SUM(M15:M38)</f>
        <v>0</v>
      </c>
      <c r="N39" s="1738"/>
      <c r="O39" s="1738"/>
      <c r="P39" s="1738"/>
      <c r="Q39" s="1740">
        <f>SUM(Q15:Q38)</f>
        <v>40.529999999999987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1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421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590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N4" s="676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>
        <v>1704</v>
      </c>
      <c r="B8" s="1283">
        <v>1705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591</v>
      </c>
      <c r="C10" s="2059"/>
      <c r="D10" s="2059"/>
      <c r="E10" s="2060"/>
      <c r="F10" s="3001" t="s">
        <v>592</v>
      </c>
      <c r="G10" s="2059"/>
      <c r="H10" s="2059"/>
      <c r="I10" s="2060"/>
      <c r="J10" s="3001" t="str">
        <f>B10</f>
        <v>яч. 1 - ВЛ-10кВ.фид. Липин Бор</v>
      </c>
      <c r="K10" s="2059"/>
      <c r="L10" s="2059"/>
      <c r="M10" s="2060"/>
      <c r="N10" s="3001" t="str">
        <f>F10</f>
        <v>яч.2 - ВЛ-10кВ.фид. Коммунальный</v>
      </c>
      <c r="O10" s="2059"/>
      <c r="P10" s="2059"/>
      <c r="Q10" s="206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60</v>
      </c>
      <c r="F11" s="3001" t="s">
        <v>14</v>
      </c>
      <c r="G11" s="2059"/>
      <c r="H11" s="678"/>
      <c r="I11" s="679">
        <v>60</v>
      </c>
      <c r="J11" s="3001" t="s">
        <v>14</v>
      </c>
      <c r="K11" s="2059"/>
      <c r="L11" s="678"/>
      <c r="M11" s="679">
        <f>E11</f>
        <v>60</v>
      </c>
      <c r="N11" s="3001" t="s">
        <v>14</v>
      </c>
      <c r="O11" s="2059"/>
      <c r="P11" s="678"/>
      <c r="Q11" s="679">
        <f>I11</f>
        <v>60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8"/>
      <c r="C14" s="1741"/>
      <c r="D14" s="1738"/>
      <c r="E14" s="1739"/>
      <c r="F14" s="1742"/>
      <c r="G14" s="1738"/>
      <c r="H14" s="1738"/>
      <c r="I14" s="1739"/>
      <c r="J14" s="1695"/>
      <c r="K14" s="1738"/>
      <c r="L14" s="1738"/>
      <c r="M14" s="1739"/>
      <c r="N14" s="1742"/>
      <c r="O14" s="1738"/>
      <c r="P14" s="1738"/>
      <c r="Q14" s="1739"/>
    </row>
    <row r="15" spans="1:33" s="1339" customFormat="1" ht="15">
      <c r="A15" s="1332">
        <v>1</v>
      </c>
      <c r="B15" s="828"/>
      <c r="C15" s="1749"/>
      <c r="D15" s="1738"/>
      <c r="E15" s="2015">
        <v>177</v>
      </c>
      <c r="F15" s="1944"/>
      <c r="G15" s="1741"/>
      <c r="H15" s="1749"/>
      <c r="I15" s="2015">
        <v>942</v>
      </c>
      <c r="J15" s="1945"/>
      <c r="K15" s="1749"/>
      <c r="L15" s="1749"/>
      <c r="M15" s="2015">
        <v>33</v>
      </c>
      <c r="N15" s="1944"/>
      <c r="O15" s="1749"/>
      <c r="P15" s="1749"/>
      <c r="Q15" s="2015">
        <v>251</v>
      </c>
    </row>
    <row r="16" spans="1:33" s="681" customFormat="1" ht="15">
      <c r="A16" s="684">
        <v>2</v>
      </c>
      <c r="B16" s="828"/>
      <c r="C16" s="1749"/>
      <c r="D16" s="1738"/>
      <c r="E16" s="2015">
        <v>168</v>
      </c>
      <c r="F16" s="1944"/>
      <c r="G16" s="1741"/>
      <c r="H16" s="1749"/>
      <c r="I16" s="2015">
        <v>904</v>
      </c>
      <c r="J16" s="1945"/>
      <c r="K16" s="1749"/>
      <c r="L16" s="1749"/>
      <c r="M16" s="2015">
        <v>33</v>
      </c>
      <c r="N16" s="1944"/>
      <c r="O16" s="1749"/>
      <c r="P16" s="1749"/>
      <c r="Q16" s="2015">
        <v>246</v>
      </c>
    </row>
    <row r="17" spans="1:17" s="681" customFormat="1" ht="15">
      <c r="A17" s="684">
        <v>3</v>
      </c>
      <c r="B17" s="828"/>
      <c r="C17" s="1749"/>
      <c r="D17" s="1738"/>
      <c r="E17" s="2015">
        <v>153</v>
      </c>
      <c r="F17" s="1944"/>
      <c r="G17" s="1741"/>
      <c r="H17" s="1749"/>
      <c r="I17" s="2015">
        <v>901</v>
      </c>
      <c r="J17" s="1945"/>
      <c r="K17" s="1749"/>
      <c r="L17" s="1749"/>
      <c r="M17" s="2015">
        <v>31</v>
      </c>
      <c r="N17" s="1944"/>
      <c r="O17" s="1749"/>
      <c r="P17" s="1749"/>
      <c r="Q17" s="2015">
        <v>246</v>
      </c>
    </row>
    <row r="18" spans="1:17" s="681" customFormat="1" ht="15">
      <c r="A18" s="684">
        <v>4</v>
      </c>
      <c r="B18" s="828"/>
      <c r="C18" s="1749"/>
      <c r="D18" s="1738"/>
      <c r="E18" s="2015">
        <v>154</v>
      </c>
      <c r="F18" s="1944"/>
      <c r="G18" s="1741"/>
      <c r="H18" s="1749"/>
      <c r="I18" s="2015">
        <v>861</v>
      </c>
      <c r="J18" s="1945"/>
      <c r="K18" s="1749"/>
      <c r="L18" s="1749"/>
      <c r="M18" s="2015">
        <v>32</v>
      </c>
      <c r="N18" s="1944"/>
      <c r="O18" s="1749"/>
      <c r="P18" s="1749"/>
      <c r="Q18" s="2015">
        <v>242</v>
      </c>
    </row>
    <row r="19" spans="1:17" s="681" customFormat="1" ht="15">
      <c r="A19" s="684">
        <v>5</v>
      </c>
      <c r="B19" s="828"/>
      <c r="C19" s="1749"/>
      <c r="D19" s="1738"/>
      <c r="E19" s="2015">
        <v>160</v>
      </c>
      <c r="F19" s="1944"/>
      <c r="G19" s="1741"/>
      <c r="H19" s="1749"/>
      <c r="I19" s="2015">
        <v>837</v>
      </c>
      <c r="J19" s="1945"/>
      <c r="K19" s="1749"/>
      <c r="L19" s="1749"/>
      <c r="M19" s="2015">
        <v>31</v>
      </c>
      <c r="N19" s="1944"/>
      <c r="O19" s="1749"/>
      <c r="P19" s="1749"/>
      <c r="Q19" s="2015">
        <v>230</v>
      </c>
    </row>
    <row r="20" spans="1:17" s="681" customFormat="1" ht="15">
      <c r="A20" s="684">
        <v>6</v>
      </c>
      <c r="B20" s="828"/>
      <c r="C20" s="1749"/>
      <c r="D20" s="1738"/>
      <c r="E20" s="2015">
        <v>161</v>
      </c>
      <c r="F20" s="1944"/>
      <c r="G20" s="1741"/>
      <c r="H20" s="1749"/>
      <c r="I20" s="2015">
        <v>937</v>
      </c>
      <c r="J20" s="1945"/>
      <c r="K20" s="1749"/>
      <c r="L20" s="1749"/>
      <c r="M20" s="2015">
        <v>30</v>
      </c>
      <c r="N20" s="1944"/>
      <c r="O20" s="1749"/>
      <c r="P20" s="1749"/>
      <c r="Q20" s="2015">
        <v>231</v>
      </c>
    </row>
    <row r="21" spans="1:17" s="681" customFormat="1" ht="15">
      <c r="A21" s="684">
        <v>7</v>
      </c>
      <c r="B21" s="828"/>
      <c r="C21" s="1749"/>
      <c r="D21" s="1738"/>
      <c r="E21" s="2015">
        <v>185</v>
      </c>
      <c r="F21" s="1944"/>
      <c r="G21" s="1741"/>
      <c r="H21" s="1749"/>
      <c r="I21" s="2015">
        <v>1148</v>
      </c>
      <c r="J21" s="1945"/>
      <c r="K21" s="1749"/>
      <c r="L21" s="1749"/>
      <c r="M21" s="2015">
        <v>31</v>
      </c>
      <c r="N21" s="1944"/>
      <c r="O21" s="1749"/>
      <c r="P21" s="1749"/>
      <c r="Q21" s="2015">
        <v>227</v>
      </c>
    </row>
    <row r="22" spans="1:17" s="681" customFormat="1" ht="15">
      <c r="A22" s="684">
        <v>8</v>
      </c>
      <c r="B22" s="828"/>
      <c r="C22" s="1749"/>
      <c r="D22" s="1738"/>
      <c r="E22" s="2015">
        <v>217</v>
      </c>
      <c r="F22" s="1944"/>
      <c r="G22" s="1741"/>
      <c r="H22" s="1749"/>
      <c r="I22" s="2015">
        <v>1322</v>
      </c>
      <c r="J22" s="1945"/>
      <c r="K22" s="1749"/>
      <c r="L22" s="1749"/>
      <c r="M22" s="2015">
        <v>33</v>
      </c>
      <c r="N22" s="1944"/>
      <c r="O22" s="1749"/>
      <c r="P22" s="1749"/>
      <c r="Q22" s="2015">
        <v>226</v>
      </c>
    </row>
    <row r="23" spans="1:17" s="681" customFormat="1" ht="15">
      <c r="A23" s="684">
        <v>9</v>
      </c>
      <c r="B23" s="828"/>
      <c r="C23" s="1749"/>
      <c r="D23" s="1738"/>
      <c r="E23" s="2015">
        <v>193</v>
      </c>
      <c r="F23" s="1944"/>
      <c r="G23" s="1741"/>
      <c r="H23" s="1749"/>
      <c r="I23" s="2015">
        <v>1422</v>
      </c>
      <c r="J23" s="1945"/>
      <c r="K23" s="1749"/>
      <c r="L23" s="1749"/>
      <c r="M23" s="2015">
        <v>30</v>
      </c>
      <c r="N23" s="1944"/>
      <c r="O23" s="1749"/>
      <c r="P23" s="1749"/>
      <c r="Q23" s="2015">
        <v>250</v>
      </c>
    </row>
    <row r="24" spans="1:17" s="681" customFormat="1" ht="15">
      <c r="A24" s="684">
        <v>10</v>
      </c>
      <c r="B24" s="828"/>
      <c r="C24" s="1749"/>
      <c r="D24" s="1738"/>
      <c r="E24" s="2015">
        <v>180</v>
      </c>
      <c r="F24" s="1944"/>
      <c r="G24" s="1741"/>
      <c r="H24" s="1749"/>
      <c r="I24" s="2015">
        <v>1408</v>
      </c>
      <c r="J24" s="1945"/>
      <c r="K24" s="1749"/>
      <c r="L24" s="1749"/>
      <c r="M24" s="2015">
        <v>30</v>
      </c>
      <c r="N24" s="1944"/>
      <c r="O24" s="1749"/>
      <c r="P24" s="1749"/>
      <c r="Q24" s="2015">
        <v>251</v>
      </c>
    </row>
    <row r="25" spans="1:17" s="681" customFormat="1" ht="15">
      <c r="A25" s="684">
        <v>11</v>
      </c>
      <c r="B25" s="828"/>
      <c r="C25" s="1749"/>
      <c r="D25" s="1738"/>
      <c r="E25" s="2015">
        <v>173</v>
      </c>
      <c r="F25" s="1944"/>
      <c r="G25" s="1741"/>
      <c r="H25" s="1749"/>
      <c r="I25" s="2015">
        <v>1362</v>
      </c>
      <c r="J25" s="1945"/>
      <c r="K25" s="1749"/>
      <c r="L25" s="1749"/>
      <c r="M25" s="2015">
        <v>30</v>
      </c>
      <c r="N25" s="1944"/>
      <c r="O25" s="1749"/>
      <c r="P25" s="1749"/>
      <c r="Q25" s="2015">
        <v>250</v>
      </c>
    </row>
    <row r="26" spans="1:17" s="681" customFormat="1" ht="15">
      <c r="A26" s="684">
        <v>12</v>
      </c>
      <c r="B26" s="828"/>
      <c r="C26" s="1749"/>
      <c r="D26" s="1738"/>
      <c r="E26" s="2015">
        <v>168</v>
      </c>
      <c r="F26" s="1944"/>
      <c r="G26" s="1741"/>
      <c r="H26" s="1749"/>
      <c r="I26" s="2015">
        <v>1289</v>
      </c>
      <c r="J26" s="1945"/>
      <c r="K26" s="1749"/>
      <c r="L26" s="1749"/>
      <c r="M26" s="2015">
        <v>31</v>
      </c>
      <c r="N26" s="1944"/>
      <c r="O26" s="1749"/>
      <c r="P26" s="1749"/>
      <c r="Q26" s="2015">
        <v>237</v>
      </c>
    </row>
    <row r="27" spans="1:17" s="681" customFormat="1" ht="15">
      <c r="A27" s="684">
        <v>13</v>
      </c>
      <c r="B27" s="828"/>
      <c r="C27" s="1749"/>
      <c r="D27" s="1738"/>
      <c r="E27" s="2015">
        <v>175</v>
      </c>
      <c r="F27" s="1944"/>
      <c r="G27" s="1741"/>
      <c r="H27" s="1749"/>
      <c r="I27" s="2015">
        <v>1298</v>
      </c>
      <c r="J27" s="1945"/>
      <c r="K27" s="1749"/>
      <c r="L27" s="1749"/>
      <c r="M27" s="2015">
        <v>30</v>
      </c>
      <c r="N27" s="1944"/>
      <c r="O27" s="1749"/>
      <c r="P27" s="1749"/>
      <c r="Q27" s="2015">
        <v>270</v>
      </c>
    </row>
    <row r="28" spans="1:17" s="681" customFormat="1" ht="15">
      <c r="A28" s="684">
        <v>14</v>
      </c>
      <c r="B28" s="828"/>
      <c r="C28" s="1749"/>
      <c r="D28" s="1738"/>
      <c r="E28" s="2015">
        <v>175</v>
      </c>
      <c r="F28" s="1944"/>
      <c r="G28" s="1741"/>
      <c r="H28" s="1749"/>
      <c r="I28" s="2015">
        <v>1333</v>
      </c>
      <c r="J28" s="1945"/>
      <c r="K28" s="1749"/>
      <c r="L28" s="1749"/>
      <c r="M28" s="2015">
        <v>31</v>
      </c>
      <c r="N28" s="1944"/>
      <c r="O28" s="1749"/>
      <c r="P28" s="1749"/>
      <c r="Q28" s="2015">
        <v>268</v>
      </c>
    </row>
    <row r="29" spans="1:17" s="681" customFormat="1" ht="15">
      <c r="A29" s="684">
        <v>15</v>
      </c>
      <c r="B29" s="828"/>
      <c r="C29" s="1749"/>
      <c r="D29" s="1738"/>
      <c r="E29" s="2015">
        <v>166</v>
      </c>
      <c r="F29" s="1944"/>
      <c r="G29" s="1741"/>
      <c r="H29" s="1749"/>
      <c r="I29" s="2015">
        <v>1329</v>
      </c>
      <c r="J29" s="1945"/>
      <c r="K29" s="1749"/>
      <c r="L29" s="1749"/>
      <c r="M29" s="2015">
        <v>30</v>
      </c>
      <c r="N29" s="1944"/>
      <c r="O29" s="1749"/>
      <c r="P29" s="1749"/>
      <c r="Q29" s="2015">
        <v>264</v>
      </c>
    </row>
    <row r="30" spans="1:17" s="681" customFormat="1" ht="15">
      <c r="A30" s="684">
        <v>16</v>
      </c>
      <c r="B30" s="828"/>
      <c r="C30" s="1749"/>
      <c r="D30" s="1738"/>
      <c r="E30" s="2015">
        <v>181</v>
      </c>
      <c r="F30" s="1944"/>
      <c r="G30" s="1741"/>
      <c r="H30" s="1749"/>
      <c r="I30" s="2015">
        <v>1327</v>
      </c>
      <c r="J30" s="1945"/>
      <c r="K30" s="1749"/>
      <c r="L30" s="1749"/>
      <c r="M30" s="2015">
        <v>32</v>
      </c>
      <c r="N30" s="1944"/>
      <c r="O30" s="1749"/>
      <c r="P30" s="1749"/>
      <c r="Q30" s="2015">
        <v>254</v>
      </c>
    </row>
    <row r="31" spans="1:17" s="685" customFormat="1" ht="15">
      <c r="A31" s="684">
        <v>17</v>
      </c>
      <c r="B31" s="828"/>
      <c r="C31" s="1749"/>
      <c r="D31" s="1738"/>
      <c r="E31" s="2015">
        <v>190</v>
      </c>
      <c r="F31" s="1944"/>
      <c r="G31" s="1741"/>
      <c r="H31" s="1749"/>
      <c r="I31" s="2015">
        <v>1385</v>
      </c>
      <c r="J31" s="1945"/>
      <c r="K31" s="1749"/>
      <c r="L31" s="1749"/>
      <c r="M31" s="2015">
        <v>30</v>
      </c>
      <c r="N31" s="1944"/>
      <c r="O31" s="1749"/>
      <c r="P31" s="1749"/>
      <c r="Q31" s="2015">
        <v>261</v>
      </c>
    </row>
    <row r="32" spans="1:17" s="685" customFormat="1" ht="15">
      <c r="A32" s="684">
        <v>18</v>
      </c>
      <c r="B32" s="828"/>
      <c r="C32" s="1749"/>
      <c r="D32" s="1738"/>
      <c r="E32" s="2015">
        <v>216</v>
      </c>
      <c r="F32" s="1944"/>
      <c r="G32" s="1741"/>
      <c r="H32" s="1749"/>
      <c r="I32" s="2015">
        <v>1374</v>
      </c>
      <c r="J32" s="1945"/>
      <c r="K32" s="1749"/>
      <c r="L32" s="1749"/>
      <c r="M32" s="2015">
        <v>32</v>
      </c>
      <c r="N32" s="1944"/>
      <c r="O32" s="1749"/>
      <c r="P32" s="1749"/>
      <c r="Q32" s="2015">
        <v>260</v>
      </c>
    </row>
    <row r="33" spans="1:33" s="685" customFormat="1" ht="15">
      <c r="A33" s="684">
        <v>19</v>
      </c>
      <c r="B33" s="828"/>
      <c r="C33" s="1749"/>
      <c r="D33" s="1738"/>
      <c r="E33" s="2015">
        <v>230</v>
      </c>
      <c r="F33" s="1944"/>
      <c r="G33" s="1741"/>
      <c r="H33" s="1749"/>
      <c r="I33" s="2015">
        <v>1363</v>
      </c>
      <c r="J33" s="1945"/>
      <c r="K33" s="1749"/>
      <c r="L33" s="1749"/>
      <c r="M33" s="2015">
        <v>35</v>
      </c>
      <c r="N33" s="1944"/>
      <c r="O33" s="1749"/>
      <c r="P33" s="1749"/>
      <c r="Q33" s="2015">
        <v>259</v>
      </c>
    </row>
    <row r="34" spans="1:33" s="685" customFormat="1" ht="15">
      <c r="A34" s="684">
        <v>20</v>
      </c>
      <c r="B34" s="828"/>
      <c r="C34" s="1749"/>
      <c r="D34" s="1738"/>
      <c r="E34" s="2015">
        <v>226</v>
      </c>
      <c r="F34" s="1944"/>
      <c r="G34" s="1741"/>
      <c r="H34" s="1749"/>
      <c r="I34" s="2015">
        <v>1309</v>
      </c>
      <c r="J34" s="1945"/>
      <c r="K34" s="1749"/>
      <c r="L34" s="1749"/>
      <c r="M34" s="2015">
        <v>35</v>
      </c>
      <c r="N34" s="1944"/>
      <c r="O34" s="1749"/>
      <c r="P34" s="1749"/>
      <c r="Q34" s="2015">
        <v>231</v>
      </c>
    </row>
    <row r="35" spans="1:33" s="685" customFormat="1" ht="15">
      <c r="A35" s="684">
        <v>21</v>
      </c>
      <c r="B35" s="828"/>
      <c r="C35" s="1749"/>
      <c r="D35" s="1738"/>
      <c r="E35" s="2015">
        <v>230</v>
      </c>
      <c r="F35" s="1944"/>
      <c r="G35" s="1741"/>
      <c r="H35" s="1749"/>
      <c r="I35" s="2015">
        <v>1312</v>
      </c>
      <c r="J35" s="1945"/>
      <c r="K35" s="1749"/>
      <c r="L35" s="1749"/>
      <c r="M35" s="2015">
        <v>34</v>
      </c>
      <c r="N35" s="1944"/>
      <c r="O35" s="1749"/>
      <c r="P35" s="1749"/>
      <c r="Q35" s="2015">
        <v>241</v>
      </c>
    </row>
    <row r="36" spans="1:33" s="685" customFormat="1" ht="15">
      <c r="A36" s="684">
        <v>22</v>
      </c>
      <c r="B36" s="828"/>
      <c r="C36" s="1749"/>
      <c r="D36" s="1738"/>
      <c r="E36" s="2015">
        <v>217</v>
      </c>
      <c r="F36" s="1944"/>
      <c r="G36" s="1741"/>
      <c r="H36" s="1749"/>
      <c r="I36" s="2015">
        <v>1239</v>
      </c>
      <c r="J36" s="1945"/>
      <c r="K36" s="1749"/>
      <c r="L36" s="1749"/>
      <c r="M36" s="2015">
        <v>34</v>
      </c>
      <c r="N36" s="1944"/>
      <c r="O36" s="1749"/>
      <c r="P36" s="1749"/>
      <c r="Q36" s="2015">
        <v>250</v>
      </c>
    </row>
    <row r="37" spans="1:33" s="685" customFormat="1" ht="15">
      <c r="A37" s="684">
        <v>23</v>
      </c>
      <c r="B37" s="830"/>
      <c r="C37" s="1749"/>
      <c r="D37" s="1750"/>
      <c r="E37" s="2015">
        <v>196</v>
      </c>
      <c r="F37" s="1944"/>
      <c r="G37" s="1749"/>
      <c r="H37" s="1749"/>
      <c r="I37" s="2015">
        <v>1109</v>
      </c>
      <c r="J37" s="1945"/>
      <c r="K37" s="1749"/>
      <c r="L37" s="1749"/>
      <c r="M37" s="2015">
        <v>33</v>
      </c>
      <c r="N37" s="1944"/>
      <c r="O37" s="1749"/>
      <c r="P37" s="1749"/>
      <c r="Q37" s="2015">
        <v>237</v>
      </c>
    </row>
    <row r="38" spans="1:33" s="685" customFormat="1" ht="15">
      <c r="A38" s="684">
        <v>24</v>
      </c>
      <c r="B38" s="830"/>
      <c r="C38" s="1749"/>
      <c r="D38" s="1750"/>
      <c r="E38" s="2015">
        <v>176</v>
      </c>
      <c r="F38" s="1944"/>
      <c r="G38" s="1749"/>
      <c r="H38" s="1749"/>
      <c r="I38" s="2015">
        <v>999</v>
      </c>
      <c r="J38" s="1945"/>
      <c r="K38" s="1749"/>
      <c r="L38" s="1749"/>
      <c r="M38" s="2015">
        <v>31</v>
      </c>
      <c r="N38" s="1944"/>
      <c r="O38" s="1749"/>
      <c r="P38" s="1749"/>
      <c r="Q38" s="2015">
        <v>229</v>
      </c>
    </row>
    <row r="39" spans="1:33" s="685" customFormat="1" ht="15">
      <c r="A39" s="684" t="s">
        <v>19</v>
      </c>
      <c r="B39" s="789"/>
      <c r="C39" s="1738"/>
      <c r="D39" s="1738"/>
      <c r="E39" s="1740">
        <f>SUM(E15:E38)</f>
        <v>4467</v>
      </c>
      <c r="F39" s="1738"/>
      <c r="G39" s="1739"/>
      <c r="H39" s="1738"/>
      <c r="I39" s="1740">
        <f>SUM(I15:I38)</f>
        <v>28710</v>
      </c>
      <c r="J39" s="1738"/>
      <c r="K39" s="1738"/>
      <c r="L39" s="1738"/>
      <c r="M39" s="1740">
        <f>SUM(M15:M38)</f>
        <v>762</v>
      </c>
      <c r="N39" s="1738"/>
      <c r="O39" s="1738"/>
      <c r="P39" s="1738"/>
      <c r="Q39" s="1740">
        <f>SUM(Q15:Q38)</f>
        <v>5911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A6:Q6"/>
    <mergeCell ref="B1:F1"/>
    <mergeCell ref="K1:Q1"/>
    <mergeCell ref="B2:F2"/>
    <mergeCell ref="B4:C4"/>
    <mergeCell ref="B5:C5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>
    <tabColor rgb="FF92D050"/>
  </sheetPr>
  <dimension ref="A1:AG44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207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208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 t="s">
        <v>377</v>
      </c>
      <c r="B8" s="1267" t="s">
        <v>378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209</v>
      </c>
      <c r="C10" s="2059"/>
      <c r="D10" s="2059"/>
      <c r="E10" s="2060"/>
      <c r="F10" s="3001" t="s">
        <v>210</v>
      </c>
      <c r="G10" s="2059"/>
      <c r="H10" s="2059"/>
      <c r="I10" s="2060"/>
      <c r="J10" s="3001" t="str">
        <f>B10</f>
        <v>ВЛ-6кВ Ф-9 Погрузка</v>
      </c>
      <c r="K10" s="2059"/>
      <c r="L10" s="2059"/>
      <c r="M10" s="2060"/>
      <c r="N10" s="3001" t="str">
        <f>F10</f>
        <v>ВЛ-6 кВ Ф-7 ЛПХ</v>
      </c>
      <c r="O10" s="2059"/>
      <c r="P10" s="2059"/>
      <c r="Q10" s="206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1800</v>
      </c>
      <c r="F11" s="3001" t="s">
        <v>14</v>
      </c>
      <c r="G11" s="2059"/>
      <c r="H11" s="678"/>
      <c r="I11" s="679">
        <v>2400</v>
      </c>
      <c r="J11" s="3001" t="s">
        <v>14</v>
      </c>
      <c r="K11" s="2059"/>
      <c r="L11" s="678"/>
      <c r="M11" s="679">
        <f>E11</f>
        <v>1800</v>
      </c>
      <c r="N11" s="3001" t="s">
        <v>14</v>
      </c>
      <c r="O11" s="2059"/>
      <c r="P11" s="678"/>
      <c r="Q11" s="679">
        <f>I11</f>
        <v>2400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753"/>
      <c r="C14" s="1739"/>
      <c r="D14" s="1738"/>
      <c r="E14" s="1739"/>
      <c r="F14" s="1755"/>
      <c r="G14" s="1738"/>
      <c r="H14" s="1738"/>
      <c r="I14" s="1739"/>
      <c r="J14" s="1755"/>
      <c r="K14" s="1738"/>
      <c r="L14" s="1738"/>
      <c r="M14" s="1739"/>
      <c r="N14" s="1755"/>
      <c r="O14" s="1738"/>
      <c r="P14" s="1738"/>
      <c r="Q14" s="1739"/>
    </row>
    <row r="15" spans="1:33" s="1339" customFormat="1" ht="15">
      <c r="A15" s="1332">
        <v>1</v>
      </c>
      <c r="B15" s="1753"/>
      <c r="C15" s="1739"/>
      <c r="D15" s="1738"/>
      <c r="E15" s="2015">
        <v>0</v>
      </c>
      <c r="F15" s="1755"/>
      <c r="G15" s="1738"/>
      <c r="H15" s="1738"/>
      <c r="I15" s="2015">
        <v>7</v>
      </c>
      <c r="J15" s="1755"/>
      <c r="K15" s="1738"/>
      <c r="L15" s="1738"/>
      <c r="M15" s="2015">
        <v>0</v>
      </c>
      <c r="N15" s="1755"/>
      <c r="O15" s="1738"/>
      <c r="P15" s="1738"/>
      <c r="Q15" s="2015">
        <v>35</v>
      </c>
    </row>
    <row r="16" spans="1:33" s="681" customFormat="1" ht="15">
      <c r="A16" s="684">
        <v>2</v>
      </c>
      <c r="B16" s="1753"/>
      <c r="C16" s="1739"/>
      <c r="D16" s="1738"/>
      <c r="E16" s="2015">
        <v>0</v>
      </c>
      <c r="F16" s="1755"/>
      <c r="G16" s="1738"/>
      <c r="H16" s="1738"/>
      <c r="I16" s="2015">
        <v>7</v>
      </c>
      <c r="J16" s="1755"/>
      <c r="K16" s="1738"/>
      <c r="L16" s="1738"/>
      <c r="M16" s="2015">
        <v>0</v>
      </c>
      <c r="N16" s="1755"/>
      <c r="O16" s="1738"/>
      <c r="P16" s="1738"/>
      <c r="Q16" s="2015">
        <v>35</v>
      </c>
    </row>
    <row r="17" spans="1:17" s="681" customFormat="1" ht="15">
      <c r="A17" s="684">
        <v>3</v>
      </c>
      <c r="B17" s="1753"/>
      <c r="C17" s="1739"/>
      <c r="D17" s="1738"/>
      <c r="E17" s="2015">
        <v>0</v>
      </c>
      <c r="F17" s="1755"/>
      <c r="G17" s="1738"/>
      <c r="H17" s="1738"/>
      <c r="I17" s="2015">
        <v>6</v>
      </c>
      <c r="J17" s="1755"/>
      <c r="K17" s="1738"/>
      <c r="L17" s="1738"/>
      <c r="M17" s="2015">
        <v>0</v>
      </c>
      <c r="N17" s="1755"/>
      <c r="O17" s="1738"/>
      <c r="P17" s="1738"/>
      <c r="Q17" s="2015">
        <v>35</v>
      </c>
    </row>
    <row r="18" spans="1:17" s="681" customFormat="1" ht="15">
      <c r="A18" s="684">
        <v>4</v>
      </c>
      <c r="B18" s="1753"/>
      <c r="C18" s="1739"/>
      <c r="D18" s="1738"/>
      <c r="E18" s="2015">
        <v>0</v>
      </c>
      <c r="F18" s="1755"/>
      <c r="G18" s="1738"/>
      <c r="H18" s="1738"/>
      <c r="I18" s="2015">
        <v>7</v>
      </c>
      <c r="J18" s="1755"/>
      <c r="K18" s="1738"/>
      <c r="L18" s="1738"/>
      <c r="M18" s="2015">
        <v>0</v>
      </c>
      <c r="N18" s="1755"/>
      <c r="O18" s="1738"/>
      <c r="P18" s="1738"/>
      <c r="Q18" s="2015">
        <v>36</v>
      </c>
    </row>
    <row r="19" spans="1:17" s="681" customFormat="1" ht="15">
      <c r="A19" s="684">
        <v>5</v>
      </c>
      <c r="B19" s="1753"/>
      <c r="C19" s="1739"/>
      <c r="D19" s="1738"/>
      <c r="E19" s="2015">
        <v>0</v>
      </c>
      <c r="F19" s="1755"/>
      <c r="G19" s="1738"/>
      <c r="H19" s="1738"/>
      <c r="I19" s="2015">
        <v>7</v>
      </c>
      <c r="J19" s="1755"/>
      <c r="K19" s="1738"/>
      <c r="L19" s="1738"/>
      <c r="M19" s="2015">
        <v>0</v>
      </c>
      <c r="N19" s="1755"/>
      <c r="O19" s="1738"/>
      <c r="P19" s="1738"/>
      <c r="Q19" s="2015">
        <v>36</v>
      </c>
    </row>
    <row r="20" spans="1:17" s="681" customFormat="1" ht="15">
      <c r="A20" s="684">
        <v>6</v>
      </c>
      <c r="B20" s="1753"/>
      <c r="C20" s="1739"/>
      <c r="D20" s="1738"/>
      <c r="E20" s="2015">
        <v>0</v>
      </c>
      <c r="F20" s="1755"/>
      <c r="G20" s="1738"/>
      <c r="H20" s="1738"/>
      <c r="I20" s="2015">
        <v>7</v>
      </c>
      <c r="J20" s="1755"/>
      <c r="K20" s="1738"/>
      <c r="L20" s="1738"/>
      <c r="M20" s="2015">
        <v>0</v>
      </c>
      <c r="N20" s="1755"/>
      <c r="O20" s="1738"/>
      <c r="P20" s="1738"/>
      <c r="Q20" s="2015">
        <v>36</v>
      </c>
    </row>
    <row r="21" spans="1:17" s="681" customFormat="1" ht="15">
      <c r="A21" s="684">
        <v>7</v>
      </c>
      <c r="B21" s="1753"/>
      <c r="C21" s="1739"/>
      <c r="D21" s="1738"/>
      <c r="E21" s="2015">
        <v>0</v>
      </c>
      <c r="F21" s="1755"/>
      <c r="G21" s="1738"/>
      <c r="H21" s="1738"/>
      <c r="I21" s="2015">
        <v>7</v>
      </c>
      <c r="J21" s="1755"/>
      <c r="K21" s="1738"/>
      <c r="L21" s="1738"/>
      <c r="M21" s="2015">
        <v>0</v>
      </c>
      <c r="N21" s="1755"/>
      <c r="O21" s="1738"/>
      <c r="P21" s="1738"/>
      <c r="Q21" s="2015">
        <v>35</v>
      </c>
    </row>
    <row r="22" spans="1:17" s="681" customFormat="1" ht="15">
      <c r="A22" s="684">
        <v>8</v>
      </c>
      <c r="B22" s="1753"/>
      <c r="C22" s="1739"/>
      <c r="D22" s="1738"/>
      <c r="E22" s="2015">
        <v>0</v>
      </c>
      <c r="F22" s="1755"/>
      <c r="G22" s="1738"/>
      <c r="H22" s="1738"/>
      <c r="I22" s="2015">
        <v>7</v>
      </c>
      <c r="J22" s="1755"/>
      <c r="K22" s="1738"/>
      <c r="L22" s="1738"/>
      <c r="M22" s="2015">
        <v>0</v>
      </c>
      <c r="N22" s="1755"/>
      <c r="O22" s="1738"/>
      <c r="P22" s="1738"/>
      <c r="Q22" s="2015">
        <v>34</v>
      </c>
    </row>
    <row r="23" spans="1:17" s="681" customFormat="1" ht="15">
      <c r="A23" s="684">
        <v>9</v>
      </c>
      <c r="B23" s="1753"/>
      <c r="C23" s="1739"/>
      <c r="D23" s="1738"/>
      <c r="E23" s="2015">
        <v>0</v>
      </c>
      <c r="F23" s="1755"/>
      <c r="G23" s="1738"/>
      <c r="H23" s="1738"/>
      <c r="I23" s="2015">
        <v>7</v>
      </c>
      <c r="J23" s="1755"/>
      <c r="K23" s="1738"/>
      <c r="L23" s="1738"/>
      <c r="M23" s="2015">
        <v>0</v>
      </c>
      <c r="N23" s="1755"/>
      <c r="O23" s="1738"/>
      <c r="P23" s="1738"/>
      <c r="Q23" s="2015">
        <v>32</v>
      </c>
    </row>
    <row r="24" spans="1:17" s="681" customFormat="1" ht="15">
      <c r="A24" s="684">
        <v>10</v>
      </c>
      <c r="B24" s="1753"/>
      <c r="C24" s="1739"/>
      <c r="D24" s="1738"/>
      <c r="E24" s="2015">
        <v>0</v>
      </c>
      <c r="F24" s="1755"/>
      <c r="G24" s="1738"/>
      <c r="H24" s="1738"/>
      <c r="I24" s="2015">
        <v>7</v>
      </c>
      <c r="J24" s="1755"/>
      <c r="K24" s="1738"/>
      <c r="L24" s="1738"/>
      <c r="M24" s="2015">
        <v>0</v>
      </c>
      <c r="N24" s="1755"/>
      <c r="O24" s="1738"/>
      <c r="P24" s="1738"/>
      <c r="Q24" s="2015">
        <v>32</v>
      </c>
    </row>
    <row r="25" spans="1:17" s="681" customFormat="1" ht="15">
      <c r="A25" s="684">
        <v>11</v>
      </c>
      <c r="B25" s="1753"/>
      <c r="C25" s="1739"/>
      <c r="D25" s="1738"/>
      <c r="E25" s="2015">
        <v>0</v>
      </c>
      <c r="F25" s="1755"/>
      <c r="G25" s="1738"/>
      <c r="H25" s="1738"/>
      <c r="I25" s="2015">
        <v>6</v>
      </c>
      <c r="J25" s="1755"/>
      <c r="K25" s="1738"/>
      <c r="L25" s="1738"/>
      <c r="M25" s="2015">
        <v>0</v>
      </c>
      <c r="N25" s="1755"/>
      <c r="O25" s="1738"/>
      <c r="P25" s="1738"/>
      <c r="Q25" s="2015">
        <v>33</v>
      </c>
    </row>
    <row r="26" spans="1:17" s="681" customFormat="1" ht="15">
      <c r="A26" s="684">
        <v>12</v>
      </c>
      <c r="B26" s="1753"/>
      <c r="C26" s="1739"/>
      <c r="D26" s="1738"/>
      <c r="E26" s="2015">
        <v>0</v>
      </c>
      <c r="F26" s="1755"/>
      <c r="G26" s="1738"/>
      <c r="H26" s="1738"/>
      <c r="I26" s="2015">
        <v>6</v>
      </c>
      <c r="J26" s="1755"/>
      <c r="K26" s="1738"/>
      <c r="L26" s="1738"/>
      <c r="M26" s="2015">
        <v>0</v>
      </c>
      <c r="N26" s="1755"/>
      <c r="O26" s="1738"/>
      <c r="P26" s="1738"/>
      <c r="Q26" s="2015">
        <v>32</v>
      </c>
    </row>
    <row r="27" spans="1:17" s="681" customFormat="1" ht="15">
      <c r="A27" s="684">
        <v>13</v>
      </c>
      <c r="B27" s="1753"/>
      <c r="C27" s="1739"/>
      <c r="D27" s="1738"/>
      <c r="E27" s="2015">
        <v>0</v>
      </c>
      <c r="F27" s="1755"/>
      <c r="G27" s="1738"/>
      <c r="H27" s="1738"/>
      <c r="I27" s="2015">
        <v>7</v>
      </c>
      <c r="J27" s="1755"/>
      <c r="K27" s="1738"/>
      <c r="L27" s="1738"/>
      <c r="M27" s="2015">
        <v>0</v>
      </c>
      <c r="N27" s="1755"/>
      <c r="O27" s="1738"/>
      <c r="P27" s="1738"/>
      <c r="Q27" s="2015">
        <v>34</v>
      </c>
    </row>
    <row r="28" spans="1:17" s="681" customFormat="1" ht="15">
      <c r="A28" s="684">
        <v>14</v>
      </c>
      <c r="B28" s="1753"/>
      <c r="C28" s="1739"/>
      <c r="D28" s="1738"/>
      <c r="E28" s="2015">
        <v>0</v>
      </c>
      <c r="F28" s="1755"/>
      <c r="G28" s="1738"/>
      <c r="H28" s="1738"/>
      <c r="I28" s="2015">
        <v>6</v>
      </c>
      <c r="J28" s="1755"/>
      <c r="K28" s="1738"/>
      <c r="L28" s="1738"/>
      <c r="M28" s="2015">
        <v>0</v>
      </c>
      <c r="N28" s="1755"/>
      <c r="O28" s="1738"/>
      <c r="P28" s="1738"/>
      <c r="Q28" s="2015">
        <v>34</v>
      </c>
    </row>
    <row r="29" spans="1:17" s="681" customFormat="1" ht="15">
      <c r="A29" s="684">
        <v>15</v>
      </c>
      <c r="B29" s="1753"/>
      <c r="C29" s="1739"/>
      <c r="D29" s="1738"/>
      <c r="E29" s="2015">
        <v>0</v>
      </c>
      <c r="F29" s="1755"/>
      <c r="G29" s="1738"/>
      <c r="H29" s="1738"/>
      <c r="I29" s="2015">
        <v>7</v>
      </c>
      <c r="J29" s="1755"/>
      <c r="K29" s="1738"/>
      <c r="L29" s="1738"/>
      <c r="M29" s="2015">
        <v>0</v>
      </c>
      <c r="N29" s="1755"/>
      <c r="O29" s="1738"/>
      <c r="P29" s="1738"/>
      <c r="Q29" s="2015">
        <v>33</v>
      </c>
    </row>
    <row r="30" spans="1:17" s="681" customFormat="1" ht="15">
      <c r="A30" s="684">
        <v>16</v>
      </c>
      <c r="B30" s="1753"/>
      <c r="C30" s="1739"/>
      <c r="D30" s="1738"/>
      <c r="E30" s="2015">
        <v>0</v>
      </c>
      <c r="F30" s="1755"/>
      <c r="G30" s="1738"/>
      <c r="H30" s="1738"/>
      <c r="I30" s="2015">
        <v>6</v>
      </c>
      <c r="J30" s="1755"/>
      <c r="K30" s="1738"/>
      <c r="L30" s="1738"/>
      <c r="M30" s="2015">
        <v>0</v>
      </c>
      <c r="N30" s="1755"/>
      <c r="O30" s="1738"/>
      <c r="P30" s="1738"/>
      <c r="Q30" s="2015">
        <v>33</v>
      </c>
    </row>
    <row r="31" spans="1:17" s="685" customFormat="1" ht="15">
      <c r="A31" s="684">
        <v>17</v>
      </c>
      <c r="B31" s="1753"/>
      <c r="C31" s="1739"/>
      <c r="D31" s="1738"/>
      <c r="E31" s="2015">
        <v>0</v>
      </c>
      <c r="F31" s="1755"/>
      <c r="G31" s="1738"/>
      <c r="H31" s="1738"/>
      <c r="I31" s="2015">
        <v>7</v>
      </c>
      <c r="J31" s="1755"/>
      <c r="K31" s="1738"/>
      <c r="L31" s="1738"/>
      <c r="M31" s="2015">
        <v>0</v>
      </c>
      <c r="N31" s="1755"/>
      <c r="O31" s="1738"/>
      <c r="P31" s="1738"/>
      <c r="Q31" s="2015">
        <v>32</v>
      </c>
    </row>
    <row r="32" spans="1:17" s="685" customFormat="1" ht="15">
      <c r="A32" s="684">
        <v>18</v>
      </c>
      <c r="B32" s="1753"/>
      <c r="C32" s="1739"/>
      <c r="D32" s="1738"/>
      <c r="E32" s="2015">
        <v>0</v>
      </c>
      <c r="F32" s="1755"/>
      <c r="G32" s="1738"/>
      <c r="H32" s="1738"/>
      <c r="I32" s="2015">
        <v>7</v>
      </c>
      <c r="J32" s="1755"/>
      <c r="K32" s="1738"/>
      <c r="L32" s="1738"/>
      <c r="M32" s="2015">
        <v>0</v>
      </c>
      <c r="N32" s="1755"/>
      <c r="O32" s="1738"/>
      <c r="P32" s="1738"/>
      <c r="Q32" s="2015">
        <v>33</v>
      </c>
    </row>
    <row r="33" spans="1:33" s="685" customFormat="1" ht="15">
      <c r="A33" s="684">
        <v>19</v>
      </c>
      <c r="B33" s="1753"/>
      <c r="C33" s="1739"/>
      <c r="D33" s="1738"/>
      <c r="E33" s="2015">
        <v>0</v>
      </c>
      <c r="F33" s="1755"/>
      <c r="G33" s="1738"/>
      <c r="H33" s="1738"/>
      <c r="I33" s="2015">
        <v>7</v>
      </c>
      <c r="J33" s="1755"/>
      <c r="K33" s="1738"/>
      <c r="L33" s="1738"/>
      <c r="M33" s="2015">
        <v>0</v>
      </c>
      <c r="N33" s="1755"/>
      <c r="O33" s="1738"/>
      <c r="P33" s="1738"/>
      <c r="Q33" s="2015">
        <v>33</v>
      </c>
    </row>
    <row r="34" spans="1:33" s="685" customFormat="1" ht="15">
      <c r="A34" s="684">
        <v>20</v>
      </c>
      <c r="B34" s="1753"/>
      <c r="C34" s="1739"/>
      <c r="D34" s="1738"/>
      <c r="E34" s="2015">
        <v>0</v>
      </c>
      <c r="F34" s="1755"/>
      <c r="G34" s="1738"/>
      <c r="H34" s="1738"/>
      <c r="I34" s="2015">
        <v>7</v>
      </c>
      <c r="J34" s="1755"/>
      <c r="K34" s="1738"/>
      <c r="L34" s="1738"/>
      <c r="M34" s="2015">
        <v>0</v>
      </c>
      <c r="N34" s="1755"/>
      <c r="O34" s="1738"/>
      <c r="P34" s="1738"/>
      <c r="Q34" s="2015">
        <v>33</v>
      </c>
    </row>
    <row r="35" spans="1:33" s="685" customFormat="1" ht="15">
      <c r="A35" s="684">
        <v>21</v>
      </c>
      <c r="B35" s="1753"/>
      <c r="C35" s="1739"/>
      <c r="D35" s="1738"/>
      <c r="E35" s="2015">
        <v>0</v>
      </c>
      <c r="F35" s="1755"/>
      <c r="G35" s="1738"/>
      <c r="H35" s="1738"/>
      <c r="I35" s="2015">
        <v>6</v>
      </c>
      <c r="J35" s="1755"/>
      <c r="K35" s="1738"/>
      <c r="L35" s="1738"/>
      <c r="M35" s="2015">
        <v>0</v>
      </c>
      <c r="N35" s="1755"/>
      <c r="O35" s="1738"/>
      <c r="P35" s="1738"/>
      <c r="Q35" s="2015">
        <v>33</v>
      </c>
    </row>
    <row r="36" spans="1:33" s="685" customFormat="1" ht="15">
      <c r="A36" s="684">
        <v>22</v>
      </c>
      <c r="B36" s="1753"/>
      <c r="C36" s="1739"/>
      <c r="D36" s="1738"/>
      <c r="E36" s="2015">
        <v>0</v>
      </c>
      <c r="F36" s="1755"/>
      <c r="G36" s="1738"/>
      <c r="H36" s="1738"/>
      <c r="I36" s="2015">
        <v>7</v>
      </c>
      <c r="J36" s="1755"/>
      <c r="K36" s="1738"/>
      <c r="L36" s="1738"/>
      <c r="M36" s="2015">
        <v>0</v>
      </c>
      <c r="N36" s="1755"/>
      <c r="O36" s="1738"/>
      <c r="P36" s="1738"/>
      <c r="Q36" s="2015">
        <v>35</v>
      </c>
    </row>
    <row r="37" spans="1:33" s="685" customFormat="1" ht="15">
      <c r="A37" s="684">
        <v>23</v>
      </c>
      <c r="B37" s="1753"/>
      <c r="C37" s="1739"/>
      <c r="D37" s="1738"/>
      <c r="E37" s="2015">
        <v>0</v>
      </c>
      <c r="F37" s="1755"/>
      <c r="G37" s="1738"/>
      <c r="H37" s="1738"/>
      <c r="I37" s="2015">
        <v>7</v>
      </c>
      <c r="J37" s="1755"/>
      <c r="K37" s="1738"/>
      <c r="L37" s="1738"/>
      <c r="M37" s="2015">
        <v>0</v>
      </c>
      <c r="N37" s="1755"/>
      <c r="O37" s="1738"/>
      <c r="P37" s="1738"/>
      <c r="Q37" s="2015">
        <v>34</v>
      </c>
    </row>
    <row r="38" spans="1:33" s="685" customFormat="1" ht="15">
      <c r="A38" s="684">
        <v>24</v>
      </c>
      <c r="B38" s="1753"/>
      <c r="C38" s="1739"/>
      <c r="D38" s="1738"/>
      <c r="E38" s="2015">
        <v>0</v>
      </c>
      <c r="F38" s="1755"/>
      <c r="G38" s="1738"/>
      <c r="H38" s="1738"/>
      <c r="I38" s="2015">
        <v>7</v>
      </c>
      <c r="J38" s="1755"/>
      <c r="K38" s="1738"/>
      <c r="L38" s="1738"/>
      <c r="M38" s="2015">
        <v>0</v>
      </c>
      <c r="N38" s="1755"/>
      <c r="O38" s="1738"/>
      <c r="P38" s="1738"/>
      <c r="Q38" s="2015">
        <v>35</v>
      </c>
    </row>
    <row r="39" spans="1:33" s="685" customFormat="1" ht="15">
      <c r="A39" s="684" t="s">
        <v>19</v>
      </c>
      <c r="B39" s="1754"/>
      <c r="C39" s="1739"/>
      <c r="D39" s="1738"/>
      <c r="E39" s="1740">
        <f>SUM(E15:E38)</f>
        <v>0</v>
      </c>
      <c r="F39" s="1738"/>
      <c r="G39" s="1738"/>
      <c r="H39" s="1738"/>
      <c r="I39" s="1740">
        <f>SUM(I15:I38)</f>
        <v>162</v>
      </c>
      <c r="J39" s="1738"/>
      <c r="K39" s="1738"/>
      <c r="L39" s="1738"/>
      <c r="M39" s="1740">
        <f>SUM(M15:M38)</f>
        <v>0</v>
      </c>
      <c r="N39" s="1738"/>
      <c r="O39" s="1738"/>
      <c r="P39" s="1738"/>
      <c r="Q39" s="1740">
        <f>SUM(Q15:Q38)</f>
        <v>813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1">
    <tabColor rgb="FF92D050"/>
  </sheetPr>
  <dimension ref="A1:AG44"/>
  <sheetViews>
    <sheetView zoomScale="85" zoomScaleNormal="85" workbookViewId="0">
      <selection activeCell="Q15" sqref="Q15:Q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211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208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5">
        <v>2138</v>
      </c>
      <c r="B8" s="1283">
        <v>2139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 ht="23.25">
      <c r="A10" s="2386"/>
      <c r="B10" s="3001" t="s">
        <v>593</v>
      </c>
      <c r="C10" s="2059"/>
      <c r="D10" s="2059"/>
      <c r="E10" s="2060"/>
      <c r="F10" s="3001" t="s">
        <v>212</v>
      </c>
      <c r="G10" s="2059"/>
      <c r="H10" s="2059"/>
      <c r="I10" s="2060"/>
      <c r="J10" s="3001" t="s">
        <v>593</v>
      </c>
      <c r="K10" s="2059"/>
      <c r="L10" s="2059"/>
      <c r="M10" s="2060"/>
      <c r="N10" s="3001" t="str">
        <f>F10</f>
        <v>ВЛ-10 кВ Ф-3 Мирный</v>
      </c>
      <c r="O10" s="2059"/>
      <c r="P10" s="2059"/>
      <c r="Q10" s="206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1000</v>
      </c>
      <c r="F11" s="3001" t="s">
        <v>14</v>
      </c>
      <c r="G11" s="2059"/>
      <c r="H11" s="678"/>
      <c r="I11" s="679">
        <v>1000</v>
      </c>
      <c r="J11" s="3001" t="s">
        <v>14</v>
      </c>
      <c r="K11" s="2059"/>
      <c r="L11" s="678"/>
      <c r="M11" s="679">
        <f>E11</f>
        <v>1000</v>
      </c>
      <c r="N11" s="3001" t="s">
        <v>14</v>
      </c>
      <c r="O11" s="2059"/>
      <c r="P11" s="678"/>
      <c r="Q11" s="679">
        <f>I11</f>
        <v>1000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753"/>
      <c r="C14" s="1738"/>
      <c r="D14" s="1738"/>
      <c r="E14" s="1739"/>
      <c r="F14" s="1755"/>
      <c r="G14" s="1755"/>
      <c r="H14" s="1738"/>
      <c r="I14" s="1739"/>
      <c r="J14" s="1755"/>
      <c r="K14" s="1755"/>
      <c r="L14" s="1738"/>
      <c r="M14" s="1739"/>
      <c r="N14" s="1822"/>
      <c r="O14" s="1755"/>
      <c r="P14" s="1738"/>
      <c r="Q14" s="1739"/>
    </row>
    <row r="15" spans="1:33" s="1339" customFormat="1" ht="15">
      <c r="A15" s="1332">
        <v>1</v>
      </c>
      <c r="B15" s="1753"/>
      <c r="C15" s="1739"/>
      <c r="D15" s="1738"/>
      <c r="E15" s="2015">
        <v>63</v>
      </c>
      <c r="F15" s="1755"/>
      <c r="G15" s="1755"/>
      <c r="H15" s="1738"/>
      <c r="I15" s="2015">
        <v>99</v>
      </c>
      <c r="J15" s="1755"/>
      <c r="K15" s="1755"/>
      <c r="L15" s="1738"/>
      <c r="M15" s="2015">
        <v>26</v>
      </c>
      <c r="N15" s="1822"/>
      <c r="O15" s="1755"/>
      <c r="P15" s="1738"/>
      <c r="Q15" s="2015">
        <v>14</v>
      </c>
    </row>
    <row r="16" spans="1:33" s="681" customFormat="1" ht="15">
      <c r="A16" s="684">
        <v>2</v>
      </c>
      <c r="B16" s="1753"/>
      <c r="C16" s="1739"/>
      <c r="D16" s="1738"/>
      <c r="E16" s="2015">
        <v>62</v>
      </c>
      <c r="F16" s="1755"/>
      <c r="G16" s="1755"/>
      <c r="H16" s="1738"/>
      <c r="I16" s="2015">
        <v>95</v>
      </c>
      <c r="J16" s="1755"/>
      <c r="K16" s="1755"/>
      <c r="L16" s="1738"/>
      <c r="M16" s="2015">
        <v>27</v>
      </c>
      <c r="N16" s="1822"/>
      <c r="O16" s="1755"/>
      <c r="P16" s="1738"/>
      <c r="Q16" s="2015">
        <v>14</v>
      </c>
    </row>
    <row r="17" spans="1:17" s="681" customFormat="1" ht="15">
      <c r="A17" s="684">
        <v>3</v>
      </c>
      <c r="B17" s="1753"/>
      <c r="C17" s="1739"/>
      <c r="D17" s="1738"/>
      <c r="E17" s="2015">
        <v>61</v>
      </c>
      <c r="F17" s="1755"/>
      <c r="G17" s="1755"/>
      <c r="H17" s="1738"/>
      <c r="I17" s="2015">
        <v>97</v>
      </c>
      <c r="J17" s="1755"/>
      <c r="K17" s="1755"/>
      <c r="L17" s="1738"/>
      <c r="M17" s="2015">
        <v>26</v>
      </c>
      <c r="N17" s="1822"/>
      <c r="O17" s="1755"/>
      <c r="P17" s="1738"/>
      <c r="Q17" s="2015">
        <v>13</v>
      </c>
    </row>
    <row r="18" spans="1:17" s="681" customFormat="1" ht="15">
      <c r="A18" s="684">
        <v>4</v>
      </c>
      <c r="B18" s="1753"/>
      <c r="C18" s="1739"/>
      <c r="D18" s="1738"/>
      <c r="E18" s="2015">
        <v>62</v>
      </c>
      <c r="F18" s="1755"/>
      <c r="G18" s="1755"/>
      <c r="H18" s="1738"/>
      <c r="I18" s="2015">
        <v>97</v>
      </c>
      <c r="J18" s="1755"/>
      <c r="K18" s="1755"/>
      <c r="L18" s="1738"/>
      <c r="M18" s="2015">
        <v>26</v>
      </c>
      <c r="N18" s="1822"/>
      <c r="O18" s="1755"/>
      <c r="P18" s="1738"/>
      <c r="Q18" s="2015">
        <v>15</v>
      </c>
    </row>
    <row r="19" spans="1:17" s="681" customFormat="1" ht="15">
      <c r="A19" s="684">
        <v>5</v>
      </c>
      <c r="B19" s="1753"/>
      <c r="C19" s="1739"/>
      <c r="D19" s="1738"/>
      <c r="E19" s="2015">
        <v>63</v>
      </c>
      <c r="F19" s="1755"/>
      <c r="G19" s="1755"/>
      <c r="H19" s="1738"/>
      <c r="I19" s="2015">
        <v>97</v>
      </c>
      <c r="J19" s="1755"/>
      <c r="K19" s="1755"/>
      <c r="L19" s="1738"/>
      <c r="M19" s="2015">
        <v>27</v>
      </c>
      <c r="N19" s="1822"/>
      <c r="O19" s="1755"/>
      <c r="P19" s="1738"/>
      <c r="Q19" s="2015">
        <v>13</v>
      </c>
    </row>
    <row r="20" spans="1:17" s="681" customFormat="1" ht="15">
      <c r="A20" s="684">
        <v>6</v>
      </c>
      <c r="B20" s="1753"/>
      <c r="C20" s="1739"/>
      <c r="D20" s="1738"/>
      <c r="E20" s="2015">
        <v>66</v>
      </c>
      <c r="F20" s="1755"/>
      <c r="G20" s="1755"/>
      <c r="H20" s="1738"/>
      <c r="I20" s="2015">
        <v>100</v>
      </c>
      <c r="J20" s="1755"/>
      <c r="K20" s="1755"/>
      <c r="L20" s="1738"/>
      <c r="M20" s="2015">
        <v>26</v>
      </c>
      <c r="N20" s="1822"/>
      <c r="O20" s="1755"/>
      <c r="P20" s="1738"/>
      <c r="Q20" s="2015">
        <v>14</v>
      </c>
    </row>
    <row r="21" spans="1:17" s="681" customFormat="1" ht="15">
      <c r="A21" s="684">
        <v>7</v>
      </c>
      <c r="B21" s="1753"/>
      <c r="C21" s="1739"/>
      <c r="D21" s="1738"/>
      <c r="E21" s="2015">
        <v>68</v>
      </c>
      <c r="F21" s="1755"/>
      <c r="G21" s="1755"/>
      <c r="H21" s="1738"/>
      <c r="I21" s="2015">
        <v>102</v>
      </c>
      <c r="J21" s="1755"/>
      <c r="K21" s="1755"/>
      <c r="L21" s="1738"/>
      <c r="M21" s="2015">
        <v>25</v>
      </c>
      <c r="N21" s="1822"/>
      <c r="O21" s="1755"/>
      <c r="P21" s="1738"/>
      <c r="Q21" s="2015">
        <v>14</v>
      </c>
    </row>
    <row r="22" spans="1:17" s="681" customFormat="1" ht="15">
      <c r="A22" s="684">
        <v>8</v>
      </c>
      <c r="B22" s="1753"/>
      <c r="C22" s="1739"/>
      <c r="D22" s="1738"/>
      <c r="E22" s="2015">
        <v>84</v>
      </c>
      <c r="F22" s="1755"/>
      <c r="G22" s="1755"/>
      <c r="H22" s="1738"/>
      <c r="I22" s="2015">
        <v>112</v>
      </c>
      <c r="J22" s="1755"/>
      <c r="K22" s="1755"/>
      <c r="L22" s="1738"/>
      <c r="M22" s="2015">
        <v>26</v>
      </c>
      <c r="N22" s="1822"/>
      <c r="O22" s="1755"/>
      <c r="P22" s="1738"/>
      <c r="Q22" s="2015">
        <v>14</v>
      </c>
    </row>
    <row r="23" spans="1:17" s="681" customFormat="1" ht="15">
      <c r="A23" s="684">
        <v>9</v>
      </c>
      <c r="B23" s="1753"/>
      <c r="C23" s="1739"/>
      <c r="D23" s="1738"/>
      <c r="E23" s="2015">
        <v>84</v>
      </c>
      <c r="F23" s="1755"/>
      <c r="G23" s="1755"/>
      <c r="H23" s="1738"/>
      <c r="I23" s="2015">
        <v>126</v>
      </c>
      <c r="J23" s="1755"/>
      <c r="K23" s="1755"/>
      <c r="L23" s="1738"/>
      <c r="M23" s="2015">
        <v>25</v>
      </c>
      <c r="N23" s="1822"/>
      <c r="O23" s="1755"/>
      <c r="P23" s="1738"/>
      <c r="Q23" s="2015">
        <v>15</v>
      </c>
    </row>
    <row r="24" spans="1:17" s="681" customFormat="1" ht="15">
      <c r="A24" s="684">
        <v>10</v>
      </c>
      <c r="B24" s="1753"/>
      <c r="C24" s="1739"/>
      <c r="D24" s="1738"/>
      <c r="E24" s="2015">
        <v>85</v>
      </c>
      <c r="F24" s="1755"/>
      <c r="G24" s="1755"/>
      <c r="H24" s="1738"/>
      <c r="I24" s="2015">
        <v>120</v>
      </c>
      <c r="J24" s="1755"/>
      <c r="K24" s="1755"/>
      <c r="L24" s="1738"/>
      <c r="M24" s="2015">
        <v>26</v>
      </c>
      <c r="N24" s="1822"/>
      <c r="O24" s="1755"/>
      <c r="P24" s="1738"/>
      <c r="Q24" s="2015">
        <v>16</v>
      </c>
    </row>
    <row r="25" spans="1:17" s="681" customFormat="1" ht="15">
      <c r="A25" s="684">
        <v>11</v>
      </c>
      <c r="B25" s="1753"/>
      <c r="C25" s="1739"/>
      <c r="D25" s="1738"/>
      <c r="E25" s="2015">
        <v>79</v>
      </c>
      <c r="F25" s="1755"/>
      <c r="G25" s="1755"/>
      <c r="H25" s="1738"/>
      <c r="I25" s="2015">
        <v>125</v>
      </c>
      <c r="J25" s="1755"/>
      <c r="K25" s="1755"/>
      <c r="L25" s="1738"/>
      <c r="M25" s="2015">
        <v>25</v>
      </c>
      <c r="N25" s="1822"/>
      <c r="O25" s="1755"/>
      <c r="P25" s="1738"/>
      <c r="Q25" s="2015">
        <v>15</v>
      </c>
    </row>
    <row r="26" spans="1:17" s="681" customFormat="1" ht="15">
      <c r="A26" s="684">
        <v>12</v>
      </c>
      <c r="B26" s="1753"/>
      <c r="C26" s="1739"/>
      <c r="D26" s="1738"/>
      <c r="E26" s="2015">
        <v>80</v>
      </c>
      <c r="F26" s="1755"/>
      <c r="G26" s="1755"/>
      <c r="H26" s="1738"/>
      <c r="I26" s="2015">
        <v>128</v>
      </c>
      <c r="J26" s="1755"/>
      <c r="K26" s="1755"/>
      <c r="L26" s="1738"/>
      <c r="M26" s="2015">
        <v>26</v>
      </c>
      <c r="N26" s="1822"/>
      <c r="O26" s="1755"/>
      <c r="P26" s="1738"/>
      <c r="Q26" s="2015">
        <v>17</v>
      </c>
    </row>
    <row r="27" spans="1:17" s="681" customFormat="1" ht="15">
      <c r="A27" s="684">
        <v>13</v>
      </c>
      <c r="B27" s="1753"/>
      <c r="C27" s="1739"/>
      <c r="D27" s="1738"/>
      <c r="E27" s="2015">
        <v>68</v>
      </c>
      <c r="F27" s="1755"/>
      <c r="G27" s="1755"/>
      <c r="H27" s="1738"/>
      <c r="I27" s="2015">
        <v>128</v>
      </c>
      <c r="J27" s="1755"/>
      <c r="K27" s="1755"/>
      <c r="L27" s="1738"/>
      <c r="M27" s="2015">
        <v>25</v>
      </c>
      <c r="N27" s="1822"/>
      <c r="O27" s="1755"/>
      <c r="P27" s="1738"/>
      <c r="Q27" s="2015">
        <v>17</v>
      </c>
    </row>
    <row r="28" spans="1:17" s="681" customFormat="1" ht="15">
      <c r="A28" s="684">
        <v>14</v>
      </c>
      <c r="B28" s="1753"/>
      <c r="C28" s="1739"/>
      <c r="D28" s="1738"/>
      <c r="E28" s="2015">
        <v>66</v>
      </c>
      <c r="F28" s="1755"/>
      <c r="G28" s="1755"/>
      <c r="H28" s="1738"/>
      <c r="I28" s="2015">
        <v>125</v>
      </c>
      <c r="J28" s="1755"/>
      <c r="K28" s="1755"/>
      <c r="L28" s="1738"/>
      <c r="M28" s="2015">
        <v>24</v>
      </c>
      <c r="N28" s="1822"/>
      <c r="O28" s="1755"/>
      <c r="P28" s="1738"/>
      <c r="Q28" s="2015">
        <v>16</v>
      </c>
    </row>
    <row r="29" spans="1:17" s="681" customFormat="1" ht="15">
      <c r="A29" s="684">
        <v>15</v>
      </c>
      <c r="B29" s="1753"/>
      <c r="C29" s="1739"/>
      <c r="D29" s="1738"/>
      <c r="E29" s="2015">
        <v>67</v>
      </c>
      <c r="F29" s="1755"/>
      <c r="G29" s="1755"/>
      <c r="H29" s="1738"/>
      <c r="I29" s="2015">
        <v>125</v>
      </c>
      <c r="J29" s="1755"/>
      <c r="K29" s="1755"/>
      <c r="L29" s="1738"/>
      <c r="M29" s="2015">
        <v>25</v>
      </c>
      <c r="N29" s="1822"/>
      <c r="O29" s="1755"/>
      <c r="P29" s="1738"/>
      <c r="Q29" s="2015">
        <v>17</v>
      </c>
    </row>
    <row r="30" spans="1:17" s="681" customFormat="1" ht="15">
      <c r="A30" s="684">
        <v>16</v>
      </c>
      <c r="B30" s="1753"/>
      <c r="C30" s="1739"/>
      <c r="D30" s="1738"/>
      <c r="E30" s="2015">
        <v>74</v>
      </c>
      <c r="F30" s="1755"/>
      <c r="G30" s="1755"/>
      <c r="H30" s="1738"/>
      <c r="I30" s="2015">
        <v>128</v>
      </c>
      <c r="J30" s="1755"/>
      <c r="K30" s="1755"/>
      <c r="L30" s="1738"/>
      <c r="M30" s="2015">
        <v>24</v>
      </c>
      <c r="N30" s="1822"/>
      <c r="O30" s="1755"/>
      <c r="P30" s="1738"/>
      <c r="Q30" s="2015">
        <v>16</v>
      </c>
    </row>
    <row r="31" spans="1:17" s="685" customFormat="1" ht="15">
      <c r="A31" s="684">
        <v>17</v>
      </c>
      <c r="B31" s="1753"/>
      <c r="C31" s="1739"/>
      <c r="D31" s="1738"/>
      <c r="E31" s="2015">
        <v>82</v>
      </c>
      <c r="F31" s="1755"/>
      <c r="G31" s="1755"/>
      <c r="H31" s="1738"/>
      <c r="I31" s="2015">
        <v>120</v>
      </c>
      <c r="J31" s="1755"/>
      <c r="K31" s="1755"/>
      <c r="L31" s="1738"/>
      <c r="M31" s="2015">
        <v>25</v>
      </c>
      <c r="N31" s="1822"/>
      <c r="O31" s="1755"/>
      <c r="P31" s="1738"/>
      <c r="Q31" s="2015">
        <v>15</v>
      </c>
    </row>
    <row r="32" spans="1:17" s="685" customFormat="1" ht="15">
      <c r="A32" s="684">
        <v>18</v>
      </c>
      <c r="B32" s="1753"/>
      <c r="C32" s="1739"/>
      <c r="D32" s="1738"/>
      <c r="E32" s="2015">
        <v>84</v>
      </c>
      <c r="F32" s="1755"/>
      <c r="G32" s="1755"/>
      <c r="H32" s="1738"/>
      <c r="I32" s="2015">
        <v>114</v>
      </c>
      <c r="J32" s="1755"/>
      <c r="K32" s="1755"/>
      <c r="L32" s="1738"/>
      <c r="M32" s="2015">
        <v>24</v>
      </c>
      <c r="N32" s="1822"/>
      <c r="O32" s="1755"/>
      <c r="P32" s="1738"/>
      <c r="Q32" s="2015">
        <v>15</v>
      </c>
    </row>
    <row r="33" spans="1:33" s="685" customFormat="1" ht="15">
      <c r="A33" s="684">
        <v>19</v>
      </c>
      <c r="B33" s="1753"/>
      <c r="C33" s="1739"/>
      <c r="D33" s="1738"/>
      <c r="E33" s="2015">
        <v>90</v>
      </c>
      <c r="F33" s="1755"/>
      <c r="G33" s="1755"/>
      <c r="H33" s="1738"/>
      <c r="I33" s="2015">
        <v>112</v>
      </c>
      <c r="J33" s="1755"/>
      <c r="K33" s="1755"/>
      <c r="L33" s="1738"/>
      <c r="M33" s="2015">
        <v>25</v>
      </c>
      <c r="N33" s="1822"/>
      <c r="O33" s="1755"/>
      <c r="P33" s="1738"/>
      <c r="Q33" s="2015">
        <v>14</v>
      </c>
    </row>
    <row r="34" spans="1:33" s="685" customFormat="1" ht="15">
      <c r="A34" s="684">
        <v>20</v>
      </c>
      <c r="B34" s="1753"/>
      <c r="C34" s="1739"/>
      <c r="D34" s="1738"/>
      <c r="E34" s="2015">
        <v>84</v>
      </c>
      <c r="F34" s="1755"/>
      <c r="G34" s="1755"/>
      <c r="H34" s="1738"/>
      <c r="I34" s="2015">
        <v>110</v>
      </c>
      <c r="J34" s="1755"/>
      <c r="K34" s="1755"/>
      <c r="L34" s="1738"/>
      <c r="M34" s="2015">
        <v>25</v>
      </c>
      <c r="N34" s="1822"/>
      <c r="O34" s="1755"/>
      <c r="P34" s="1738"/>
      <c r="Q34" s="2015">
        <v>13</v>
      </c>
    </row>
    <row r="35" spans="1:33" s="685" customFormat="1" ht="15">
      <c r="A35" s="684">
        <v>21</v>
      </c>
      <c r="B35" s="1753"/>
      <c r="C35" s="1739"/>
      <c r="D35" s="1738"/>
      <c r="E35" s="2015">
        <v>81</v>
      </c>
      <c r="F35" s="1755"/>
      <c r="G35" s="1755"/>
      <c r="H35" s="1738"/>
      <c r="I35" s="2015">
        <v>107</v>
      </c>
      <c r="J35" s="1755"/>
      <c r="K35" s="1755"/>
      <c r="L35" s="1738"/>
      <c r="M35" s="2015">
        <v>25</v>
      </c>
      <c r="N35" s="1822"/>
      <c r="O35" s="1755"/>
      <c r="P35" s="1738"/>
      <c r="Q35" s="2015">
        <v>13</v>
      </c>
    </row>
    <row r="36" spans="1:33" s="685" customFormat="1" ht="15">
      <c r="A36" s="684">
        <v>22</v>
      </c>
      <c r="B36" s="1753"/>
      <c r="C36" s="1739"/>
      <c r="D36" s="1738"/>
      <c r="E36" s="2015">
        <v>73</v>
      </c>
      <c r="F36" s="1755"/>
      <c r="G36" s="1755"/>
      <c r="H36" s="1738"/>
      <c r="I36" s="2015">
        <v>107</v>
      </c>
      <c r="J36" s="1755"/>
      <c r="K36" s="1755"/>
      <c r="L36" s="1738"/>
      <c r="M36" s="2015">
        <v>25</v>
      </c>
      <c r="N36" s="1822"/>
      <c r="O36" s="1755"/>
      <c r="P36" s="1738"/>
      <c r="Q36" s="2015">
        <v>15</v>
      </c>
    </row>
    <row r="37" spans="1:33" s="685" customFormat="1" ht="15">
      <c r="A37" s="684">
        <v>23</v>
      </c>
      <c r="B37" s="1753"/>
      <c r="C37" s="1739"/>
      <c r="D37" s="1738"/>
      <c r="E37" s="2015">
        <v>70</v>
      </c>
      <c r="F37" s="1755"/>
      <c r="G37" s="1755"/>
      <c r="H37" s="1738"/>
      <c r="I37" s="2015">
        <v>103</v>
      </c>
      <c r="J37" s="1755"/>
      <c r="K37" s="1755"/>
      <c r="L37" s="1738"/>
      <c r="M37" s="2015">
        <v>26</v>
      </c>
      <c r="N37" s="1822"/>
      <c r="O37" s="1755"/>
      <c r="P37" s="1738"/>
      <c r="Q37" s="2015">
        <v>14</v>
      </c>
    </row>
    <row r="38" spans="1:33" s="685" customFormat="1" ht="15">
      <c r="A38" s="684">
        <v>24</v>
      </c>
      <c r="B38" s="1753"/>
      <c r="C38" s="1739"/>
      <c r="D38" s="1738"/>
      <c r="E38" s="2015">
        <v>67</v>
      </c>
      <c r="F38" s="1755"/>
      <c r="G38" s="1755"/>
      <c r="H38" s="1738"/>
      <c r="I38" s="2015">
        <v>101</v>
      </c>
      <c r="J38" s="1755"/>
      <c r="K38" s="1755"/>
      <c r="L38" s="1738"/>
      <c r="M38" s="2015">
        <v>26</v>
      </c>
      <c r="N38" s="1822"/>
      <c r="O38" s="1755"/>
      <c r="P38" s="1738"/>
      <c r="Q38" s="2015">
        <v>14</v>
      </c>
    </row>
    <row r="39" spans="1:33" s="685" customFormat="1" ht="15">
      <c r="A39" s="684" t="s">
        <v>19</v>
      </c>
      <c r="B39" s="1322"/>
      <c r="C39" s="1738"/>
      <c r="D39" s="1738"/>
      <c r="E39" s="1740">
        <f>SUM(E15:E38)</f>
        <v>1763</v>
      </c>
      <c r="F39" s="1738"/>
      <c r="G39" s="1738"/>
      <c r="H39" s="1738"/>
      <c r="I39" s="1740">
        <f>SUM(I15:I38)</f>
        <v>2678</v>
      </c>
      <c r="J39" s="1738"/>
      <c r="K39" s="1738"/>
      <c r="L39" s="1738"/>
      <c r="M39" s="1740">
        <f>SUM(M15:M38)</f>
        <v>610</v>
      </c>
      <c r="N39" s="1823"/>
      <c r="O39" s="1738"/>
      <c r="P39" s="1738"/>
      <c r="Q39" s="1740">
        <f>SUM(Q15:Q38)</f>
        <v>353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2">
    <tabColor rgb="FF92D050"/>
  </sheetPr>
  <dimension ref="A1:AG44"/>
  <sheetViews>
    <sheetView zoomScale="85" zoomScaleNormal="85" workbookViewId="0">
      <selection activeCell="J29" sqref="J29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213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208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 t="s">
        <v>379</v>
      </c>
      <c r="B8" s="1267" t="s">
        <v>380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214</v>
      </c>
      <c r="C10" s="2059"/>
      <c r="D10" s="2059"/>
      <c r="E10" s="2060"/>
      <c r="F10" s="3001" t="s">
        <v>215</v>
      </c>
      <c r="G10" s="2059"/>
      <c r="H10" s="2059"/>
      <c r="I10" s="2060"/>
      <c r="J10" s="3001" t="str">
        <f>B10</f>
        <v>ВЛ-10 кВ Центр</v>
      </c>
      <c r="K10" s="2059"/>
      <c r="L10" s="2059"/>
      <c r="M10" s="2060"/>
      <c r="N10" s="3001" t="str">
        <f>F10</f>
        <v>ВЛ-10 кВ Воинская часть</v>
      </c>
      <c r="O10" s="2059"/>
      <c r="P10" s="2059"/>
      <c r="Q10" s="206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6000</v>
      </c>
      <c r="F11" s="3001" t="s">
        <v>14</v>
      </c>
      <c r="G11" s="2059"/>
      <c r="H11" s="678"/>
      <c r="I11" s="679">
        <v>4000</v>
      </c>
      <c r="J11" s="3001" t="s">
        <v>14</v>
      </c>
      <c r="K11" s="2059"/>
      <c r="L11" s="678"/>
      <c r="M11" s="679">
        <f>E11</f>
        <v>6000</v>
      </c>
      <c r="N11" s="3001" t="s">
        <v>14</v>
      </c>
      <c r="O11" s="2059"/>
      <c r="P11" s="678"/>
      <c r="Q11" s="679">
        <f>I11</f>
        <v>4000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825"/>
      <c r="C14" s="1747"/>
      <c r="D14" s="1747"/>
      <c r="E14" s="1323"/>
      <c r="F14" s="1758"/>
      <c r="G14" s="1747"/>
      <c r="H14" s="1747"/>
      <c r="I14" s="1323"/>
      <c r="J14" s="1758"/>
      <c r="K14" s="1747"/>
      <c r="L14" s="1747"/>
      <c r="M14" s="1323"/>
      <c r="N14" s="1758"/>
      <c r="O14" s="789"/>
      <c r="P14" s="789"/>
      <c r="Q14" s="1323"/>
    </row>
    <row r="15" spans="1:33" s="1339" customFormat="1" ht="14.25">
      <c r="A15" s="1332">
        <v>1</v>
      </c>
      <c r="B15" s="825"/>
      <c r="C15" s="1337"/>
      <c r="D15" s="1747"/>
      <c r="E15" s="2015">
        <v>758</v>
      </c>
      <c r="F15" s="1759"/>
      <c r="G15" s="1747"/>
      <c r="H15" s="1337"/>
      <c r="I15" s="2015">
        <v>1128</v>
      </c>
      <c r="J15" s="1759"/>
      <c r="K15" s="1337"/>
      <c r="L15" s="1337"/>
      <c r="M15" s="2015">
        <v>80</v>
      </c>
      <c r="N15" s="1759"/>
      <c r="O15" s="1337"/>
      <c r="P15" s="1335"/>
      <c r="Q15" s="2015">
        <v>184</v>
      </c>
    </row>
    <row r="16" spans="1:33" s="681" customFormat="1" ht="14.25">
      <c r="A16" s="684">
        <v>2</v>
      </c>
      <c r="B16" s="825"/>
      <c r="C16" s="789"/>
      <c r="D16" s="1747"/>
      <c r="E16" s="2015">
        <v>726</v>
      </c>
      <c r="F16" s="1760"/>
      <c r="G16" s="1747"/>
      <c r="H16" s="1337"/>
      <c r="I16" s="2015">
        <v>1067</v>
      </c>
      <c r="J16" s="1759"/>
      <c r="K16" s="1337"/>
      <c r="L16" s="1337"/>
      <c r="M16" s="2015">
        <v>82</v>
      </c>
      <c r="N16" s="1759"/>
      <c r="O16" s="789"/>
      <c r="P16" s="1322"/>
      <c r="Q16" s="2015">
        <v>194</v>
      </c>
    </row>
    <row r="17" spans="1:17" s="681" customFormat="1" ht="14.25">
      <c r="A17" s="684">
        <v>3</v>
      </c>
      <c r="B17" s="825"/>
      <c r="C17" s="789"/>
      <c r="D17" s="1747"/>
      <c r="E17" s="2015">
        <v>715</v>
      </c>
      <c r="F17" s="1760"/>
      <c r="G17" s="1747"/>
      <c r="H17" s="1337"/>
      <c r="I17" s="2015">
        <v>1044</v>
      </c>
      <c r="J17" s="1759"/>
      <c r="K17" s="1337"/>
      <c r="L17" s="1337"/>
      <c r="M17" s="2015">
        <v>81</v>
      </c>
      <c r="N17" s="1759"/>
      <c r="O17" s="789"/>
      <c r="P17" s="1322"/>
      <c r="Q17" s="2015">
        <v>189</v>
      </c>
    </row>
    <row r="18" spans="1:17" s="681" customFormat="1" ht="14.25">
      <c r="A18" s="684">
        <v>4</v>
      </c>
      <c r="B18" s="825"/>
      <c r="C18" s="789"/>
      <c r="D18" s="1747"/>
      <c r="E18" s="2015">
        <v>712</v>
      </c>
      <c r="F18" s="1760"/>
      <c r="G18" s="1747"/>
      <c r="H18" s="1337"/>
      <c r="I18" s="2015">
        <v>1064</v>
      </c>
      <c r="J18" s="1759"/>
      <c r="K18" s="1337"/>
      <c r="L18" s="1337"/>
      <c r="M18" s="2015">
        <v>80</v>
      </c>
      <c r="N18" s="1759"/>
      <c r="O18" s="789"/>
      <c r="P18" s="1322"/>
      <c r="Q18" s="2015">
        <v>204</v>
      </c>
    </row>
    <row r="19" spans="1:17" s="681" customFormat="1" ht="14.25">
      <c r="A19" s="684">
        <v>5</v>
      </c>
      <c r="B19" s="825"/>
      <c r="C19" s="789"/>
      <c r="D19" s="1747"/>
      <c r="E19" s="2015">
        <v>741</v>
      </c>
      <c r="F19" s="1760"/>
      <c r="G19" s="1747"/>
      <c r="H19" s="1337"/>
      <c r="I19" s="2015">
        <v>1069</v>
      </c>
      <c r="J19" s="1759"/>
      <c r="K19" s="1337"/>
      <c r="L19" s="1337"/>
      <c r="M19" s="2015">
        <v>83</v>
      </c>
      <c r="N19" s="1759"/>
      <c r="O19" s="789"/>
      <c r="P19" s="1322"/>
      <c r="Q19" s="2015">
        <v>199</v>
      </c>
    </row>
    <row r="20" spans="1:17" s="681" customFormat="1" ht="14.25">
      <c r="A20" s="684">
        <v>6</v>
      </c>
      <c r="B20" s="825"/>
      <c r="C20" s="789"/>
      <c r="D20" s="1747"/>
      <c r="E20" s="2015">
        <v>813</v>
      </c>
      <c r="F20" s="1760"/>
      <c r="G20" s="1747"/>
      <c r="H20" s="1337"/>
      <c r="I20" s="2015">
        <v>1112</v>
      </c>
      <c r="J20" s="1759"/>
      <c r="K20" s="1337"/>
      <c r="L20" s="1337"/>
      <c r="M20" s="2015">
        <v>87</v>
      </c>
      <c r="N20" s="1759"/>
      <c r="O20" s="789"/>
      <c r="P20" s="1322"/>
      <c r="Q20" s="2015">
        <v>206</v>
      </c>
    </row>
    <row r="21" spans="1:17" s="681" customFormat="1" ht="14.25">
      <c r="A21" s="684">
        <v>7</v>
      </c>
      <c r="B21" s="825"/>
      <c r="C21" s="789"/>
      <c r="D21" s="1747"/>
      <c r="E21" s="2015">
        <v>897</v>
      </c>
      <c r="F21" s="1760"/>
      <c r="G21" s="1747"/>
      <c r="H21" s="1337"/>
      <c r="I21" s="2015">
        <v>1265</v>
      </c>
      <c r="J21" s="1759"/>
      <c r="K21" s="1337"/>
      <c r="L21" s="1337"/>
      <c r="M21" s="2015">
        <v>83</v>
      </c>
      <c r="N21" s="1759"/>
      <c r="O21" s="789"/>
      <c r="P21" s="1322"/>
      <c r="Q21" s="2015">
        <v>189</v>
      </c>
    </row>
    <row r="22" spans="1:17" s="681" customFormat="1" ht="14.25">
      <c r="A22" s="684">
        <v>8</v>
      </c>
      <c r="B22" s="825"/>
      <c r="C22" s="789"/>
      <c r="D22" s="1747"/>
      <c r="E22" s="2015">
        <v>1012</v>
      </c>
      <c r="F22" s="1760"/>
      <c r="G22" s="1747"/>
      <c r="H22" s="1337"/>
      <c r="I22" s="2015">
        <v>1341</v>
      </c>
      <c r="J22" s="1759"/>
      <c r="K22" s="1337"/>
      <c r="L22" s="1337"/>
      <c r="M22" s="2015">
        <v>93</v>
      </c>
      <c r="N22" s="1759"/>
      <c r="O22" s="789"/>
      <c r="P22" s="1322"/>
      <c r="Q22" s="2015">
        <v>166</v>
      </c>
    </row>
    <row r="23" spans="1:17" s="681" customFormat="1" ht="14.25">
      <c r="A23" s="684">
        <v>9</v>
      </c>
      <c r="B23" s="825"/>
      <c r="C23" s="789"/>
      <c r="D23" s="1747"/>
      <c r="E23" s="2015">
        <v>1102</v>
      </c>
      <c r="F23" s="1760"/>
      <c r="G23" s="1747"/>
      <c r="H23" s="1337"/>
      <c r="I23" s="2015">
        <v>1306</v>
      </c>
      <c r="J23" s="1759"/>
      <c r="K23" s="1337"/>
      <c r="L23" s="1337"/>
      <c r="M23" s="2015">
        <v>102</v>
      </c>
      <c r="N23" s="1759"/>
      <c r="O23" s="789"/>
      <c r="P23" s="1322"/>
      <c r="Q23" s="2015">
        <v>173</v>
      </c>
    </row>
    <row r="24" spans="1:17" s="681" customFormat="1" ht="14.25">
      <c r="A24" s="684">
        <v>10</v>
      </c>
      <c r="B24" s="825"/>
      <c r="C24" s="789"/>
      <c r="D24" s="1747"/>
      <c r="E24" s="2015">
        <v>1111</v>
      </c>
      <c r="F24" s="1760"/>
      <c r="G24" s="1747"/>
      <c r="H24" s="1337"/>
      <c r="I24" s="2015">
        <v>1341</v>
      </c>
      <c r="J24" s="1759"/>
      <c r="K24" s="1337"/>
      <c r="L24" s="1337"/>
      <c r="M24" s="2015">
        <v>112</v>
      </c>
      <c r="N24" s="1759"/>
      <c r="O24" s="789"/>
      <c r="P24" s="1322"/>
      <c r="Q24" s="2015">
        <v>184</v>
      </c>
    </row>
    <row r="25" spans="1:17" s="681" customFormat="1" ht="14.25">
      <c r="A25" s="684">
        <v>11</v>
      </c>
      <c r="B25" s="825"/>
      <c r="C25" s="789"/>
      <c r="D25" s="1747"/>
      <c r="E25" s="2015">
        <v>1129</v>
      </c>
      <c r="F25" s="1760"/>
      <c r="G25" s="1747"/>
      <c r="H25" s="1337"/>
      <c r="I25" s="2015">
        <v>1339</v>
      </c>
      <c r="J25" s="1759"/>
      <c r="K25" s="1337"/>
      <c r="L25" s="1337"/>
      <c r="M25" s="2015">
        <v>119</v>
      </c>
      <c r="N25" s="1759"/>
      <c r="O25" s="789"/>
      <c r="P25" s="1322"/>
      <c r="Q25" s="2015">
        <v>188</v>
      </c>
    </row>
    <row r="26" spans="1:17" s="681" customFormat="1" ht="14.25">
      <c r="A26" s="684">
        <v>12</v>
      </c>
      <c r="B26" s="825"/>
      <c r="C26" s="789"/>
      <c r="D26" s="1747"/>
      <c r="E26" s="2015">
        <v>1091</v>
      </c>
      <c r="F26" s="1760"/>
      <c r="G26" s="1747"/>
      <c r="H26" s="1337"/>
      <c r="I26" s="2015">
        <v>1336</v>
      </c>
      <c r="J26" s="1759"/>
      <c r="K26" s="1337"/>
      <c r="L26" s="1337"/>
      <c r="M26" s="2015">
        <v>116</v>
      </c>
      <c r="N26" s="1759"/>
      <c r="O26" s="789"/>
      <c r="P26" s="1322"/>
      <c r="Q26" s="2015">
        <v>186</v>
      </c>
    </row>
    <row r="27" spans="1:17" s="681" customFormat="1" ht="14.25">
      <c r="A27" s="684">
        <v>13</v>
      </c>
      <c r="B27" s="825"/>
      <c r="C27" s="789"/>
      <c r="D27" s="1747"/>
      <c r="E27" s="2015">
        <v>1102</v>
      </c>
      <c r="F27" s="1760"/>
      <c r="G27" s="1747"/>
      <c r="H27" s="1337"/>
      <c r="I27" s="2015">
        <v>1369</v>
      </c>
      <c r="J27" s="1759"/>
      <c r="K27" s="1337"/>
      <c r="L27" s="1337"/>
      <c r="M27" s="2015">
        <v>116</v>
      </c>
      <c r="N27" s="1759"/>
      <c r="O27" s="789"/>
      <c r="P27" s="1322"/>
      <c r="Q27" s="2015">
        <v>195</v>
      </c>
    </row>
    <row r="28" spans="1:17" s="681" customFormat="1" ht="14.25">
      <c r="A28" s="684">
        <v>14</v>
      </c>
      <c r="B28" s="825"/>
      <c r="C28" s="789"/>
      <c r="D28" s="1747"/>
      <c r="E28" s="2015">
        <v>1073</v>
      </c>
      <c r="F28" s="1760"/>
      <c r="G28" s="1747"/>
      <c r="H28" s="1337"/>
      <c r="I28" s="2015">
        <v>1320</v>
      </c>
      <c r="J28" s="1759"/>
      <c r="K28" s="1337"/>
      <c r="L28" s="1337"/>
      <c r="M28" s="2015">
        <v>108</v>
      </c>
      <c r="N28" s="1759"/>
      <c r="O28" s="789"/>
      <c r="P28" s="1322"/>
      <c r="Q28" s="2015">
        <v>198</v>
      </c>
    </row>
    <row r="29" spans="1:17" s="681" customFormat="1" ht="14.25">
      <c r="A29" s="684">
        <v>15</v>
      </c>
      <c r="B29" s="825"/>
      <c r="C29" s="789"/>
      <c r="D29" s="1747"/>
      <c r="E29" s="2015">
        <v>1054</v>
      </c>
      <c r="F29" s="1760"/>
      <c r="G29" s="1747"/>
      <c r="H29" s="1337"/>
      <c r="I29" s="2015">
        <v>1345</v>
      </c>
      <c r="J29" s="1759"/>
      <c r="K29" s="1337"/>
      <c r="L29" s="1337"/>
      <c r="M29" s="2015">
        <v>108</v>
      </c>
      <c r="N29" s="1759"/>
      <c r="O29" s="789"/>
      <c r="P29" s="1322"/>
      <c r="Q29" s="2015">
        <v>193</v>
      </c>
    </row>
    <row r="30" spans="1:17" s="681" customFormat="1" ht="14.25">
      <c r="A30" s="684">
        <v>16</v>
      </c>
      <c r="B30" s="825"/>
      <c r="C30" s="789"/>
      <c r="D30" s="1747"/>
      <c r="E30" s="2015">
        <v>1076</v>
      </c>
      <c r="F30" s="1760"/>
      <c r="G30" s="1747"/>
      <c r="H30" s="1337"/>
      <c r="I30" s="2015">
        <v>1378</v>
      </c>
      <c r="J30" s="1759"/>
      <c r="K30" s="1337"/>
      <c r="L30" s="1337"/>
      <c r="M30" s="2015">
        <v>113</v>
      </c>
      <c r="N30" s="1759"/>
      <c r="O30" s="789"/>
      <c r="P30" s="1322"/>
      <c r="Q30" s="2015">
        <v>187</v>
      </c>
    </row>
    <row r="31" spans="1:17" s="685" customFormat="1" ht="14.25">
      <c r="A31" s="684">
        <v>17</v>
      </c>
      <c r="B31" s="825"/>
      <c r="C31" s="789"/>
      <c r="D31" s="1747"/>
      <c r="E31" s="2015">
        <v>1144</v>
      </c>
      <c r="F31" s="1760"/>
      <c r="G31" s="1747"/>
      <c r="H31" s="1337"/>
      <c r="I31" s="2015">
        <v>1457</v>
      </c>
      <c r="J31" s="1759"/>
      <c r="K31" s="1337"/>
      <c r="L31" s="1337"/>
      <c r="M31" s="2015">
        <v>112</v>
      </c>
      <c r="N31" s="1759"/>
      <c r="O31" s="789"/>
      <c r="P31" s="1322"/>
      <c r="Q31" s="2015">
        <v>188</v>
      </c>
    </row>
    <row r="32" spans="1:17" s="685" customFormat="1" ht="14.25">
      <c r="A32" s="684">
        <v>18</v>
      </c>
      <c r="B32" s="825"/>
      <c r="C32" s="789"/>
      <c r="D32" s="1747"/>
      <c r="E32" s="2015">
        <v>1145</v>
      </c>
      <c r="F32" s="1760"/>
      <c r="G32" s="1747"/>
      <c r="H32" s="1337"/>
      <c r="I32" s="2015">
        <v>1542</v>
      </c>
      <c r="J32" s="1759"/>
      <c r="K32" s="1337"/>
      <c r="L32" s="1337"/>
      <c r="M32" s="2015">
        <v>102</v>
      </c>
      <c r="N32" s="1759"/>
      <c r="O32" s="789"/>
      <c r="P32" s="1322"/>
      <c r="Q32" s="2015">
        <v>187</v>
      </c>
    </row>
    <row r="33" spans="1:33" s="685" customFormat="1" ht="14.25">
      <c r="A33" s="684">
        <v>19</v>
      </c>
      <c r="B33" s="825"/>
      <c r="C33" s="789"/>
      <c r="D33" s="1747"/>
      <c r="E33" s="2015">
        <v>1117</v>
      </c>
      <c r="F33" s="1760"/>
      <c r="G33" s="1747"/>
      <c r="H33" s="1337"/>
      <c r="I33" s="2015">
        <v>1597</v>
      </c>
      <c r="J33" s="1759"/>
      <c r="K33" s="1337"/>
      <c r="L33" s="1337"/>
      <c r="M33" s="2015">
        <v>96</v>
      </c>
      <c r="N33" s="1759"/>
      <c r="O33" s="789"/>
      <c r="P33" s="1322"/>
      <c r="Q33" s="2015">
        <v>186</v>
      </c>
    </row>
    <row r="34" spans="1:33" s="685" customFormat="1" ht="14.25">
      <c r="A34" s="684">
        <v>20</v>
      </c>
      <c r="B34" s="825"/>
      <c r="C34" s="789"/>
      <c r="D34" s="1747"/>
      <c r="E34" s="2015">
        <v>1037</v>
      </c>
      <c r="F34" s="1760"/>
      <c r="G34" s="1747"/>
      <c r="H34" s="1337"/>
      <c r="I34" s="2015">
        <v>1571</v>
      </c>
      <c r="J34" s="1759"/>
      <c r="K34" s="1337"/>
      <c r="L34" s="1337"/>
      <c r="M34" s="2015">
        <v>96</v>
      </c>
      <c r="N34" s="1759"/>
      <c r="O34" s="789"/>
      <c r="P34" s="1322"/>
      <c r="Q34" s="2015">
        <v>185</v>
      </c>
    </row>
    <row r="35" spans="1:33" s="685" customFormat="1" ht="14.25">
      <c r="A35" s="684">
        <v>21</v>
      </c>
      <c r="B35" s="825"/>
      <c r="C35" s="789"/>
      <c r="D35" s="1747"/>
      <c r="E35" s="2015">
        <v>1035</v>
      </c>
      <c r="F35" s="1760"/>
      <c r="G35" s="1747"/>
      <c r="H35" s="1337"/>
      <c r="I35" s="2015">
        <v>1545</v>
      </c>
      <c r="J35" s="1759"/>
      <c r="K35" s="1337"/>
      <c r="L35" s="1337"/>
      <c r="M35" s="2015">
        <v>94</v>
      </c>
      <c r="N35" s="1759"/>
      <c r="O35" s="789"/>
      <c r="P35" s="1322"/>
      <c r="Q35" s="2015">
        <v>191</v>
      </c>
    </row>
    <row r="36" spans="1:33" s="685" customFormat="1" ht="14.25">
      <c r="A36" s="684">
        <v>22</v>
      </c>
      <c r="B36" s="825"/>
      <c r="C36" s="789"/>
      <c r="D36" s="1747"/>
      <c r="E36" s="2015">
        <v>984</v>
      </c>
      <c r="F36" s="1760"/>
      <c r="G36" s="1747"/>
      <c r="H36" s="1337"/>
      <c r="I36" s="2015">
        <v>1499</v>
      </c>
      <c r="J36" s="1759"/>
      <c r="K36" s="1337"/>
      <c r="L36" s="1337"/>
      <c r="M36" s="2015">
        <v>91</v>
      </c>
      <c r="N36" s="1759"/>
      <c r="O36" s="789"/>
      <c r="P36" s="1322"/>
      <c r="Q36" s="2015">
        <v>198</v>
      </c>
    </row>
    <row r="37" spans="1:33" s="685" customFormat="1" ht="14.25">
      <c r="A37" s="684">
        <v>23</v>
      </c>
      <c r="B37" s="1753"/>
      <c r="C37" s="789"/>
      <c r="D37" s="789"/>
      <c r="E37" s="2015">
        <v>917</v>
      </c>
      <c r="F37" s="1760"/>
      <c r="G37" s="1337"/>
      <c r="H37" s="1337"/>
      <c r="I37" s="2015">
        <v>1371</v>
      </c>
      <c r="J37" s="1759"/>
      <c r="K37" s="1337"/>
      <c r="L37" s="1337"/>
      <c r="M37" s="2015">
        <v>88</v>
      </c>
      <c r="N37" s="1759"/>
      <c r="O37" s="789"/>
      <c r="P37" s="1322"/>
      <c r="Q37" s="2015">
        <v>186</v>
      </c>
    </row>
    <row r="38" spans="1:33" s="685" customFormat="1" ht="14.25">
      <c r="A38" s="684">
        <v>24</v>
      </c>
      <c r="B38" s="1753"/>
      <c r="C38" s="789"/>
      <c r="D38" s="789"/>
      <c r="E38" s="2015">
        <v>841</v>
      </c>
      <c r="F38" s="1760"/>
      <c r="G38" s="1337"/>
      <c r="H38" s="1337"/>
      <c r="I38" s="2015">
        <v>1256</v>
      </c>
      <c r="J38" s="1759"/>
      <c r="K38" s="1337"/>
      <c r="L38" s="1337"/>
      <c r="M38" s="2015">
        <v>87</v>
      </c>
      <c r="N38" s="1759"/>
      <c r="O38" s="789"/>
      <c r="P38" s="1322"/>
      <c r="Q38" s="2015">
        <v>184</v>
      </c>
    </row>
    <row r="39" spans="1:33" s="685" customFormat="1" ht="15">
      <c r="A39" s="684" t="s">
        <v>19</v>
      </c>
      <c r="B39" s="1322"/>
      <c r="C39" s="789"/>
      <c r="D39" s="789"/>
      <c r="E39" s="1761">
        <f>SUM(E15:E38)</f>
        <v>23332</v>
      </c>
      <c r="F39" s="1757"/>
      <c r="G39" s="1762"/>
      <c r="H39" s="1762"/>
      <c r="I39" s="1756">
        <f>SUM(I15:I38)</f>
        <v>31662</v>
      </c>
      <c r="J39" s="1762"/>
      <c r="K39" s="1762"/>
      <c r="L39" s="1762"/>
      <c r="M39" s="1756">
        <f>SUM(M15:M38)</f>
        <v>2329</v>
      </c>
      <c r="N39" s="1762"/>
      <c r="O39" s="1757"/>
      <c r="P39" s="1757"/>
      <c r="Q39" s="1756">
        <f>SUM(Q15:Q38)</f>
        <v>4540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3">
    <tabColor rgb="FF92D050"/>
  </sheetPr>
  <dimension ref="A1:AG47"/>
  <sheetViews>
    <sheetView zoomScale="85" zoomScaleNormal="85" workbookViewId="0">
      <selection activeCell="O28" sqref="O2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213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208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 t="s">
        <v>381</v>
      </c>
      <c r="B8" s="1267" t="s">
        <v>382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216</v>
      </c>
      <c r="C10" s="2059"/>
      <c r="D10" s="2059"/>
      <c r="E10" s="2060"/>
      <c r="F10" s="3001" t="s">
        <v>291</v>
      </c>
      <c r="G10" s="2059"/>
      <c r="H10" s="2059"/>
      <c r="I10" s="2060"/>
      <c r="J10" s="3001" t="str">
        <f>B10</f>
        <v>ВЛ-10 кВ Шестово</v>
      </c>
      <c r="K10" s="2059"/>
      <c r="L10" s="2059"/>
      <c r="M10" s="2060"/>
      <c r="N10" s="3001" t="str">
        <f>F10</f>
        <v>ф.1 Город</v>
      </c>
      <c r="O10" s="2940"/>
      <c r="P10" s="2940"/>
      <c r="Q10" s="2941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4000</v>
      </c>
      <c r="F11" s="3001" t="s">
        <v>14</v>
      </c>
      <c r="G11" s="2059"/>
      <c r="H11" s="678"/>
      <c r="I11" s="679"/>
      <c r="J11" s="3001" t="s">
        <v>14</v>
      </c>
      <c r="K11" s="2059"/>
      <c r="L11" s="678"/>
      <c r="M11" s="679">
        <f>E11</f>
        <v>4000</v>
      </c>
      <c r="N11" s="3001" t="s">
        <v>14</v>
      </c>
      <c r="O11" s="205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825"/>
      <c r="C14" s="789"/>
      <c r="D14" s="789"/>
      <c r="E14" s="1323"/>
      <c r="F14" s="1758"/>
      <c r="G14" s="1747"/>
      <c r="H14" s="1747"/>
      <c r="I14" s="1323"/>
      <c r="J14" s="1758"/>
      <c r="K14" s="1747"/>
      <c r="L14" s="1747"/>
      <c r="M14" s="1323"/>
      <c r="N14" s="1758"/>
      <c r="O14" s="1747"/>
      <c r="P14" s="1747"/>
      <c r="Q14" s="1323"/>
    </row>
    <row r="15" spans="1:33" s="1339" customFormat="1" ht="15">
      <c r="A15" s="1332">
        <v>1</v>
      </c>
      <c r="B15" s="825"/>
      <c r="C15" s="1337"/>
      <c r="D15" s="789"/>
      <c r="E15" s="2015">
        <v>613</v>
      </c>
      <c r="F15" s="1755"/>
      <c r="G15" s="1747"/>
      <c r="H15" s="1738"/>
      <c r="I15" s="2015">
        <v>748</v>
      </c>
      <c r="J15" s="1755"/>
      <c r="K15" s="1738"/>
      <c r="L15" s="1738"/>
      <c r="M15" s="2015">
        <v>138</v>
      </c>
      <c r="N15" s="1755"/>
      <c r="O15" s="1738"/>
      <c r="P15" s="1738"/>
      <c r="Q15" s="2015">
        <v>177</v>
      </c>
    </row>
    <row r="16" spans="1:33" s="681" customFormat="1" ht="15">
      <c r="A16" s="684">
        <v>2</v>
      </c>
      <c r="B16" s="825"/>
      <c r="C16" s="789"/>
      <c r="D16" s="789"/>
      <c r="E16" s="2015">
        <v>576</v>
      </c>
      <c r="F16" s="1755"/>
      <c r="G16" s="1747"/>
      <c r="H16" s="1738"/>
      <c r="I16" s="2015">
        <v>718</v>
      </c>
      <c r="J16" s="1755"/>
      <c r="K16" s="1738"/>
      <c r="L16" s="1738"/>
      <c r="M16" s="2015">
        <v>136</v>
      </c>
      <c r="N16" s="1755"/>
      <c r="O16" s="1738"/>
      <c r="P16" s="1738"/>
      <c r="Q16" s="2015">
        <v>184</v>
      </c>
    </row>
    <row r="17" spans="1:17" s="681" customFormat="1" ht="15">
      <c r="A17" s="684">
        <v>3</v>
      </c>
      <c r="B17" s="825"/>
      <c r="C17" s="789"/>
      <c r="D17" s="789"/>
      <c r="E17" s="2015">
        <v>544</v>
      </c>
      <c r="F17" s="1755"/>
      <c r="G17" s="1747"/>
      <c r="H17" s="1738"/>
      <c r="I17" s="2015">
        <v>694</v>
      </c>
      <c r="J17" s="1755"/>
      <c r="K17" s="1738"/>
      <c r="L17" s="1738"/>
      <c r="M17" s="2015">
        <v>131</v>
      </c>
      <c r="N17" s="1755"/>
      <c r="O17" s="1738"/>
      <c r="P17" s="1738"/>
      <c r="Q17" s="2015">
        <v>176</v>
      </c>
    </row>
    <row r="18" spans="1:17" s="681" customFormat="1" ht="15">
      <c r="A18" s="684">
        <v>4</v>
      </c>
      <c r="B18" s="825"/>
      <c r="C18" s="789"/>
      <c r="D18" s="789"/>
      <c r="E18" s="2015">
        <v>554</v>
      </c>
      <c r="F18" s="1755"/>
      <c r="G18" s="1747"/>
      <c r="H18" s="1738"/>
      <c r="I18" s="2015">
        <v>698</v>
      </c>
      <c r="J18" s="1755"/>
      <c r="K18" s="1738"/>
      <c r="L18" s="1738"/>
      <c r="M18" s="2015">
        <v>134</v>
      </c>
      <c r="N18" s="1755"/>
      <c r="O18" s="1738"/>
      <c r="P18" s="1738"/>
      <c r="Q18" s="2015">
        <v>194</v>
      </c>
    </row>
    <row r="19" spans="1:17" s="681" customFormat="1" ht="15">
      <c r="A19" s="684">
        <v>5</v>
      </c>
      <c r="B19" s="825"/>
      <c r="C19" s="789"/>
      <c r="D19" s="789"/>
      <c r="E19" s="2015">
        <v>533</v>
      </c>
      <c r="F19" s="1755"/>
      <c r="G19" s="1747"/>
      <c r="H19" s="1738"/>
      <c r="I19" s="2015">
        <v>707</v>
      </c>
      <c r="J19" s="1755"/>
      <c r="K19" s="1738"/>
      <c r="L19" s="1738"/>
      <c r="M19" s="2015">
        <v>132</v>
      </c>
      <c r="N19" s="1755"/>
      <c r="O19" s="1738"/>
      <c r="P19" s="1738"/>
      <c r="Q19" s="2015">
        <v>195</v>
      </c>
    </row>
    <row r="20" spans="1:17" s="681" customFormat="1" ht="15">
      <c r="A20" s="684">
        <v>6</v>
      </c>
      <c r="B20" s="825"/>
      <c r="C20" s="789"/>
      <c r="D20" s="789"/>
      <c r="E20" s="2015">
        <v>562</v>
      </c>
      <c r="F20" s="1755"/>
      <c r="G20" s="1747"/>
      <c r="H20" s="1738"/>
      <c r="I20" s="2015">
        <v>772</v>
      </c>
      <c r="J20" s="1755"/>
      <c r="K20" s="1738"/>
      <c r="L20" s="1738"/>
      <c r="M20" s="2015">
        <v>133</v>
      </c>
      <c r="N20" s="1755"/>
      <c r="O20" s="1738"/>
      <c r="P20" s="1738"/>
      <c r="Q20" s="2015">
        <v>198</v>
      </c>
    </row>
    <row r="21" spans="1:17" s="681" customFormat="1" ht="15">
      <c r="A21" s="684">
        <v>7</v>
      </c>
      <c r="B21" s="825"/>
      <c r="C21" s="789"/>
      <c r="D21" s="789"/>
      <c r="E21" s="2015">
        <v>684</v>
      </c>
      <c r="F21" s="1755"/>
      <c r="G21" s="1747"/>
      <c r="H21" s="1738"/>
      <c r="I21" s="2015">
        <v>878</v>
      </c>
      <c r="J21" s="1755"/>
      <c r="K21" s="1738"/>
      <c r="L21" s="1738"/>
      <c r="M21" s="2015">
        <v>129</v>
      </c>
      <c r="N21" s="1755"/>
      <c r="O21" s="1738"/>
      <c r="P21" s="1738"/>
      <c r="Q21" s="2015">
        <v>169</v>
      </c>
    </row>
    <row r="22" spans="1:17" s="681" customFormat="1" ht="15">
      <c r="A22" s="684">
        <v>8</v>
      </c>
      <c r="B22" s="825"/>
      <c r="C22" s="789"/>
      <c r="D22" s="789"/>
      <c r="E22" s="2015">
        <v>777</v>
      </c>
      <c r="F22" s="1755"/>
      <c r="G22" s="1747"/>
      <c r="H22" s="1738"/>
      <c r="I22" s="2015">
        <v>956</v>
      </c>
      <c r="J22" s="1755"/>
      <c r="K22" s="1738"/>
      <c r="L22" s="1738"/>
      <c r="M22" s="2015">
        <v>130</v>
      </c>
      <c r="N22" s="1755"/>
      <c r="O22" s="1738"/>
      <c r="P22" s="1738"/>
      <c r="Q22" s="2015">
        <v>153</v>
      </c>
    </row>
    <row r="23" spans="1:17" s="681" customFormat="1" ht="15">
      <c r="A23" s="684">
        <v>9</v>
      </c>
      <c r="B23" s="825"/>
      <c r="C23" s="789"/>
      <c r="D23" s="789"/>
      <c r="E23" s="2015">
        <v>774</v>
      </c>
      <c r="F23" s="1755"/>
      <c r="G23" s="1747"/>
      <c r="H23" s="1738"/>
      <c r="I23" s="2015">
        <v>1047</v>
      </c>
      <c r="J23" s="1755"/>
      <c r="K23" s="1738"/>
      <c r="L23" s="1738"/>
      <c r="M23" s="2015">
        <v>129</v>
      </c>
      <c r="N23" s="1755"/>
      <c r="O23" s="1738"/>
      <c r="P23" s="1738"/>
      <c r="Q23" s="2015">
        <v>158</v>
      </c>
    </row>
    <row r="24" spans="1:17" s="681" customFormat="1" ht="15">
      <c r="A24" s="684">
        <v>10</v>
      </c>
      <c r="B24" s="825"/>
      <c r="C24" s="789"/>
      <c r="D24" s="789"/>
      <c r="E24" s="2015">
        <v>778</v>
      </c>
      <c r="F24" s="1755"/>
      <c r="G24" s="1747"/>
      <c r="H24" s="1738"/>
      <c r="I24" s="2015">
        <v>1116</v>
      </c>
      <c r="J24" s="1755"/>
      <c r="K24" s="1738"/>
      <c r="L24" s="1738"/>
      <c r="M24" s="2015">
        <v>129</v>
      </c>
      <c r="N24" s="1755"/>
      <c r="O24" s="1738"/>
      <c r="P24" s="1738"/>
      <c r="Q24" s="2015">
        <v>164</v>
      </c>
    </row>
    <row r="25" spans="1:17" s="681" customFormat="1" ht="15">
      <c r="A25" s="684">
        <v>11</v>
      </c>
      <c r="B25" s="825"/>
      <c r="C25" s="789"/>
      <c r="D25" s="789"/>
      <c r="E25" s="2015">
        <v>820</v>
      </c>
      <c r="F25" s="1755"/>
      <c r="G25" s="1747"/>
      <c r="H25" s="1738"/>
      <c r="I25" s="2015">
        <v>1170</v>
      </c>
      <c r="J25" s="1755"/>
      <c r="K25" s="1738"/>
      <c r="L25" s="1738"/>
      <c r="M25" s="2015">
        <v>137</v>
      </c>
      <c r="N25" s="1755"/>
      <c r="O25" s="1738"/>
      <c r="P25" s="1738"/>
      <c r="Q25" s="2015">
        <v>168</v>
      </c>
    </row>
    <row r="26" spans="1:17" s="681" customFormat="1" ht="15">
      <c r="A26" s="684">
        <v>12</v>
      </c>
      <c r="B26" s="825"/>
      <c r="C26" s="789"/>
      <c r="D26" s="789"/>
      <c r="E26" s="2015">
        <v>832</v>
      </c>
      <c r="F26" s="1755"/>
      <c r="G26" s="1747"/>
      <c r="H26" s="1738"/>
      <c r="I26" s="2015">
        <v>1177</v>
      </c>
      <c r="J26" s="1755"/>
      <c r="K26" s="1738"/>
      <c r="L26" s="1738"/>
      <c r="M26" s="2015">
        <v>144</v>
      </c>
      <c r="N26" s="1755"/>
      <c r="O26" s="1738"/>
      <c r="P26" s="1738"/>
      <c r="Q26" s="2015">
        <v>168</v>
      </c>
    </row>
    <row r="27" spans="1:17" s="681" customFormat="1" ht="15">
      <c r="A27" s="684">
        <v>13</v>
      </c>
      <c r="B27" s="825"/>
      <c r="C27" s="789"/>
      <c r="D27" s="789"/>
      <c r="E27" s="2015">
        <v>820</v>
      </c>
      <c r="F27" s="1755"/>
      <c r="G27" s="1747"/>
      <c r="H27" s="1738"/>
      <c r="I27" s="2015">
        <v>1187</v>
      </c>
      <c r="J27" s="1755"/>
      <c r="K27" s="1738"/>
      <c r="L27" s="1738"/>
      <c r="M27" s="2015">
        <v>143</v>
      </c>
      <c r="N27" s="1755"/>
      <c r="O27" s="1738"/>
      <c r="P27" s="1738"/>
      <c r="Q27" s="2015">
        <v>187</v>
      </c>
    </row>
    <row r="28" spans="1:17" s="681" customFormat="1" ht="15">
      <c r="A28" s="684">
        <v>14</v>
      </c>
      <c r="B28" s="825"/>
      <c r="C28" s="789"/>
      <c r="D28" s="789"/>
      <c r="E28" s="2015">
        <v>791</v>
      </c>
      <c r="F28" s="1755"/>
      <c r="G28" s="1747"/>
      <c r="H28" s="1738"/>
      <c r="I28" s="2015">
        <v>1136</v>
      </c>
      <c r="J28" s="1755"/>
      <c r="K28" s="1738"/>
      <c r="L28" s="1738"/>
      <c r="M28" s="2015">
        <v>147</v>
      </c>
      <c r="N28" s="1755"/>
      <c r="O28" s="1738"/>
      <c r="P28" s="1738"/>
      <c r="Q28" s="2015">
        <v>176</v>
      </c>
    </row>
    <row r="29" spans="1:17" s="681" customFormat="1" ht="15">
      <c r="A29" s="684">
        <v>15</v>
      </c>
      <c r="B29" s="825"/>
      <c r="C29" s="789"/>
      <c r="D29" s="789"/>
      <c r="E29" s="2015">
        <v>756</v>
      </c>
      <c r="F29" s="1755"/>
      <c r="G29" s="1747"/>
      <c r="H29" s="1738"/>
      <c r="I29" s="2015">
        <v>1147</v>
      </c>
      <c r="J29" s="1755"/>
      <c r="K29" s="1738"/>
      <c r="L29" s="1738"/>
      <c r="M29" s="2015">
        <v>144</v>
      </c>
      <c r="N29" s="1755"/>
      <c r="O29" s="1738"/>
      <c r="P29" s="1738"/>
      <c r="Q29" s="2015">
        <v>169</v>
      </c>
    </row>
    <row r="30" spans="1:17" s="681" customFormat="1" ht="15">
      <c r="A30" s="684">
        <v>16</v>
      </c>
      <c r="B30" s="825"/>
      <c r="C30" s="789"/>
      <c r="D30" s="789"/>
      <c r="E30" s="2015">
        <v>756</v>
      </c>
      <c r="F30" s="1755"/>
      <c r="G30" s="1747"/>
      <c r="H30" s="1738"/>
      <c r="I30" s="2015">
        <v>1156</v>
      </c>
      <c r="J30" s="1755"/>
      <c r="K30" s="1738"/>
      <c r="L30" s="1738"/>
      <c r="M30" s="2015">
        <v>136</v>
      </c>
      <c r="N30" s="1755"/>
      <c r="O30" s="1738"/>
      <c r="P30" s="1738"/>
      <c r="Q30" s="2015">
        <v>168</v>
      </c>
    </row>
    <row r="31" spans="1:17" s="685" customFormat="1" ht="15">
      <c r="A31" s="684">
        <v>17</v>
      </c>
      <c r="B31" s="825"/>
      <c r="C31" s="789"/>
      <c r="D31" s="789"/>
      <c r="E31" s="2015">
        <v>790</v>
      </c>
      <c r="F31" s="1755"/>
      <c r="G31" s="1747"/>
      <c r="H31" s="1738"/>
      <c r="I31" s="2015">
        <v>1176</v>
      </c>
      <c r="J31" s="1755"/>
      <c r="K31" s="1738"/>
      <c r="L31" s="1738"/>
      <c r="M31" s="2015">
        <v>122</v>
      </c>
      <c r="N31" s="1755"/>
      <c r="O31" s="1738"/>
      <c r="P31" s="1738"/>
      <c r="Q31" s="2015">
        <v>163</v>
      </c>
    </row>
    <row r="32" spans="1:17" s="685" customFormat="1" ht="15">
      <c r="A32" s="684">
        <v>18</v>
      </c>
      <c r="B32" s="825"/>
      <c r="C32" s="789"/>
      <c r="D32" s="789"/>
      <c r="E32" s="2015">
        <v>837</v>
      </c>
      <c r="F32" s="1755"/>
      <c r="G32" s="1747"/>
      <c r="H32" s="1738"/>
      <c r="I32" s="2015">
        <v>1172</v>
      </c>
      <c r="J32" s="1755"/>
      <c r="K32" s="1738"/>
      <c r="L32" s="1738"/>
      <c r="M32" s="2015">
        <v>130</v>
      </c>
      <c r="N32" s="1755"/>
      <c r="O32" s="1738"/>
      <c r="P32" s="1738"/>
      <c r="Q32" s="2015">
        <v>164</v>
      </c>
    </row>
    <row r="33" spans="1:33" s="685" customFormat="1" ht="15">
      <c r="A33" s="684">
        <v>19</v>
      </c>
      <c r="B33" s="825"/>
      <c r="C33" s="789"/>
      <c r="D33" s="789"/>
      <c r="E33" s="2015">
        <v>913</v>
      </c>
      <c r="F33" s="1755"/>
      <c r="G33" s="1747"/>
      <c r="H33" s="1738"/>
      <c r="I33" s="2015">
        <v>1146</v>
      </c>
      <c r="J33" s="1755"/>
      <c r="K33" s="1738"/>
      <c r="L33" s="1738"/>
      <c r="M33" s="2015">
        <v>131</v>
      </c>
      <c r="N33" s="1755"/>
      <c r="O33" s="1738"/>
      <c r="P33" s="1738"/>
      <c r="Q33" s="2015">
        <v>159</v>
      </c>
    </row>
    <row r="34" spans="1:33" s="685" customFormat="1" ht="15">
      <c r="A34" s="684">
        <v>20</v>
      </c>
      <c r="B34" s="825"/>
      <c r="C34" s="789"/>
      <c r="D34" s="789"/>
      <c r="E34" s="2015">
        <v>880</v>
      </c>
      <c r="F34" s="1755"/>
      <c r="G34" s="1747"/>
      <c r="H34" s="1738"/>
      <c r="I34" s="2015">
        <v>1119</v>
      </c>
      <c r="J34" s="1755"/>
      <c r="K34" s="1738"/>
      <c r="L34" s="1738"/>
      <c r="M34" s="2015">
        <v>134</v>
      </c>
      <c r="N34" s="1755"/>
      <c r="O34" s="1738"/>
      <c r="P34" s="1738"/>
      <c r="Q34" s="2015">
        <v>168</v>
      </c>
    </row>
    <row r="35" spans="1:33" s="685" customFormat="1" ht="15">
      <c r="A35" s="684">
        <v>21</v>
      </c>
      <c r="B35" s="825"/>
      <c r="C35" s="789"/>
      <c r="D35" s="789"/>
      <c r="E35" s="2015">
        <v>858</v>
      </c>
      <c r="F35" s="1755"/>
      <c r="G35" s="1747"/>
      <c r="H35" s="1738"/>
      <c r="I35" s="2015">
        <v>1114</v>
      </c>
      <c r="J35" s="1755"/>
      <c r="K35" s="1738"/>
      <c r="L35" s="1738"/>
      <c r="M35" s="2015">
        <v>135</v>
      </c>
      <c r="N35" s="1755"/>
      <c r="O35" s="1738"/>
      <c r="P35" s="1738"/>
      <c r="Q35" s="2015">
        <v>168</v>
      </c>
    </row>
    <row r="36" spans="1:33" s="685" customFormat="1" ht="15">
      <c r="A36" s="684">
        <v>22</v>
      </c>
      <c r="B36" s="825"/>
      <c r="C36" s="789"/>
      <c r="D36" s="789"/>
      <c r="E36" s="2015">
        <v>837</v>
      </c>
      <c r="F36" s="1755"/>
      <c r="G36" s="1747"/>
      <c r="H36" s="1738"/>
      <c r="I36" s="2015">
        <v>1059</v>
      </c>
      <c r="J36" s="1755"/>
      <c r="K36" s="1738"/>
      <c r="L36" s="1738"/>
      <c r="M36" s="2015">
        <v>137</v>
      </c>
      <c r="N36" s="1755"/>
      <c r="O36" s="1738"/>
      <c r="P36" s="1738"/>
      <c r="Q36" s="2015">
        <v>176</v>
      </c>
    </row>
    <row r="37" spans="1:33" s="685" customFormat="1" ht="15">
      <c r="A37" s="684">
        <v>23</v>
      </c>
      <c r="B37" s="825"/>
      <c r="C37" s="789"/>
      <c r="D37" s="1322"/>
      <c r="E37" s="2015">
        <v>777</v>
      </c>
      <c r="F37" s="1755"/>
      <c r="G37" s="1738"/>
      <c r="H37" s="1738"/>
      <c r="I37" s="2015">
        <v>962</v>
      </c>
      <c r="J37" s="1755"/>
      <c r="K37" s="1738"/>
      <c r="L37" s="1738"/>
      <c r="M37" s="2015">
        <v>142</v>
      </c>
      <c r="N37" s="1755"/>
      <c r="O37" s="1738"/>
      <c r="P37" s="1738"/>
      <c r="Q37" s="2015">
        <v>166</v>
      </c>
    </row>
    <row r="38" spans="1:33" s="685" customFormat="1" ht="15">
      <c r="A38" s="684">
        <v>24</v>
      </c>
      <c r="B38" s="825"/>
      <c r="C38" s="789"/>
      <c r="D38" s="1322"/>
      <c r="E38" s="2015">
        <v>698</v>
      </c>
      <c r="F38" s="1755"/>
      <c r="G38" s="1738"/>
      <c r="H38" s="1738"/>
      <c r="I38" s="2015">
        <v>867</v>
      </c>
      <c r="J38" s="1755"/>
      <c r="K38" s="1738"/>
      <c r="L38" s="1738"/>
      <c r="M38" s="2015">
        <v>142</v>
      </c>
      <c r="N38" s="1755"/>
      <c r="O38" s="1738"/>
      <c r="P38" s="1738"/>
      <c r="Q38" s="2015">
        <v>166</v>
      </c>
    </row>
    <row r="39" spans="1:33" s="685" customFormat="1" ht="15">
      <c r="A39" s="684" t="s">
        <v>19</v>
      </c>
      <c r="B39" s="789"/>
      <c r="C39" s="789"/>
      <c r="D39" s="789"/>
      <c r="E39" s="1740">
        <f>SUM(E15:E38)</f>
        <v>17760</v>
      </c>
      <c r="F39" s="1738"/>
      <c r="G39" s="1738"/>
      <c r="H39" s="1738"/>
      <c r="I39" s="1740">
        <f>SUM(I15:I38)</f>
        <v>23922</v>
      </c>
      <c r="J39" s="1738"/>
      <c r="K39" s="1738"/>
      <c r="L39" s="1738"/>
      <c r="M39" s="1740">
        <f>SUM(M15:M38)</f>
        <v>3245</v>
      </c>
      <c r="N39" s="1738"/>
      <c r="O39" s="1738"/>
      <c r="P39" s="1738"/>
      <c r="Q39" s="1740">
        <f>SUM(Q15:Q38)</f>
        <v>4134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7"/>
  <sheetViews>
    <sheetView zoomScale="85" zoomScaleNormal="85" workbookViewId="0">
      <selection activeCell="S24" sqref="S24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213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N2" s="1842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208</v>
      </c>
      <c r="M3" s="1071"/>
      <c r="N3" s="1072" t="s">
        <v>611</v>
      </c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 t="s">
        <v>381</v>
      </c>
      <c r="B8" s="1267" t="s">
        <v>382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542</v>
      </c>
      <c r="C10" s="2059"/>
      <c r="D10" s="2059"/>
      <c r="E10" s="2060"/>
      <c r="F10" s="3001"/>
      <c r="G10" s="2059"/>
      <c r="H10" s="2059"/>
      <c r="I10" s="2060"/>
      <c r="J10" s="3001" t="str">
        <f>B10</f>
        <v>ВЛ-10 кВ ф Стадион</v>
      </c>
      <c r="K10" s="2059"/>
      <c r="L10" s="2059"/>
      <c r="M10" s="2060"/>
      <c r="N10" s="3001">
        <f>F10</f>
        <v>0</v>
      </c>
      <c r="O10" s="2940"/>
      <c r="P10" s="2940"/>
      <c r="Q10" s="2941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4000</v>
      </c>
      <c r="F11" s="3001" t="s">
        <v>14</v>
      </c>
      <c r="G11" s="2059"/>
      <c r="H11" s="678"/>
      <c r="I11" s="679"/>
      <c r="J11" s="3001" t="s">
        <v>14</v>
      </c>
      <c r="K11" s="2059"/>
      <c r="L11" s="678"/>
      <c r="M11" s="679">
        <f>E11</f>
        <v>4000</v>
      </c>
      <c r="N11" s="3001" t="s">
        <v>14</v>
      </c>
      <c r="O11" s="205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825"/>
      <c r="C14" s="789"/>
      <c r="D14" s="789"/>
      <c r="E14" s="1323"/>
      <c r="F14" s="1758"/>
      <c r="G14" s="1747"/>
      <c r="H14" s="1747"/>
      <c r="I14" s="1323"/>
      <c r="J14" s="1758"/>
      <c r="K14" s="1747"/>
      <c r="L14" s="1747"/>
      <c r="M14" s="1323"/>
      <c r="N14" s="1758"/>
      <c r="O14" s="1747"/>
      <c r="P14" s="1747"/>
      <c r="Q14" s="1323"/>
    </row>
    <row r="15" spans="1:33" s="1339" customFormat="1" ht="15">
      <c r="A15" s="1332">
        <v>1</v>
      </c>
      <c r="B15" s="825"/>
      <c r="C15" s="1337"/>
      <c r="D15" s="1322"/>
      <c r="E15" s="1849">
        <v>22.692</v>
      </c>
      <c r="F15" s="1755"/>
      <c r="G15" s="789"/>
      <c r="H15" s="1738"/>
      <c r="I15" s="1610"/>
      <c r="J15" s="1755"/>
      <c r="K15" s="1738"/>
      <c r="L15" s="1738"/>
      <c r="M15" s="1849">
        <v>2.052</v>
      </c>
      <c r="N15" s="1755"/>
      <c r="O15" s="1738"/>
      <c r="P15" s="1738"/>
      <c r="Q15" s="1610"/>
    </row>
    <row r="16" spans="1:33" s="681" customFormat="1" ht="15">
      <c r="A16" s="684">
        <v>2</v>
      </c>
      <c r="B16" s="825"/>
      <c r="C16" s="789"/>
      <c r="D16" s="1322"/>
      <c r="E16" s="1849">
        <v>19.751999999999999</v>
      </c>
      <c r="F16" s="1755"/>
      <c r="G16" s="789"/>
      <c r="H16" s="1738"/>
      <c r="I16" s="1610"/>
      <c r="J16" s="1755"/>
      <c r="K16" s="1738"/>
      <c r="L16" s="1738"/>
      <c r="M16" s="1849">
        <v>2.2200000000000002</v>
      </c>
      <c r="N16" s="1755"/>
      <c r="O16" s="1738"/>
      <c r="P16" s="1738"/>
      <c r="Q16" s="1610"/>
    </row>
    <row r="17" spans="1:17" s="681" customFormat="1" ht="15">
      <c r="A17" s="684">
        <v>3</v>
      </c>
      <c r="B17" s="825"/>
      <c r="C17" s="789"/>
      <c r="D17" s="1322"/>
      <c r="E17" s="1849">
        <v>18.936</v>
      </c>
      <c r="F17" s="1755"/>
      <c r="G17" s="789"/>
      <c r="H17" s="1738"/>
      <c r="I17" s="1610"/>
      <c r="J17" s="1755"/>
      <c r="K17" s="1738"/>
      <c r="L17" s="1738"/>
      <c r="M17" s="1849">
        <v>2.3639999999999999</v>
      </c>
      <c r="N17" s="1755"/>
      <c r="O17" s="1738"/>
      <c r="P17" s="1738"/>
      <c r="Q17" s="1610"/>
    </row>
    <row r="18" spans="1:17" s="681" customFormat="1" ht="15">
      <c r="A18" s="684">
        <v>4</v>
      </c>
      <c r="B18" s="825"/>
      <c r="C18" s="789"/>
      <c r="D18" s="1322"/>
      <c r="E18" s="1849">
        <v>19.884</v>
      </c>
      <c r="F18" s="1755"/>
      <c r="G18" s="789"/>
      <c r="H18" s="1738"/>
      <c r="I18" s="1610"/>
      <c r="J18" s="1755"/>
      <c r="K18" s="1738"/>
      <c r="L18" s="1738"/>
      <c r="M18" s="1849">
        <v>2.4</v>
      </c>
      <c r="N18" s="1755"/>
      <c r="O18" s="1738"/>
      <c r="P18" s="1738"/>
      <c r="Q18" s="1610"/>
    </row>
    <row r="19" spans="1:17" s="681" customFormat="1" ht="15">
      <c r="A19" s="684">
        <v>5</v>
      </c>
      <c r="B19" s="825"/>
      <c r="C19" s="789"/>
      <c r="D19" s="1322"/>
      <c r="E19" s="1849">
        <v>24.12</v>
      </c>
      <c r="F19" s="1755"/>
      <c r="G19" s="789"/>
      <c r="H19" s="1738"/>
      <c r="I19" s="1610"/>
      <c r="J19" s="1755"/>
      <c r="K19" s="1738"/>
      <c r="L19" s="1738"/>
      <c r="M19" s="1849">
        <v>2.4239999999999999</v>
      </c>
      <c r="N19" s="1755"/>
      <c r="O19" s="1738"/>
      <c r="P19" s="1738"/>
      <c r="Q19" s="1610"/>
    </row>
    <row r="20" spans="1:17" s="681" customFormat="1" ht="15">
      <c r="A20" s="684">
        <v>6</v>
      </c>
      <c r="B20" s="825"/>
      <c r="C20" s="789"/>
      <c r="D20" s="1322"/>
      <c r="E20" s="1849">
        <v>27.335999999999999</v>
      </c>
      <c r="F20" s="1755"/>
      <c r="G20" s="789"/>
      <c r="H20" s="1738"/>
      <c r="I20" s="1610"/>
      <c r="J20" s="1755"/>
      <c r="K20" s="1738"/>
      <c r="L20" s="1738"/>
      <c r="M20" s="1849">
        <v>2.1</v>
      </c>
      <c r="N20" s="1755"/>
      <c r="O20" s="1738"/>
      <c r="P20" s="1738"/>
      <c r="Q20" s="1610"/>
    </row>
    <row r="21" spans="1:17" s="681" customFormat="1" ht="15">
      <c r="A21" s="684">
        <v>7</v>
      </c>
      <c r="B21" s="825"/>
      <c r="C21" s="789"/>
      <c r="D21" s="1322"/>
      <c r="E21" s="1849">
        <v>32.171999999999997</v>
      </c>
      <c r="F21" s="1755"/>
      <c r="G21" s="789"/>
      <c r="H21" s="1738"/>
      <c r="I21" s="1610"/>
      <c r="J21" s="1755"/>
      <c r="K21" s="1738"/>
      <c r="L21" s="1738"/>
      <c r="M21" s="1849">
        <v>1.6559999999999999</v>
      </c>
      <c r="N21" s="1755"/>
      <c r="O21" s="1738"/>
      <c r="P21" s="1738"/>
      <c r="Q21" s="1610"/>
    </row>
    <row r="22" spans="1:17" s="681" customFormat="1" ht="15">
      <c r="A22" s="684">
        <v>8</v>
      </c>
      <c r="B22" s="825"/>
      <c r="C22" s="789"/>
      <c r="D22" s="1322"/>
      <c r="E22" s="1849">
        <v>30.012</v>
      </c>
      <c r="F22" s="1755"/>
      <c r="G22" s="789"/>
      <c r="H22" s="1738"/>
      <c r="I22" s="1610"/>
      <c r="J22" s="1755"/>
      <c r="K22" s="1738"/>
      <c r="L22" s="1738"/>
      <c r="M22" s="1849">
        <v>1.956</v>
      </c>
      <c r="N22" s="1755"/>
      <c r="O22" s="1738"/>
      <c r="P22" s="1738"/>
      <c r="Q22" s="1610"/>
    </row>
    <row r="23" spans="1:17" s="681" customFormat="1" ht="15">
      <c r="A23" s="684">
        <v>9</v>
      </c>
      <c r="B23" s="825"/>
      <c r="C23" s="789"/>
      <c r="D23" s="1322"/>
      <c r="E23" s="1849">
        <v>25.98</v>
      </c>
      <c r="F23" s="1755"/>
      <c r="G23" s="789"/>
      <c r="H23" s="1738"/>
      <c r="I23" s="1610"/>
      <c r="J23" s="1755"/>
      <c r="K23" s="1738"/>
      <c r="L23" s="1738"/>
      <c r="M23" s="1849">
        <v>1.8240000000000001</v>
      </c>
      <c r="N23" s="1755"/>
      <c r="O23" s="1738"/>
      <c r="P23" s="1738"/>
      <c r="Q23" s="1610"/>
    </row>
    <row r="24" spans="1:17" s="681" customFormat="1" ht="15">
      <c r="A24" s="684">
        <v>10</v>
      </c>
      <c r="B24" s="825"/>
      <c r="C24" s="789"/>
      <c r="D24" s="1322"/>
      <c r="E24" s="1849">
        <v>28.128</v>
      </c>
      <c r="F24" s="1755"/>
      <c r="G24" s="789"/>
      <c r="H24" s="1738"/>
      <c r="I24" s="1610"/>
      <c r="J24" s="1755"/>
      <c r="K24" s="1738"/>
      <c r="L24" s="1738"/>
      <c r="M24" s="1849">
        <v>3.9239999999999999</v>
      </c>
      <c r="N24" s="1755"/>
      <c r="O24" s="1738"/>
      <c r="P24" s="1738"/>
      <c r="Q24" s="1610"/>
    </row>
    <row r="25" spans="1:17" s="681" customFormat="1" ht="15">
      <c r="A25" s="684">
        <v>11</v>
      </c>
      <c r="B25" s="825"/>
      <c r="C25" s="789"/>
      <c r="D25" s="1322"/>
      <c r="E25" s="1849">
        <v>29.603999999999999</v>
      </c>
      <c r="F25" s="1755"/>
      <c r="G25" s="789"/>
      <c r="H25" s="1738"/>
      <c r="I25" s="1610"/>
      <c r="J25" s="1755"/>
      <c r="K25" s="1738"/>
      <c r="L25" s="1738"/>
      <c r="M25" s="1849">
        <v>2.58</v>
      </c>
      <c r="N25" s="1755"/>
      <c r="O25" s="1738"/>
      <c r="P25" s="1738"/>
      <c r="Q25" s="1610"/>
    </row>
    <row r="26" spans="1:17" s="681" customFormat="1" ht="15">
      <c r="A26" s="684">
        <v>12</v>
      </c>
      <c r="B26" s="825"/>
      <c r="C26" s="789"/>
      <c r="D26" s="1322"/>
      <c r="E26" s="1849">
        <v>28.788</v>
      </c>
      <c r="F26" s="1755"/>
      <c r="G26" s="789"/>
      <c r="H26" s="1738"/>
      <c r="I26" s="1610"/>
      <c r="J26" s="1755"/>
      <c r="K26" s="1738"/>
      <c r="L26" s="1738"/>
      <c r="M26" s="1849">
        <v>2.052</v>
      </c>
      <c r="N26" s="1755"/>
      <c r="O26" s="1738"/>
      <c r="P26" s="1738"/>
      <c r="Q26" s="1610"/>
    </row>
    <row r="27" spans="1:17" s="681" customFormat="1" ht="15">
      <c r="A27" s="684">
        <v>13</v>
      </c>
      <c r="B27" s="825"/>
      <c r="C27" s="789"/>
      <c r="D27" s="1322"/>
      <c r="E27" s="1849">
        <v>36.911999999999999</v>
      </c>
      <c r="F27" s="1755"/>
      <c r="G27" s="789"/>
      <c r="H27" s="1738"/>
      <c r="I27" s="1610"/>
      <c r="J27" s="1755"/>
      <c r="K27" s="1738"/>
      <c r="L27" s="1738"/>
      <c r="M27" s="1849">
        <v>5.0519999999999996</v>
      </c>
      <c r="N27" s="1755"/>
      <c r="O27" s="1738"/>
      <c r="P27" s="1738"/>
      <c r="Q27" s="1610"/>
    </row>
    <row r="28" spans="1:17" s="681" customFormat="1" ht="15">
      <c r="A28" s="684">
        <v>14</v>
      </c>
      <c r="B28" s="825"/>
      <c r="C28" s="789"/>
      <c r="D28" s="1322"/>
      <c r="E28" s="1849">
        <v>36.707999999999998</v>
      </c>
      <c r="F28" s="1755"/>
      <c r="G28" s="789"/>
      <c r="H28" s="1738"/>
      <c r="I28" s="1610"/>
      <c r="J28" s="1755"/>
      <c r="K28" s="1738"/>
      <c r="L28" s="1738"/>
      <c r="M28" s="1849">
        <v>4.6079999999999997</v>
      </c>
      <c r="N28" s="1755"/>
      <c r="O28" s="1738"/>
      <c r="P28" s="1738"/>
      <c r="Q28" s="1610"/>
    </row>
    <row r="29" spans="1:17" s="681" customFormat="1" ht="15">
      <c r="A29" s="684">
        <v>15</v>
      </c>
      <c r="B29" s="825"/>
      <c r="C29" s="789"/>
      <c r="D29" s="1322"/>
      <c r="E29" s="1849">
        <v>31.62</v>
      </c>
      <c r="F29" s="1755"/>
      <c r="G29" s="789"/>
      <c r="H29" s="1738"/>
      <c r="I29" s="1610"/>
      <c r="J29" s="1755"/>
      <c r="K29" s="1738"/>
      <c r="L29" s="1738"/>
      <c r="M29" s="1849">
        <v>5.7720000000000002</v>
      </c>
      <c r="N29" s="1755"/>
      <c r="O29" s="1738"/>
      <c r="P29" s="1738"/>
      <c r="Q29" s="1610"/>
    </row>
    <row r="30" spans="1:17" s="681" customFormat="1" ht="15">
      <c r="A30" s="684">
        <v>16</v>
      </c>
      <c r="B30" s="825"/>
      <c r="C30" s="789"/>
      <c r="D30" s="1322"/>
      <c r="E30" s="1849">
        <v>31.08</v>
      </c>
      <c r="F30" s="1755"/>
      <c r="G30" s="789"/>
      <c r="H30" s="1738"/>
      <c r="I30" s="1610"/>
      <c r="J30" s="1755"/>
      <c r="K30" s="1738"/>
      <c r="L30" s="1738"/>
      <c r="M30" s="1849">
        <v>1.8720000000000001</v>
      </c>
      <c r="N30" s="1755"/>
      <c r="O30" s="1738"/>
      <c r="P30" s="1738"/>
      <c r="Q30" s="1610"/>
    </row>
    <row r="31" spans="1:17" s="685" customFormat="1" ht="15">
      <c r="A31" s="684">
        <v>17</v>
      </c>
      <c r="B31" s="825"/>
      <c r="C31" s="789"/>
      <c r="D31" s="1322"/>
      <c r="E31" s="1849">
        <v>34.091999999999999</v>
      </c>
      <c r="F31" s="1755"/>
      <c r="G31" s="789"/>
      <c r="H31" s="1738"/>
      <c r="I31" s="1610"/>
      <c r="J31" s="1755"/>
      <c r="K31" s="1738"/>
      <c r="L31" s="1738"/>
      <c r="M31" s="1849">
        <v>2.5680000000000001</v>
      </c>
      <c r="N31" s="1755"/>
      <c r="O31" s="1738"/>
      <c r="P31" s="1738"/>
      <c r="Q31" s="1610"/>
    </row>
    <row r="32" spans="1:17" s="685" customFormat="1" ht="15">
      <c r="A32" s="684">
        <v>18</v>
      </c>
      <c r="B32" s="825"/>
      <c r="C32" s="789"/>
      <c r="D32" s="1322"/>
      <c r="E32" s="1849">
        <v>31.931999999999999</v>
      </c>
      <c r="F32" s="1755"/>
      <c r="G32" s="789"/>
      <c r="H32" s="1738"/>
      <c r="I32" s="1610"/>
      <c r="J32" s="1755"/>
      <c r="K32" s="1738"/>
      <c r="L32" s="1738"/>
      <c r="M32" s="1849">
        <v>2.8079999999999998</v>
      </c>
      <c r="N32" s="1755"/>
      <c r="O32" s="1738"/>
      <c r="P32" s="1738"/>
      <c r="Q32" s="1610"/>
    </row>
    <row r="33" spans="1:33" s="685" customFormat="1" ht="15">
      <c r="A33" s="684">
        <v>19</v>
      </c>
      <c r="B33" s="825"/>
      <c r="C33" s="789"/>
      <c r="D33" s="1322"/>
      <c r="E33" s="1849">
        <v>37.704000000000001</v>
      </c>
      <c r="F33" s="1755"/>
      <c r="G33" s="789"/>
      <c r="H33" s="1738"/>
      <c r="I33" s="1610"/>
      <c r="J33" s="1755"/>
      <c r="K33" s="1738"/>
      <c r="L33" s="1738"/>
      <c r="M33" s="1849">
        <v>2.16</v>
      </c>
      <c r="N33" s="1755"/>
      <c r="O33" s="1738"/>
      <c r="P33" s="1738"/>
      <c r="Q33" s="1610"/>
    </row>
    <row r="34" spans="1:33" s="685" customFormat="1" ht="15">
      <c r="A34" s="684">
        <v>20</v>
      </c>
      <c r="B34" s="825"/>
      <c r="C34" s="789"/>
      <c r="D34" s="1322"/>
      <c r="E34" s="1849">
        <v>35.159999999999997</v>
      </c>
      <c r="F34" s="1755"/>
      <c r="G34" s="789"/>
      <c r="H34" s="1738"/>
      <c r="I34" s="1610"/>
      <c r="J34" s="1755"/>
      <c r="K34" s="1738"/>
      <c r="L34" s="1738"/>
      <c r="M34" s="1849">
        <v>2.16</v>
      </c>
      <c r="N34" s="1755"/>
      <c r="O34" s="1738"/>
      <c r="P34" s="1738"/>
      <c r="Q34" s="1610"/>
    </row>
    <row r="35" spans="1:33" s="685" customFormat="1" ht="15">
      <c r="A35" s="684">
        <v>21</v>
      </c>
      <c r="B35" s="825"/>
      <c r="C35" s="789"/>
      <c r="D35" s="1322"/>
      <c r="E35" s="1849">
        <v>30.815999999999999</v>
      </c>
      <c r="F35" s="1755"/>
      <c r="G35" s="789"/>
      <c r="H35" s="1738"/>
      <c r="I35" s="1610"/>
      <c r="J35" s="1755"/>
      <c r="K35" s="1738"/>
      <c r="L35" s="1738"/>
      <c r="M35" s="1849">
        <v>2.004</v>
      </c>
      <c r="N35" s="1755"/>
      <c r="O35" s="1738"/>
      <c r="P35" s="1738"/>
      <c r="Q35" s="1610"/>
    </row>
    <row r="36" spans="1:33" s="685" customFormat="1" ht="15">
      <c r="A36" s="684">
        <v>22</v>
      </c>
      <c r="B36" s="825"/>
      <c r="C36" s="789"/>
      <c r="D36" s="1322"/>
      <c r="E36" s="1849">
        <v>27.443999999999999</v>
      </c>
      <c r="F36" s="1755"/>
      <c r="G36" s="789"/>
      <c r="H36" s="1738"/>
      <c r="I36" s="1610"/>
      <c r="J36" s="1755"/>
      <c r="K36" s="1738"/>
      <c r="L36" s="1738"/>
      <c r="M36" s="1849">
        <v>1.74</v>
      </c>
      <c r="N36" s="1755"/>
      <c r="O36" s="1738"/>
      <c r="P36" s="1738"/>
      <c r="Q36" s="1610"/>
    </row>
    <row r="37" spans="1:33" s="685" customFormat="1" ht="15">
      <c r="A37" s="684">
        <v>23</v>
      </c>
      <c r="B37" s="825"/>
      <c r="C37" s="789"/>
      <c r="D37" s="1322"/>
      <c r="E37" s="1849">
        <v>25.547999999999998</v>
      </c>
      <c r="F37" s="1755"/>
      <c r="G37" s="1738"/>
      <c r="H37" s="1738"/>
      <c r="I37" s="1610"/>
      <c r="J37" s="1755"/>
      <c r="K37" s="1738"/>
      <c r="L37" s="1738"/>
      <c r="M37" s="1849">
        <v>1.4039999999999999</v>
      </c>
      <c r="N37" s="1755"/>
      <c r="O37" s="1738"/>
      <c r="P37" s="1738"/>
      <c r="Q37" s="1610"/>
    </row>
    <row r="38" spans="1:33" s="685" customFormat="1" ht="15">
      <c r="A38" s="684">
        <v>24</v>
      </c>
      <c r="B38" s="825"/>
      <c r="C38" s="789"/>
      <c r="D38" s="1322"/>
      <c r="E38" s="1849">
        <v>25.655999999999999</v>
      </c>
      <c r="F38" s="1755"/>
      <c r="G38" s="1738"/>
      <c r="H38" s="1738"/>
      <c r="I38" s="1610"/>
      <c r="J38" s="1755"/>
      <c r="K38" s="1738"/>
      <c r="L38" s="1738"/>
      <c r="M38" s="1849">
        <v>2.484</v>
      </c>
      <c r="N38" s="1755"/>
      <c r="O38" s="1738"/>
      <c r="P38" s="1738"/>
      <c r="Q38" s="1610"/>
    </row>
    <row r="39" spans="1:33" s="685" customFormat="1" ht="15">
      <c r="A39" s="684" t="s">
        <v>19</v>
      </c>
      <c r="B39" s="789"/>
      <c r="C39" s="789"/>
      <c r="D39" s="789"/>
      <c r="E39" s="1740">
        <f>SUM(E15:E38)</f>
        <v>692.07599999999991</v>
      </c>
      <c r="F39" s="1738"/>
      <c r="G39" s="1738"/>
      <c r="H39" s="1738"/>
      <c r="I39" s="1740"/>
      <c r="J39" s="1738"/>
      <c r="K39" s="1738"/>
      <c r="L39" s="1738"/>
      <c r="M39" s="1740">
        <f>SUM(M15:M38)</f>
        <v>62.18399999999999</v>
      </c>
      <c r="N39" s="1738"/>
      <c r="O39" s="1738"/>
      <c r="P39" s="1738"/>
      <c r="Q39" s="1740"/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A6:Q6"/>
    <mergeCell ref="B1:F1"/>
    <mergeCell ref="K1:Q1"/>
    <mergeCell ref="B2:F2"/>
    <mergeCell ref="B4:C4"/>
    <mergeCell ref="B5:C5"/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4">
    <tabColor rgb="FF92D050"/>
  </sheetPr>
  <dimension ref="A1:AG47"/>
  <sheetViews>
    <sheetView zoomScale="85" zoomScaleNormal="85" workbookViewId="0">
      <selection activeCell="S18" sqref="S1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217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208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 t="s">
        <v>383</v>
      </c>
      <c r="B8" s="1283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218</v>
      </c>
      <c r="C10" s="2059"/>
      <c r="D10" s="2059"/>
      <c r="E10" s="2060"/>
      <c r="F10" s="3001"/>
      <c r="G10" s="2059"/>
      <c r="H10" s="2059"/>
      <c r="I10" s="2060"/>
      <c r="J10" s="3001" t="str">
        <f>B10</f>
        <v>ВЛ-10 кВ Н. Склад</v>
      </c>
      <c r="K10" s="2059"/>
      <c r="L10" s="2059"/>
      <c r="M10" s="2060"/>
      <c r="N10" s="3001"/>
      <c r="O10" s="2059"/>
      <c r="P10" s="2059"/>
      <c r="Q10" s="206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3000</v>
      </c>
      <c r="F11" s="3001" t="s">
        <v>14</v>
      </c>
      <c r="G11" s="2059"/>
      <c r="H11" s="678"/>
      <c r="I11" s="679"/>
      <c r="J11" s="3001" t="s">
        <v>14</v>
      </c>
      <c r="K11" s="2059"/>
      <c r="L11" s="678"/>
      <c r="M11" s="679">
        <f>E11</f>
        <v>3000</v>
      </c>
      <c r="N11" s="3001" t="s">
        <v>14</v>
      </c>
      <c r="O11" s="205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825"/>
      <c r="C14" s="789"/>
      <c r="D14" s="789"/>
      <c r="E14" s="1323"/>
      <c r="F14" s="825"/>
      <c r="G14" s="789"/>
      <c r="H14" s="789"/>
      <c r="I14" s="826"/>
      <c r="J14" s="825"/>
      <c r="K14" s="789"/>
      <c r="L14" s="789"/>
      <c r="M14" s="1323"/>
      <c r="N14" s="825"/>
      <c r="O14" s="789"/>
      <c r="P14" s="789"/>
      <c r="Q14" s="826"/>
    </row>
    <row r="15" spans="1:33" s="1339" customFormat="1" ht="15">
      <c r="A15" s="1332">
        <v>1</v>
      </c>
      <c r="B15" s="825"/>
      <c r="C15" s="1337"/>
      <c r="D15" s="789"/>
      <c r="E15" s="1889">
        <v>50</v>
      </c>
      <c r="F15" s="1766"/>
      <c r="G15" s="789"/>
      <c r="H15" s="1767"/>
      <c r="I15" s="1768"/>
      <c r="J15" s="1769"/>
      <c r="K15" s="1767"/>
      <c r="L15" s="1770"/>
      <c r="M15" s="1765">
        <v>21</v>
      </c>
      <c r="N15" s="1336"/>
      <c r="O15" s="1337"/>
      <c r="P15" s="1337"/>
      <c r="Q15" s="1338"/>
    </row>
    <row r="16" spans="1:33" s="681" customFormat="1" ht="15">
      <c r="A16" s="684">
        <v>2</v>
      </c>
      <c r="B16" s="825"/>
      <c r="C16" s="789"/>
      <c r="D16" s="789"/>
      <c r="E16" s="1889">
        <v>66</v>
      </c>
      <c r="F16" s="1771"/>
      <c r="G16" s="789"/>
      <c r="H16" s="1757"/>
      <c r="I16" s="1772"/>
      <c r="J16" s="1773"/>
      <c r="K16" s="1757"/>
      <c r="L16" s="1774"/>
      <c r="M16" s="1765">
        <v>23</v>
      </c>
      <c r="N16" s="1107"/>
      <c r="O16" s="789"/>
      <c r="P16" s="789"/>
      <c r="Q16" s="1108"/>
      <c r="R16" s="681" t="s">
        <v>439</v>
      </c>
    </row>
    <row r="17" spans="1:17" s="681" customFormat="1" ht="15">
      <c r="A17" s="684">
        <v>3</v>
      </c>
      <c r="B17" s="825"/>
      <c r="C17" s="789"/>
      <c r="D17" s="789"/>
      <c r="E17" s="1889">
        <v>35</v>
      </c>
      <c r="F17" s="1771"/>
      <c r="G17" s="789"/>
      <c r="H17" s="1757"/>
      <c r="I17" s="1772"/>
      <c r="J17" s="1773"/>
      <c r="K17" s="1757"/>
      <c r="L17" s="1774"/>
      <c r="M17" s="1765">
        <v>20</v>
      </c>
      <c r="N17" s="1107"/>
      <c r="O17" s="789"/>
      <c r="P17" s="789"/>
      <c r="Q17" s="1108"/>
    </row>
    <row r="18" spans="1:17" s="681" customFormat="1" ht="15">
      <c r="A18" s="684">
        <v>4</v>
      </c>
      <c r="B18" s="825"/>
      <c r="C18" s="789"/>
      <c r="D18" s="789"/>
      <c r="E18" s="1889">
        <v>35</v>
      </c>
      <c r="F18" s="1771"/>
      <c r="G18" s="789"/>
      <c r="H18" s="1757"/>
      <c r="I18" s="1772"/>
      <c r="J18" s="1773"/>
      <c r="K18" s="1757"/>
      <c r="L18" s="1774"/>
      <c r="M18" s="1765">
        <v>22</v>
      </c>
      <c r="N18" s="1107"/>
      <c r="O18" s="789"/>
      <c r="P18" s="789"/>
      <c r="Q18" s="1108"/>
    </row>
    <row r="19" spans="1:17" s="681" customFormat="1" ht="15">
      <c r="A19" s="684">
        <v>5</v>
      </c>
      <c r="B19" s="825"/>
      <c r="C19" s="789"/>
      <c r="D19" s="789"/>
      <c r="E19" s="1889">
        <v>34</v>
      </c>
      <c r="F19" s="1771"/>
      <c r="G19" s="789"/>
      <c r="H19" s="1757"/>
      <c r="I19" s="1772"/>
      <c r="J19" s="1773"/>
      <c r="K19" s="1757"/>
      <c r="L19" s="1774"/>
      <c r="M19" s="1765">
        <v>22</v>
      </c>
      <c r="N19" s="1107"/>
      <c r="O19" s="789"/>
      <c r="P19" s="789"/>
      <c r="Q19" s="1108"/>
    </row>
    <row r="20" spans="1:17" s="681" customFormat="1" ht="15">
      <c r="A20" s="684">
        <v>6</v>
      </c>
      <c r="B20" s="825"/>
      <c r="C20" s="789"/>
      <c r="D20" s="789"/>
      <c r="E20" s="1889">
        <v>38</v>
      </c>
      <c r="F20" s="1771"/>
      <c r="G20" s="789"/>
      <c r="H20" s="1757"/>
      <c r="I20" s="1772"/>
      <c r="J20" s="1773"/>
      <c r="K20" s="1757"/>
      <c r="L20" s="1774"/>
      <c r="M20" s="1765">
        <v>23</v>
      </c>
      <c r="N20" s="1107"/>
      <c r="O20" s="789"/>
      <c r="P20" s="789"/>
      <c r="Q20" s="1108"/>
    </row>
    <row r="21" spans="1:17" s="681" customFormat="1" ht="15">
      <c r="A21" s="684">
        <v>7</v>
      </c>
      <c r="B21" s="825"/>
      <c r="C21" s="789"/>
      <c r="D21" s="789"/>
      <c r="E21" s="1889">
        <v>38</v>
      </c>
      <c r="F21" s="1771"/>
      <c r="G21" s="789"/>
      <c r="H21" s="1757"/>
      <c r="I21" s="1772"/>
      <c r="J21" s="1773"/>
      <c r="K21" s="1757"/>
      <c r="L21" s="1774"/>
      <c r="M21" s="1765">
        <v>22</v>
      </c>
      <c r="N21" s="1107"/>
      <c r="O21" s="789"/>
      <c r="P21" s="789"/>
      <c r="Q21" s="1108"/>
    </row>
    <row r="22" spans="1:17" s="681" customFormat="1" ht="15">
      <c r="A22" s="684">
        <v>8</v>
      </c>
      <c r="B22" s="825"/>
      <c r="C22" s="789"/>
      <c r="D22" s="789"/>
      <c r="E22" s="1889">
        <v>40</v>
      </c>
      <c r="F22" s="1771"/>
      <c r="G22" s="789"/>
      <c r="H22" s="1757"/>
      <c r="I22" s="1772"/>
      <c r="J22" s="1773"/>
      <c r="K22" s="1757"/>
      <c r="L22" s="1774"/>
      <c r="M22" s="1765">
        <v>20</v>
      </c>
      <c r="N22" s="1107"/>
      <c r="O22" s="789"/>
      <c r="P22" s="789"/>
      <c r="Q22" s="1108"/>
    </row>
    <row r="23" spans="1:17" s="681" customFormat="1" ht="15">
      <c r="A23" s="684">
        <v>9</v>
      </c>
      <c r="B23" s="825"/>
      <c r="C23" s="789"/>
      <c r="D23" s="789"/>
      <c r="E23" s="1889">
        <v>42</v>
      </c>
      <c r="F23" s="1771"/>
      <c r="G23" s="789"/>
      <c r="H23" s="1757"/>
      <c r="I23" s="1772"/>
      <c r="J23" s="1773"/>
      <c r="K23" s="1757"/>
      <c r="L23" s="1774"/>
      <c r="M23" s="1765">
        <v>18</v>
      </c>
      <c r="N23" s="1107"/>
      <c r="O23" s="789"/>
      <c r="P23" s="789"/>
      <c r="Q23" s="1108"/>
    </row>
    <row r="24" spans="1:17" s="681" customFormat="1" ht="15">
      <c r="A24" s="684">
        <v>10</v>
      </c>
      <c r="B24" s="825"/>
      <c r="C24" s="789"/>
      <c r="D24" s="789"/>
      <c r="E24" s="1889">
        <v>45</v>
      </c>
      <c r="F24" s="1771"/>
      <c r="G24" s="789"/>
      <c r="H24" s="1757"/>
      <c r="I24" s="1772"/>
      <c r="J24" s="1773"/>
      <c r="K24" s="1757"/>
      <c r="L24" s="1774"/>
      <c r="M24" s="1765">
        <v>20</v>
      </c>
      <c r="N24" s="1107"/>
      <c r="O24" s="789"/>
      <c r="P24" s="789"/>
      <c r="Q24" s="1108"/>
    </row>
    <row r="25" spans="1:17" s="681" customFormat="1" ht="15">
      <c r="A25" s="684">
        <v>11</v>
      </c>
      <c r="B25" s="825"/>
      <c r="C25" s="789"/>
      <c r="D25" s="789"/>
      <c r="E25" s="1889">
        <v>43</v>
      </c>
      <c r="F25" s="1771"/>
      <c r="G25" s="789"/>
      <c r="H25" s="1757"/>
      <c r="I25" s="1772"/>
      <c r="J25" s="1773"/>
      <c r="K25" s="1757"/>
      <c r="L25" s="1774"/>
      <c r="M25" s="1765">
        <v>20</v>
      </c>
      <c r="N25" s="1107"/>
      <c r="O25" s="789"/>
      <c r="P25" s="789"/>
      <c r="Q25" s="1108"/>
    </row>
    <row r="26" spans="1:17" s="681" customFormat="1" ht="15">
      <c r="A26" s="684">
        <v>12</v>
      </c>
      <c r="B26" s="825"/>
      <c r="C26" s="789"/>
      <c r="D26" s="789"/>
      <c r="E26" s="1889">
        <v>43</v>
      </c>
      <c r="F26" s="1771"/>
      <c r="G26" s="789"/>
      <c r="H26" s="1757"/>
      <c r="I26" s="1772"/>
      <c r="J26" s="1773"/>
      <c r="K26" s="1757"/>
      <c r="L26" s="1774"/>
      <c r="M26" s="1765">
        <v>22</v>
      </c>
      <c r="N26" s="1107"/>
      <c r="O26" s="789"/>
      <c r="P26" s="789"/>
      <c r="Q26" s="1108"/>
    </row>
    <row r="27" spans="1:17" s="681" customFormat="1" ht="15">
      <c r="A27" s="684">
        <v>13</v>
      </c>
      <c r="B27" s="825"/>
      <c r="C27" s="789"/>
      <c r="D27" s="789"/>
      <c r="E27" s="1889">
        <v>38</v>
      </c>
      <c r="F27" s="1771"/>
      <c r="G27" s="789"/>
      <c r="H27" s="1757"/>
      <c r="I27" s="1772"/>
      <c r="J27" s="1773"/>
      <c r="K27" s="1757"/>
      <c r="L27" s="1774"/>
      <c r="M27" s="1765">
        <v>20</v>
      </c>
      <c r="N27" s="1107"/>
      <c r="O27" s="789"/>
      <c r="P27" s="789"/>
      <c r="Q27" s="1108"/>
    </row>
    <row r="28" spans="1:17" s="681" customFormat="1" ht="15">
      <c r="A28" s="684">
        <v>14</v>
      </c>
      <c r="B28" s="825"/>
      <c r="C28" s="789"/>
      <c r="D28" s="789"/>
      <c r="E28" s="1889">
        <v>37</v>
      </c>
      <c r="F28" s="1771"/>
      <c r="G28" s="789"/>
      <c r="H28" s="1757"/>
      <c r="I28" s="1772"/>
      <c r="J28" s="1773"/>
      <c r="K28" s="1757"/>
      <c r="L28" s="1774"/>
      <c r="M28" s="1765">
        <v>20</v>
      </c>
      <c r="N28" s="1107"/>
      <c r="O28" s="789"/>
      <c r="P28" s="789"/>
      <c r="Q28" s="1108"/>
    </row>
    <row r="29" spans="1:17" s="681" customFormat="1" ht="15">
      <c r="A29" s="684">
        <v>15</v>
      </c>
      <c r="B29" s="825"/>
      <c r="C29" s="789"/>
      <c r="D29" s="789"/>
      <c r="E29" s="1889">
        <v>42</v>
      </c>
      <c r="F29" s="1771"/>
      <c r="G29" s="789"/>
      <c r="H29" s="1757"/>
      <c r="I29" s="1772"/>
      <c r="J29" s="1773"/>
      <c r="K29" s="1757"/>
      <c r="L29" s="1774"/>
      <c r="M29" s="1765">
        <v>19</v>
      </c>
      <c r="N29" s="1107"/>
      <c r="O29" s="789"/>
      <c r="P29" s="789"/>
      <c r="Q29" s="1108"/>
    </row>
    <row r="30" spans="1:17" s="681" customFormat="1" ht="15">
      <c r="A30" s="684">
        <v>16</v>
      </c>
      <c r="B30" s="825"/>
      <c r="C30" s="789"/>
      <c r="D30" s="789"/>
      <c r="E30" s="1889">
        <v>56</v>
      </c>
      <c r="F30" s="1771"/>
      <c r="G30" s="789"/>
      <c r="H30" s="1757"/>
      <c r="I30" s="1772"/>
      <c r="J30" s="1773"/>
      <c r="K30" s="1757"/>
      <c r="L30" s="1774"/>
      <c r="M30" s="1765">
        <v>27</v>
      </c>
      <c r="N30" s="1107"/>
      <c r="O30" s="789"/>
      <c r="P30" s="789"/>
      <c r="Q30" s="1108"/>
    </row>
    <row r="31" spans="1:17" s="685" customFormat="1" ht="15">
      <c r="A31" s="684">
        <v>17</v>
      </c>
      <c r="B31" s="825"/>
      <c r="C31" s="789"/>
      <c r="D31" s="789"/>
      <c r="E31" s="1889">
        <v>70</v>
      </c>
      <c r="F31" s="1771"/>
      <c r="G31" s="789"/>
      <c r="H31" s="1757"/>
      <c r="I31" s="1772"/>
      <c r="J31" s="1773"/>
      <c r="K31" s="1757"/>
      <c r="L31" s="1774"/>
      <c r="M31" s="1765">
        <v>22</v>
      </c>
      <c r="N31" s="1107"/>
      <c r="O31" s="789"/>
      <c r="P31" s="789"/>
      <c r="Q31" s="1108"/>
    </row>
    <row r="32" spans="1:17" s="685" customFormat="1" ht="15">
      <c r="A32" s="684">
        <v>18</v>
      </c>
      <c r="B32" s="825"/>
      <c r="C32" s="789"/>
      <c r="D32" s="789"/>
      <c r="E32" s="1889">
        <v>76</v>
      </c>
      <c r="F32" s="1771"/>
      <c r="G32" s="789"/>
      <c r="H32" s="1757"/>
      <c r="I32" s="1772"/>
      <c r="J32" s="1773"/>
      <c r="K32" s="1757"/>
      <c r="L32" s="1774"/>
      <c r="M32" s="1765">
        <v>26</v>
      </c>
      <c r="N32" s="1107"/>
      <c r="O32" s="789"/>
      <c r="P32" s="789"/>
      <c r="Q32" s="1108"/>
    </row>
    <row r="33" spans="1:33" s="685" customFormat="1" ht="15">
      <c r="A33" s="684">
        <v>19</v>
      </c>
      <c r="B33" s="825"/>
      <c r="C33" s="789"/>
      <c r="D33" s="789"/>
      <c r="E33" s="1889">
        <v>69</v>
      </c>
      <c r="F33" s="1771"/>
      <c r="G33" s="789"/>
      <c r="H33" s="1757"/>
      <c r="I33" s="1772"/>
      <c r="J33" s="1773"/>
      <c r="K33" s="1757"/>
      <c r="L33" s="1774"/>
      <c r="M33" s="1765">
        <v>26</v>
      </c>
      <c r="N33" s="1107"/>
      <c r="O33" s="789"/>
      <c r="P33" s="789"/>
      <c r="Q33" s="1108"/>
    </row>
    <row r="34" spans="1:33" s="685" customFormat="1" ht="15">
      <c r="A34" s="684">
        <v>20</v>
      </c>
      <c r="B34" s="825"/>
      <c r="C34" s="789"/>
      <c r="D34" s="789"/>
      <c r="E34" s="1889">
        <v>88</v>
      </c>
      <c r="F34" s="1771"/>
      <c r="G34" s="789"/>
      <c r="H34" s="1757"/>
      <c r="I34" s="1772"/>
      <c r="J34" s="1773"/>
      <c r="K34" s="1757"/>
      <c r="L34" s="1774"/>
      <c r="M34" s="1765">
        <v>25</v>
      </c>
      <c r="N34" s="1107"/>
      <c r="O34" s="789"/>
      <c r="P34" s="789"/>
      <c r="Q34" s="1108"/>
    </row>
    <row r="35" spans="1:33" s="685" customFormat="1" ht="15">
      <c r="A35" s="684">
        <v>21</v>
      </c>
      <c r="B35" s="825"/>
      <c r="C35" s="789"/>
      <c r="D35" s="789"/>
      <c r="E35" s="1889">
        <v>78</v>
      </c>
      <c r="F35" s="1771"/>
      <c r="G35" s="789"/>
      <c r="H35" s="1757"/>
      <c r="I35" s="1772"/>
      <c r="J35" s="1773"/>
      <c r="K35" s="1757"/>
      <c r="L35" s="1774"/>
      <c r="M35" s="1765">
        <v>29</v>
      </c>
      <c r="N35" s="1107"/>
      <c r="O35" s="789"/>
      <c r="P35" s="789"/>
      <c r="Q35" s="1108"/>
    </row>
    <row r="36" spans="1:33" s="685" customFormat="1" ht="15">
      <c r="A36" s="684">
        <v>22</v>
      </c>
      <c r="B36" s="825"/>
      <c r="C36" s="789"/>
      <c r="D36" s="789"/>
      <c r="E36" s="1889">
        <v>58</v>
      </c>
      <c r="F36" s="1771"/>
      <c r="G36" s="789"/>
      <c r="H36" s="1757"/>
      <c r="I36" s="1772"/>
      <c r="J36" s="1773"/>
      <c r="K36" s="1757"/>
      <c r="L36" s="1774"/>
      <c r="M36" s="1765">
        <v>27</v>
      </c>
      <c r="N36" s="1107"/>
      <c r="O36" s="789"/>
      <c r="P36" s="789"/>
      <c r="Q36" s="1108"/>
    </row>
    <row r="37" spans="1:33" s="685" customFormat="1" ht="15">
      <c r="A37" s="684">
        <v>23</v>
      </c>
      <c r="B37" s="825"/>
      <c r="C37" s="789"/>
      <c r="D37" s="1322"/>
      <c r="E37" s="1765">
        <v>48</v>
      </c>
      <c r="F37" s="1771"/>
      <c r="G37" s="1757"/>
      <c r="H37" s="1757"/>
      <c r="I37" s="1772"/>
      <c r="J37" s="1773"/>
      <c r="K37" s="1757"/>
      <c r="L37" s="1774"/>
      <c r="M37" s="1765">
        <v>25</v>
      </c>
      <c r="N37" s="1107"/>
      <c r="O37" s="789"/>
      <c r="P37" s="789"/>
      <c r="Q37" s="1108"/>
    </row>
    <row r="38" spans="1:33" s="685" customFormat="1" ht="15">
      <c r="A38" s="684">
        <v>24</v>
      </c>
      <c r="B38" s="825"/>
      <c r="C38" s="789"/>
      <c r="D38" s="1322"/>
      <c r="E38" s="1765">
        <v>49</v>
      </c>
      <c r="F38" s="1771"/>
      <c r="G38" s="1757"/>
      <c r="H38" s="1757"/>
      <c r="I38" s="1772"/>
      <c r="J38" s="1773"/>
      <c r="K38" s="1757"/>
      <c r="L38" s="1774"/>
      <c r="M38" s="1765">
        <v>24</v>
      </c>
      <c r="N38" s="1107"/>
      <c r="O38" s="789"/>
      <c r="P38" s="789"/>
      <c r="Q38" s="1108"/>
    </row>
    <row r="39" spans="1:33" s="685" customFormat="1" ht="15">
      <c r="A39" s="684" t="s">
        <v>19</v>
      </c>
      <c r="B39" s="789"/>
      <c r="C39" s="789"/>
      <c r="D39" s="789"/>
      <c r="E39" s="1756">
        <f>SUM(E15:E38)</f>
        <v>1218</v>
      </c>
      <c r="F39" s="1757"/>
      <c r="G39" s="1757"/>
      <c r="H39" s="1757"/>
      <c r="I39" s="1761"/>
      <c r="J39" s="1757"/>
      <c r="K39" s="1757"/>
      <c r="L39" s="1757"/>
      <c r="M39" s="1756">
        <f>SUM(M15:M38)</f>
        <v>543</v>
      </c>
      <c r="N39" s="789"/>
      <c r="O39" s="789"/>
      <c r="P39" s="789"/>
      <c r="Q39" s="1144"/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5">
    <tabColor rgb="FF92D050"/>
  </sheetPr>
  <dimension ref="A1:AG47"/>
  <sheetViews>
    <sheetView zoomScale="85" zoomScaleNormal="85" workbookViewId="0">
      <selection activeCell="X19" sqref="X19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219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208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 t="s">
        <v>384</v>
      </c>
      <c r="B8" s="1267" t="s">
        <v>385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220</v>
      </c>
      <c r="C10" s="2059"/>
      <c r="D10" s="2059"/>
      <c r="E10" s="2060"/>
      <c r="F10" s="3001" t="s">
        <v>233</v>
      </c>
      <c r="G10" s="2059"/>
      <c r="H10" s="2059"/>
      <c r="I10" s="2060"/>
      <c r="J10" s="3001" t="str">
        <f>B10</f>
        <v>ВЛ-6 кВ Ф-8 пр. Победы</v>
      </c>
      <c r="K10" s="2059"/>
      <c r="L10" s="2059"/>
      <c r="M10" s="2060"/>
      <c r="N10" s="3001" t="str">
        <f>F10</f>
        <v>ВЛ-6 кВ Ф-1 Военкомат</v>
      </c>
      <c r="O10" s="2059"/>
      <c r="P10" s="2059"/>
      <c r="Q10" s="206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1800</v>
      </c>
      <c r="F11" s="3001" t="s">
        <v>14</v>
      </c>
      <c r="G11" s="2059"/>
      <c r="H11" s="678"/>
      <c r="I11" s="679">
        <v>900</v>
      </c>
      <c r="J11" s="3001" t="s">
        <v>14</v>
      </c>
      <c r="K11" s="2059"/>
      <c r="L11" s="678"/>
      <c r="M11" s="679">
        <f>E11</f>
        <v>1800</v>
      </c>
      <c r="N11" s="3001" t="s">
        <v>14</v>
      </c>
      <c r="O11" s="2059"/>
      <c r="P11" s="678"/>
      <c r="Q11" s="679">
        <v>900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825"/>
      <c r="C14" s="789"/>
      <c r="D14" s="789"/>
      <c r="E14" s="1323"/>
      <c r="F14" s="825"/>
      <c r="G14" s="789"/>
      <c r="H14" s="789"/>
      <c r="I14" s="1323"/>
      <c r="J14" s="825"/>
      <c r="K14" s="789"/>
      <c r="L14" s="789"/>
      <c r="M14" s="1323"/>
      <c r="N14" s="825"/>
      <c r="O14" s="789"/>
      <c r="P14" s="789"/>
      <c r="Q14" s="1323"/>
      <c r="S14" s="811"/>
    </row>
    <row r="15" spans="1:33" s="1339" customFormat="1" ht="15">
      <c r="A15" s="1332">
        <v>1</v>
      </c>
      <c r="B15" s="825"/>
      <c r="C15" s="1337"/>
      <c r="D15" s="789"/>
      <c r="E15" s="2015">
        <v>121</v>
      </c>
      <c r="F15" s="1766"/>
      <c r="G15" s="789"/>
      <c r="H15" s="1770"/>
      <c r="I15" s="2015">
        <v>79</v>
      </c>
      <c r="J15" s="1766"/>
      <c r="K15" s="1767"/>
      <c r="L15" s="1770"/>
      <c r="M15" s="2015">
        <v>21</v>
      </c>
      <c r="N15" s="1766"/>
      <c r="O15" s="1767"/>
      <c r="P15" s="1770"/>
      <c r="Q15" s="2015">
        <v>15</v>
      </c>
      <c r="S15" s="1340"/>
    </row>
    <row r="16" spans="1:33" s="681" customFormat="1" ht="15">
      <c r="A16" s="684">
        <v>2</v>
      </c>
      <c r="B16" s="825"/>
      <c r="C16" s="789"/>
      <c r="D16" s="789"/>
      <c r="E16" s="2015">
        <v>113</v>
      </c>
      <c r="F16" s="1771"/>
      <c r="G16" s="789"/>
      <c r="H16" s="1774"/>
      <c r="I16" s="2015">
        <v>72</v>
      </c>
      <c r="J16" s="1771"/>
      <c r="K16" s="1757"/>
      <c r="L16" s="1774"/>
      <c r="M16" s="2015">
        <v>21</v>
      </c>
      <c r="N16" s="1771"/>
      <c r="O16" s="1757"/>
      <c r="P16" s="1774"/>
      <c r="Q16" s="2015">
        <v>13</v>
      </c>
      <c r="S16" s="811"/>
    </row>
    <row r="17" spans="1:19" s="681" customFormat="1" ht="15">
      <c r="A17" s="684">
        <v>3</v>
      </c>
      <c r="B17" s="825"/>
      <c r="C17" s="789"/>
      <c r="D17" s="789"/>
      <c r="E17" s="2015">
        <v>110</v>
      </c>
      <c r="F17" s="1771"/>
      <c r="G17" s="789"/>
      <c r="H17" s="1774"/>
      <c r="I17" s="2015">
        <v>64</v>
      </c>
      <c r="J17" s="1771"/>
      <c r="K17" s="1757"/>
      <c r="L17" s="1774"/>
      <c r="M17" s="2015">
        <v>20</v>
      </c>
      <c r="N17" s="1771"/>
      <c r="O17" s="1757"/>
      <c r="P17" s="1774"/>
      <c r="Q17" s="2015">
        <v>13</v>
      </c>
      <c r="S17" s="811"/>
    </row>
    <row r="18" spans="1:19" s="681" customFormat="1" ht="15">
      <c r="A18" s="684">
        <v>4</v>
      </c>
      <c r="B18" s="825"/>
      <c r="C18" s="789"/>
      <c r="D18" s="789"/>
      <c r="E18" s="2015">
        <v>115</v>
      </c>
      <c r="F18" s="1771"/>
      <c r="G18" s="789"/>
      <c r="H18" s="1774"/>
      <c r="I18" s="2015">
        <v>62</v>
      </c>
      <c r="J18" s="1771"/>
      <c r="K18" s="1757"/>
      <c r="L18" s="1774"/>
      <c r="M18" s="2015">
        <v>21</v>
      </c>
      <c r="N18" s="1771"/>
      <c r="O18" s="1757"/>
      <c r="P18" s="1774"/>
      <c r="Q18" s="2015">
        <v>13</v>
      </c>
      <c r="S18" s="811"/>
    </row>
    <row r="19" spans="1:19" s="681" customFormat="1" ht="15">
      <c r="A19" s="684">
        <v>5</v>
      </c>
      <c r="B19" s="825"/>
      <c r="C19" s="789"/>
      <c r="D19" s="789"/>
      <c r="E19" s="2015">
        <v>118</v>
      </c>
      <c r="F19" s="1771"/>
      <c r="G19" s="789"/>
      <c r="H19" s="1774"/>
      <c r="I19" s="2015">
        <v>70</v>
      </c>
      <c r="J19" s="1771"/>
      <c r="K19" s="1757"/>
      <c r="L19" s="1774"/>
      <c r="M19" s="2015">
        <v>22</v>
      </c>
      <c r="N19" s="1771"/>
      <c r="O19" s="1757"/>
      <c r="P19" s="1774"/>
      <c r="Q19" s="2015">
        <v>14</v>
      </c>
      <c r="S19" s="811"/>
    </row>
    <row r="20" spans="1:19" s="681" customFormat="1" ht="15">
      <c r="A20" s="684">
        <v>6</v>
      </c>
      <c r="B20" s="825"/>
      <c r="C20" s="789"/>
      <c r="D20" s="789"/>
      <c r="E20" s="2015">
        <v>129</v>
      </c>
      <c r="F20" s="1771"/>
      <c r="G20" s="789"/>
      <c r="H20" s="1774"/>
      <c r="I20" s="2015">
        <v>79</v>
      </c>
      <c r="J20" s="1771"/>
      <c r="K20" s="1757"/>
      <c r="L20" s="1774"/>
      <c r="M20" s="2015">
        <v>22</v>
      </c>
      <c r="N20" s="1771"/>
      <c r="O20" s="1757"/>
      <c r="P20" s="1774"/>
      <c r="Q20" s="2015">
        <v>14</v>
      </c>
      <c r="S20" s="811"/>
    </row>
    <row r="21" spans="1:19" s="681" customFormat="1" ht="15">
      <c r="A21" s="684">
        <v>7</v>
      </c>
      <c r="B21" s="825"/>
      <c r="C21" s="789"/>
      <c r="D21" s="789"/>
      <c r="E21" s="2015">
        <v>137</v>
      </c>
      <c r="F21" s="1771"/>
      <c r="G21" s="789"/>
      <c r="H21" s="1774"/>
      <c r="I21" s="2015">
        <v>100</v>
      </c>
      <c r="J21" s="1771"/>
      <c r="K21" s="1757"/>
      <c r="L21" s="1774"/>
      <c r="M21" s="2015">
        <v>20</v>
      </c>
      <c r="N21" s="1771"/>
      <c r="O21" s="1757"/>
      <c r="P21" s="1774"/>
      <c r="Q21" s="2015">
        <v>14</v>
      </c>
      <c r="S21" s="811"/>
    </row>
    <row r="22" spans="1:19" s="681" customFormat="1" ht="15">
      <c r="A22" s="684">
        <v>8</v>
      </c>
      <c r="B22" s="825"/>
      <c r="C22" s="789"/>
      <c r="D22" s="789"/>
      <c r="E22" s="2015">
        <v>159</v>
      </c>
      <c r="F22" s="1771"/>
      <c r="G22" s="789"/>
      <c r="H22" s="1774"/>
      <c r="I22" s="2015">
        <v>117</v>
      </c>
      <c r="J22" s="1771"/>
      <c r="K22" s="1757"/>
      <c r="L22" s="1774"/>
      <c r="M22" s="2015">
        <v>17</v>
      </c>
      <c r="N22" s="1771"/>
      <c r="O22" s="1757"/>
      <c r="P22" s="1774"/>
      <c r="Q22" s="2015">
        <v>13</v>
      </c>
      <c r="S22" s="811"/>
    </row>
    <row r="23" spans="1:19" s="681" customFormat="1" ht="15">
      <c r="A23" s="684">
        <v>9</v>
      </c>
      <c r="B23" s="825"/>
      <c r="C23" s="789"/>
      <c r="D23" s="789"/>
      <c r="E23" s="2015">
        <v>156</v>
      </c>
      <c r="F23" s="1771"/>
      <c r="G23" s="789"/>
      <c r="H23" s="1774"/>
      <c r="I23" s="2015">
        <v>137</v>
      </c>
      <c r="J23" s="1771"/>
      <c r="K23" s="1757"/>
      <c r="L23" s="1774"/>
      <c r="M23" s="2015">
        <v>22</v>
      </c>
      <c r="N23" s="1771"/>
      <c r="O23" s="1757"/>
      <c r="P23" s="1774"/>
      <c r="Q23" s="2015">
        <v>13</v>
      </c>
      <c r="S23" s="811"/>
    </row>
    <row r="24" spans="1:19" s="681" customFormat="1" ht="15">
      <c r="A24" s="684">
        <v>10</v>
      </c>
      <c r="B24" s="825"/>
      <c r="C24" s="789"/>
      <c r="D24" s="789"/>
      <c r="E24" s="2015">
        <v>158</v>
      </c>
      <c r="F24" s="1771"/>
      <c r="G24" s="789"/>
      <c r="H24" s="1774"/>
      <c r="I24" s="2015">
        <v>134</v>
      </c>
      <c r="J24" s="1771"/>
      <c r="K24" s="1757"/>
      <c r="L24" s="1774"/>
      <c r="M24" s="2015">
        <v>21</v>
      </c>
      <c r="N24" s="1771"/>
      <c r="O24" s="1757"/>
      <c r="P24" s="1774"/>
      <c r="Q24" s="2015">
        <v>14</v>
      </c>
      <c r="S24" s="811"/>
    </row>
    <row r="25" spans="1:19" s="681" customFormat="1" ht="15">
      <c r="A25" s="684">
        <v>11</v>
      </c>
      <c r="B25" s="825"/>
      <c r="C25" s="789"/>
      <c r="D25" s="789"/>
      <c r="E25" s="2015">
        <v>160</v>
      </c>
      <c r="F25" s="1771"/>
      <c r="G25" s="789"/>
      <c r="H25" s="1774"/>
      <c r="I25" s="2015">
        <v>135</v>
      </c>
      <c r="J25" s="1771"/>
      <c r="K25" s="1757"/>
      <c r="L25" s="1774"/>
      <c r="M25" s="2015">
        <v>23</v>
      </c>
      <c r="N25" s="1771"/>
      <c r="O25" s="1757"/>
      <c r="P25" s="1774"/>
      <c r="Q25" s="2015">
        <v>12</v>
      </c>
      <c r="S25" s="811"/>
    </row>
    <row r="26" spans="1:19" s="681" customFormat="1" ht="15">
      <c r="A26" s="684">
        <v>12</v>
      </c>
      <c r="B26" s="825"/>
      <c r="C26" s="789"/>
      <c r="D26" s="789"/>
      <c r="E26" s="2015">
        <v>156</v>
      </c>
      <c r="F26" s="1771"/>
      <c r="G26" s="789"/>
      <c r="H26" s="1774"/>
      <c r="I26" s="2015">
        <v>144</v>
      </c>
      <c r="J26" s="1771"/>
      <c r="K26" s="1757"/>
      <c r="L26" s="1774"/>
      <c r="M26" s="2015">
        <v>22</v>
      </c>
      <c r="N26" s="1771"/>
      <c r="O26" s="1757"/>
      <c r="P26" s="1774"/>
      <c r="Q26" s="2015">
        <v>13</v>
      </c>
      <c r="S26" s="811"/>
    </row>
    <row r="27" spans="1:19" s="681" customFormat="1" ht="15">
      <c r="A27" s="684">
        <v>13</v>
      </c>
      <c r="B27" s="825"/>
      <c r="C27" s="789"/>
      <c r="D27" s="789"/>
      <c r="E27" s="2015">
        <v>163</v>
      </c>
      <c r="F27" s="1771"/>
      <c r="G27" s="789"/>
      <c r="H27" s="1774"/>
      <c r="I27" s="2015">
        <v>158</v>
      </c>
      <c r="J27" s="1771"/>
      <c r="K27" s="1757"/>
      <c r="L27" s="1774"/>
      <c r="M27" s="2015">
        <v>26</v>
      </c>
      <c r="N27" s="1771"/>
      <c r="O27" s="1757"/>
      <c r="P27" s="1774"/>
      <c r="Q27" s="2015">
        <v>15</v>
      </c>
      <c r="S27" s="811"/>
    </row>
    <row r="28" spans="1:19" s="681" customFormat="1" ht="15">
      <c r="A28" s="684">
        <v>14</v>
      </c>
      <c r="B28" s="825"/>
      <c r="C28" s="789"/>
      <c r="D28" s="789"/>
      <c r="E28" s="2015">
        <v>160</v>
      </c>
      <c r="F28" s="1771"/>
      <c r="G28" s="789"/>
      <c r="H28" s="1774"/>
      <c r="I28" s="2015">
        <v>150</v>
      </c>
      <c r="J28" s="1771"/>
      <c r="K28" s="1757"/>
      <c r="L28" s="1774"/>
      <c r="M28" s="2015">
        <v>24</v>
      </c>
      <c r="N28" s="1771"/>
      <c r="O28" s="1757"/>
      <c r="P28" s="1774"/>
      <c r="Q28" s="2015">
        <v>12</v>
      </c>
      <c r="S28" s="811"/>
    </row>
    <row r="29" spans="1:19" s="681" customFormat="1" ht="15">
      <c r="A29" s="684">
        <v>15</v>
      </c>
      <c r="B29" s="825"/>
      <c r="C29" s="789"/>
      <c r="D29" s="789"/>
      <c r="E29" s="2015">
        <v>168</v>
      </c>
      <c r="F29" s="1771"/>
      <c r="G29" s="789"/>
      <c r="H29" s="1774"/>
      <c r="I29" s="2015">
        <v>151</v>
      </c>
      <c r="J29" s="1771"/>
      <c r="K29" s="1757"/>
      <c r="L29" s="1774"/>
      <c r="M29" s="2015">
        <v>24</v>
      </c>
      <c r="N29" s="1771"/>
      <c r="O29" s="1757"/>
      <c r="P29" s="1774"/>
      <c r="Q29" s="2015">
        <v>11</v>
      </c>
      <c r="S29" s="811"/>
    </row>
    <row r="30" spans="1:19" s="681" customFormat="1" ht="15">
      <c r="A30" s="684">
        <v>16</v>
      </c>
      <c r="B30" s="825"/>
      <c r="C30" s="789"/>
      <c r="D30" s="789"/>
      <c r="E30" s="2015">
        <v>164</v>
      </c>
      <c r="F30" s="1771"/>
      <c r="G30" s="789"/>
      <c r="H30" s="1774"/>
      <c r="I30" s="2015">
        <v>153</v>
      </c>
      <c r="J30" s="1771"/>
      <c r="K30" s="1757"/>
      <c r="L30" s="1774"/>
      <c r="M30" s="2015">
        <v>24</v>
      </c>
      <c r="N30" s="1771"/>
      <c r="O30" s="1757"/>
      <c r="P30" s="1774"/>
      <c r="Q30" s="2015">
        <v>9</v>
      </c>
      <c r="S30" s="811"/>
    </row>
    <row r="31" spans="1:19" s="685" customFormat="1" ht="15">
      <c r="A31" s="684">
        <v>17</v>
      </c>
      <c r="B31" s="825"/>
      <c r="C31" s="789"/>
      <c r="D31" s="789"/>
      <c r="E31" s="2015">
        <v>173</v>
      </c>
      <c r="F31" s="1771"/>
      <c r="G31" s="789"/>
      <c r="H31" s="1774"/>
      <c r="I31" s="2015">
        <v>155</v>
      </c>
      <c r="J31" s="1771"/>
      <c r="K31" s="1757"/>
      <c r="L31" s="1774"/>
      <c r="M31" s="2015">
        <v>24</v>
      </c>
      <c r="N31" s="1771"/>
      <c r="O31" s="1757"/>
      <c r="P31" s="1774"/>
      <c r="Q31" s="2015">
        <v>9</v>
      </c>
      <c r="S31" s="811"/>
    </row>
    <row r="32" spans="1:19" s="685" customFormat="1" ht="15">
      <c r="A32" s="684">
        <v>18</v>
      </c>
      <c r="B32" s="825"/>
      <c r="C32" s="789"/>
      <c r="D32" s="789"/>
      <c r="E32" s="2015">
        <v>180</v>
      </c>
      <c r="F32" s="1771"/>
      <c r="G32" s="789"/>
      <c r="H32" s="1774"/>
      <c r="I32" s="2015">
        <v>169</v>
      </c>
      <c r="J32" s="1771"/>
      <c r="K32" s="1757"/>
      <c r="L32" s="1774"/>
      <c r="M32" s="2015">
        <v>23</v>
      </c>
      <c r="N32" s="1771"/>
      <c r="O32" s="1757"/>
      <c r="P32" s="1774"/>
      <c r="Q32" s="2015">
        <v>8</v>
      </c>
      <c r="S32" s="811"/>
    </row>
    <row r="33" spans="1:33" s="685" customFormat="1" ht="15">
      <c r="A33" s="684">
        <v>19</v>
      </c>
      <c r="B33" s="825"/>
      <c r="C33" s="789"/>
      <c r="D33" s="789"/>
      <c r="E33" s="2015">
        <v>182</v>
      </c>
      <c r="F33" s="1771"/>
      <c r="G33" s="789"/>
      <c r="H33" s="1774"/>
      <c r="I33" s="2015">
        <v>182</v>
      </c>
      <c r="J33" s="1771"/>
      <c r="K33" s="1757"/>
      <c r="L33" s="1774"/>
      <c r="M33" s="2015">
        <v>24</v>
      </c>
      <c r="N33" s="1771"/>
      <c r="O33" s="1757"/>
      <c r="P33" s="1774"/>
      <c r="Q33" s="2015">
        <v>6</v>
      </c>
      <c r="S33" s="811"/>
    </row>
    <row r="34" spans="1:33" s="685" customFormat="1" ht="15">
      <c r="A34" s="684">
        <v>20</v>
      </c>
      <c r="B34" s="825"/>
      <c r="C34" s="789"/>
      <c r="D34" s="789"/>
      <c r="E34" s="2015">
        <v>179</v>
      </c>
      <c r="F34" s="1771"/>
      <c r="G34" s="789"/>
      <c r="H34" s="1774"/>
      <c r="I34" s="2015">
        <v>183</v>
      </c>
      <c r="J34" s="1771"/>
      <c r="K34" s="1757"/>
      <c r="L34" s="1774"/>
      <c r="M34" s="2015">
        <v>22</v>
      </c>
      <c r="N34" s="1771"/>
      <c r="O34" s="1757"/>
      <c r="P34" s="1774"/>
      <c r="Q34" s="2015">
        <v>11</v>
      </c>
      <c r="S34" s="811"/>
    </row>
    <row r="35" spans="1:33" s="685" customFormat="1" ht="15">
      <c r="A35" s="684">
        <v>21</v>
      </c>
      <c r="B35" s="825"/>
      <c r="C35" s="789"/>
      <c r="D35" s="789"/>
      <c r="E35" s="2015">
        <v>183</v>
      </c>
      <c r="F35" s="1771"/>
      <c r="G35" s="789"/>
      <c r="H35" s="1774"/>
      <c r="I35" s="2015">
        <v>170</v>
      </c>
      <c r="J35" s="1771"/>
      <c r="K35" s="1757"/>
      <c r="L35" s="1774"/>
      <c r="M35" s="2015">
        <v>23</v>
      </c>
      <c r="N35" s="1771"/>
      <c r="O35" s="1757"/>
      <c r="P35" s="1774"/>
      <c r="Q35" s="2015">
        <v>14</v>
      </c>
      <c r="S35" s="811"/>
    </row>
    <row r="36" spans="1:33" s="685" customFormat="1" ht="15">
      <c r="A36" s="684">
        <v>22</v>
      </c>
      <c r="B36" s="825"/>
      <c r="C36" s="789"/>
      <c r="D36" s="789"/>
      <c r="E36" s="2015">
        <v>174</v>
      </c>
      <c r="F36" s="1771"/>
      <c r="G36" s="789"/>
      <c r="H36" s="1774"/>
      <c r="I36" s="2015">
        <v>153</v>
      </c>
      <c r="J36" s="1771"/>
      <c r="K36" s="1757"/>
      <c r="L36" s="1774"/>
      <c r="M36" s="2015">
        <v>23</v>
      </c>
      <c r="N36" s="1771"/>
      <c r="O36" s="1757"/>
      <c r="P36" s="1774"/>
      <c r="Q36" s="2015">
        <v>14</v>
      </c>
      <c r="S36" s="811"/>
    </row>
    <row r="37" spans="1:33" s="685" customFormat="1" ht="15">
      <c r="A37" s="684">
        <v>23</v>
      </c>
      <c r="B37" s="825"/>
      <c r="C37" s="789"/>
      <c r="D37" s="1322"/>
      <c r="E37" s="2015">
        <v>160</v>
      </c>
      <c r="F37" s="1771"/>
      <c r="G37" s="1757"/>
      <c r="H37" s="1774"/>
      <c r="I37" s="2015">
        <v>127</v>
      </c>
      <c r="J37" s="1771"/>
      <c r="K37" s="1757"/>
      <c r="L37" s="1774"/>
      <c r="M37" s="2015">
        <v>22</v>
      </c>
      <c r="N37" s="1771"/>
      <c r="O37" s="1757"/>
      <c r="P37" s="1774"/>
      <c r="Q37" s="2015">
        <v>11</v>
      </c>
      <c r="S37" s="811"/>
    </row>
    <row r="38" spans="1:33" s="685" customFormat="1" ht="15">
      <c r="A38" s="684">
        <v>24</v>
      </c>
      <c r="B38" s="825"/>
      <c r="C38" s="789"/>
      <c r="D38" s="1322"/>
      <c r="E38" s="2015">
        <v>139</v>
      </c>
      <c r="F38" s="1771"/>
      <c r="G38" s="1757"/>
      <c r="H38" s="1774"/>
      <c r="I38" s="2015">
        <v>109</v>
      </c>
      <c r="J38" s="1771"/>
      <c r="K38" s="1757"/>
      <c r="L38" s="1774"/>
      <c r="M38" s="2015">
        <v>21</v>
      </c>
      <c r="N38" s="1771"/>
      <c r="O38" s="1757"/>
      <c r="P38" s="1774"/>
      <c r="Q38" s="2015">
        <v>12</v>
      </c>
      <c r="S38" s="811"/>
    </row>
    <row r="39" spans="1:33" s="685" customFormat="1" ht="15">
      <c r="A39" s="684" t="s">
        <v>19</v>
      </c>
      <c r="B39" s="789"/>
      <c r="C39" s="789"/>
      <c r="D39" s="789"/>
      <c r="E39" s="1756">
        <f>SUM(E15:E38)</f>
        <v>3657</v>
      </c>
      <c r="F39" s="1757"/>
      <c r="G39" s="1757"/>
      <c r="H39" s="1757"/>
      <c r="I39" s="1756">
        <f>SUM(I15:I38)</f>
        <v>3053</v>
      </c>
      <c r="J39" s="1757"/>
      <c r="K39" s="1757"/>
      <c r="L39" s="1757"/>
      <c r="M39" s="1756">
        <f>SUM(M15:M38)</f>
        <v>532</v>
      </c>
      <c r="N39" s="1757"/>
      <c r="O39" s="1757"/>
      <c r="P39" s="1757"/>
      <c r="Q39" s="1756">
        <f>SUM(Q15:Q38)</f>
        <v>293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>
    <tabColor rgb="FF92D050"/>
  </sheetPr>
  <dimension ref="A1:AG47"/>
  <sheetViews>
    <sheetView zoomScale="85" zoomScaleNormal="85" workbookViewId="0">
      <selection activeCell="Q15" sqref="Q15:Q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219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208</v>
      </c>
      <c r="L3" s="1071"/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 t="s">
        <v>386</v>
      </c>
      <c r="B8" s="1267" t="s">
        <v>387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221</v>
      </c>
      <c r="C10" s="2059"/>
      <c r="D10" s="2059"/>
      <c r="E10" s="2060"/>
      <c r="F10" s="3001" t="s">
        <v>222</v>
      </c>
      <c r="G10" s="2059"/>
      <c r="H10" s="2059"/>
      <c r="I10" s="2060"/>
      <c r="J10" s="3001" t="str">
        <f>B10</f>
        <v>ВЛ-6 кВ Ф-2 пр. Больница</v>
      </c>
      <c r="K10" s="2059"/>
      <c r="L10" s="2059"/>
      <c r="M10" s="2060"/>
      <c r="N10" s="3001" t="str">
        <f>F10</f>
        <v>ВЛ-6 кВ Город</v>
      </c>
      <c r="O10" s="2059"/>
      <c r="P10" s="2059"/>
      <c r="Q10" s="206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1800</v>
      </c>
      <c r="F11" s="3001" t="s">
        <v>14</v>
      </c>
      <c r="G11" s="2059"/>
      <c r="H11" s="678"/>
      <c r="I11" s="679">
        <v>2400</v>
      </c>
      <c r="J11" s="3001" t="s">
        <v>14</v>
      </c>
      <c r="K11" s="2059"/>
      <c r="L11" s="678"/>
      <c r="M11" s="679">
        <f>E11</f>
        <v>1800</v>
      </c>
      <c r="N11" s="3001" t="s">
        <v>14</v>
      </c>
      <c r="O11" s="2059"/>
      <c r="P11" s="678"/>
      <c r="Q11" s="679">
        <v>2400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825"/>
      <c r="C14" s="789"/>
      <c r="D14" s="789"/>
      <c r="E14" s="1323"/>
      <c r="F14" s="1758"/>
      <c r="G14" s="1747"/>
      <c r="H14" s="1747"/>
      <c r="I14" s="1323"/>
      <c r="J14" s="1758"/>
      <c r="K14" s="1747"/>
      <c r="L14" s="1747"/>
      <c r="M14" s="1323"/>
      <c r="N14" s="1758"/>
      <c r="O14" s="1747"/>
      <c r="P14" s="1747"/>
      <c r="Q14" s="1323"/>
      <c r="S14" s="811"/>
    </row>
    <row r="15" spans="1:33" s="1339" customFormat="1" ht="15">
      <c r="A15" s="1332">
        <v>1</v>
      </c>
      <c r="B15" s="825"/>
      <c r="C15" s="1337"/>
      <c r="D15" s="789"/>
      <c r="E15" s="2015">
        <v>353</v>
      </c>
      <c r="F15" s="1755"/>
      <c r="G15" s="1747"/>
      <c r="H15" s="1738"/>
      <c r="I15" s="2015">
        <v>0</v>
      </c>
      <c r="J15" s="1755"/>
      <c r="K15" s="1738"/>
      <c r="L15" s="1738"/>
      <c r="M15" s="2015">
        <v>117</v>
      </c>
      <c r="N15" s="1755"/>
      <c r="O15" s="1738"/>
      <c r="P15" s="1738"/>
      <c r="Q15" s="2015">
        <v>0</v>
      </c>
      <c r="S15" s="1340"/>
    </row>
    <row r="16" spans="1:33" s="681" customFormat="1" ht="15">
      <c r="A16" s="684">
        <v>2</v>
      </c>
      <c r="B16" s="825"/>
      <c r="C16" s="789"/>
      <c r="D16" s="789"/>
      <c r="E16" s="2015">
        <v>328</v>
      </c>
      <c r="F16" s="1755"/>
      <c r="G16" s="1747"/>
      <c r="H16" s="1738"/>
      <c r="I16" s="2015">
        <v>0</v>
      </c>
      <c r="J16" s="1755"/>
      <c r="K16" s="1738"/>
      <c r="L16" s="1738"/>
      <c r="M16" s="2015">
        <v>127</v>
      </c>
      <c r="N16" s="1755"/>
      <c r="O16" s="1738"/>
      <c r="P16" s="1738"/>
      <c r="Q16" s="2015">
        <v>0</v>
      </c>
      <c r="S16" s="811"/>
    </row>
    <row r="17" spans="1:19" s="681" customFormat="1" ht="15">
      <c r="A17" s="684">
        <v>3</v>
      </c>
      <c r="B17" s="825"/>
      <c r="C17" s="789"/>
      <c r="D17" s="789"/>
      <c r="E17" s="2015">
        <v>323</v>
      </c>
      <c r="F17" s="1755"/>
      <c r="G17" s="1747"/>
      <c r="H17" s="1738"/>
      <c r="I17" s="2015">
        <v>0</v>
      </c>
      <c r="J17" s="1755"/>
      <c r="K17" s="1738"/>
      <c r="L17" s="1738"/>
      <c r="M17" s="2015">
        <v>127</v>
      </c>
      <c r="N17" s="1755"/>
      <c r="O17" s="1738"/>
      <c r="P17" s="1738"/>
      <c r="Q17" s="2015">
        <v>0</v>
      </c>
      <c r="S17" s="811"/>
    </row>
    <row r="18" spans="1:19" s="681" customFormat="1" ht="15">
      <c r="A18" s="684">
        <v>4</v>
      </c>
      <c r="B18" s="825"/>
      <c r="C18" s="789"/>
      <c r="D18" s="789"/>
      <c r="E18" s="2015">
        <v>328</v>
      </c>
      <c r="F18" s="1755"/>
      <c r="G18" s="1747"/>
      <c r="H18" s="1738"/>
      <c r="I18" s="2015">
        <v>0</v>
      </c>
      <c r="J18" s="1755"/>
      <c r="K18" s="1738"/>
      <c r="L18" s="1738"/>
      <c r="M18" s="2015">
        <v>130</v>
      </c>
      <c r="N18" s="1755"/>
      <c r="O18" s="1738"/>
      <c r="P18" s="1738"/>
      <c r="Q18" s="2015">
        <v>0</v>
      </c>
      <c r="S18" s="811"/>
    </row>
    <row r="19" spans="1:19" s="681" customFormat="1" ht="15">
      <c r="A19" s="684">
        <v>5</v>
      </c>
      <c r="B19" s="825"/>
      <c r="C19" s="789"/>
      <c r="D19" s="789"/>
      <c r="E19" s="2015">
        <v>338</v>
      </c>
      <c r="F19" s="1755"/>
      <c r="G19" s="1747"/>
      <c r="H19" s="1738"/>
      <c r="I19" s="2015">
        <v>0</v>
      </c>
      <c r="J19" s="1755"/>
      <c r="K19" s="1738"/>
      <c r="L19" s="1738"/>
      <c r="M19" s="2015">
        <v>121</v>
      </c>
      <c r="N19" s="1755"/>
      <c r="O19" s="1738"/>
      <c r="P19" s="1738"/>
      <c r="Q19" s="2015">
        <v>0</v>
      </c>
      <c r="S19" s="811"/>
    </row>
    <row r="20" spans="1:19" s="681" customFormat="1" ht="15">
      <c r="A20" s="684">
        <v>6</v>
      </c>
      <c r="B20" s="825"/>
      <c r="C20" s="789"/>
      <c r="D20" s="789"/>
      <c r="E20" s="2015">
        <v>373</v>
      </c>
      <c r="F20" s="1755"/>
      <c r="G20" s="1747"/>
      <c r="H20" s="1738"/>
      <c r="I20" s="2015">
        <v>0</v>
      </c>
      <c r="J20" s="1755"/>
      <c r="K20" s="1738"/>
      <c r="L20" s="1738"/>
      <c r="M20" s="2015">
        <v>119</v>
      </c>
      <c r="N20" s="1755"/>
      <c r="O20" s="1738"/>
      <c r="P20" s="1738"/>
      <c r="Q20" s="2015">
        <v>0</v>
      </c>
      <c r="S20" s="811"/>
    </row>
    <row r="21" spans="1:19" s="681" customFormat="1" ht="15">
      <c r="A21" s="684">
        <v>7</v>
      </c>
      <c r="B21" s="825"/>
      <c r="C21" s="789"/>
      <c r="D21" s="789"/>
      <c r="E21" s="2015">
        <v>422</v>
      </c>
      <c r="F21" s="1755"/>
      <c r="G21" s="1747"/>
      <c r="H21" s="1738"/>
      <c r="I21" s="2015">
        <v>0</v>
      </c>
      <c r="J21" s="1755"/>
      <c r="K21" s="1738"/>
      <c r="L21" s="1738"/>
      <c r="M21" s="2015">
        <v>124</v>
      </c>
      <c r="N21" s="1755"/>
      <c r="O21" s="1738"/>
      <c r="P21" s="1738"/>
      <c r="Q21" s="2015">
        <v>0</v>
      </c>
      <c r="S21" s="811"/>
    </row>
    <row r="22" spans="1:19" s="681" customFormat="1" ht="15">
      <c r="A22" s="684">
        <v>8</v>
      </c>
      <c r="B22" s="825"/>
      <c r="C22" s="789"/>
      <c r="D22" s="789"/>
      <c r="E22" s="2015">
        <v>497</v>
      </c>
      <c r="F22" s="1755"/>
      <c r="G22" s="1747"/>
      <c r="H22" s="1738"/>
      <c r="I22" s="2015">
        <v>0</v>
      </c>
      <c r="J22" s="1755"/>
      <c r="K22" s="1738"/>
      <c r="L22" s="1738"/>
      <c r="M22" s="2015">
        <v>145</v>
      </c>
      <c r="N22" s="1755"/>
      <c r="O22" s="1738"/>
      <c r="P22" s="1738"/>
      <c r="Q22" s="2015">
        <v>0</v>
      </c>
      <c r="S22" s="811"/>
    </row>
    <row r="23" spans="1:19" s="681" customFormat="1" ht="15">
      <c r="A23" s="684">
        <v>9</v>
      </c>
      <c r="B23" s="825"/>
      <c r="C23" s="789"/>
      <c r="D23" s="789"/>
      <c r="E23" s="2015">
        <v>530</v>
      </c>
      <c r="F23" s="1755"/>
      <c r="G23" s="1747"/>
      <c r="H23" s="1738"/>
      <c r="I23" s="2015">
        <v>0</v>
      </c>
      <c r="J23" s="1755"/>
      <c r="K23" s="1738"/>
      <c r="L23" s="1738"/>
      <c r="M23" s="2015">
        <v>158</v>
      </c>
      <c r="N23" s="1755"/>
      <c r="O23" s="1738"/>
      <c r="P23" s="1738"/>
      <c r="Q23" s="2015">
        <v>0</v>
      </c>
      <c r="S23" s="811"/>
    </row>
    <row r="24" spans="1:19" s="681" customFormat="1" ht="15">
      <c r="A24" s="684">
        <v>10</v>
      </c>
      <c r="B24" s="825"/>
      <c r="C24" s="789"/>
      <c r="D24" s="789"/>
      <c r="E24" s="2015">
        <v>544</v>
      </c>
      <c r="F24" s="1755"/>
      <c r="G24" s="1747"/>
      <c r="H24" s="1738"/>
      <c r="I24" s="2015">
        <v>0</v>
      </c>
      <c r="J24" s="1755"/>
      <c r="K24" s="1738"/>
      <c r="L24" s="1738"/>
      <c r="M24" s="2015">
        <v>155</v>
      </c>
      <c r="N24" s="1755"/>
      <c r="O24" s="1738"/>
      <c r="P24" s="1738"/>
      <c r="Q24" s="2015">
        <v>0</v>
      </c>
      <c r="S24" s="811"/>
    </row>
    <row r="25" spans="1:19" s="681" customFormat="1" ht="15">
      <c r="A25" s="684">
        <v>11</v>
      </c>
      <c r="B25" s="825"/>
      <c r="C25" s="789"/>
      <c r="D25" s="789"/>
      <c r="E25" s="2015">
        <v>533</v>
      </c>
      <c r="F25" s="1755"/>
      <c r="G25" s="1747"/>
      <c r="H25" s="1738"/>
      <c r="I25" s="2015">
        <v>0</v>
      </c>
      <c r="J25" s="1755"/>
      <c r="K25" s="1738"/>
      <c r="L25" s="1738"/>
      <c r="M25" s="2015">
        <v>160</v>
      </c>
      <c r="N25" s="1755"/>
      <c r="O25" s="1738"/>
      <c r="P25" s="1738"/>
      <c r="Q25" s="2015">
        <v>0</v>
      </c>
      <c r="S25" s="811"/>
    </row>
    <row r="26" spans="1:19" s="681" customFormat="1" ht="15">
      <c r="A26" s="684">
        <v>12</v>
      </c>
      <c r="B26" s="825"/>
      <c r="C26" s="789"/>
      <c r="D26" s="789"/>
      <c r="E26" s="2015">
        <v>516</v>
      </c>
      <c r="F26" s="1755"/>
      <c r="G26" s="1747"/>
      <c r="H26" s="1738"/>
      <c r="I26" s="2015">
        <v>0</v>
      </c>
      <c r="J26" s="1755"/>
      <c r="K26" s="1738"/>
      <c r="L26" s="1738"/>
      <c r="M26" s="2015">
        <v>161</v>
      </c>
      <c r="N26" s="1755"/>
      <c r="O26" s="1738"/>
      <c r="P26" s="1738"/>
      <c r="Q26" s="2015">
        <v>0</v>
      </c>
      <c r="S26" s="811"/>
    </row>
    <row r="27" spans="1:19" s="681" customFormat="1" ht="15">
      <c r="A27" s="684">
        <v>13</v>
      </c>
      <c r="B27" s="825"/>
      <c r="C27" s="789"/>
      <c r="D27" s="789"/>
      <c r="E27" s="2015">
        <v>514</v>
      </c>
      <c r="F27" s="1755"/>
      <c r="G27" s="1747"/>
      <c r="H27" s="1738"/>
      <c r="I27" s="2015">
        <v>0</v>
      </c>
      <c r="J27" s="1755"/>
      <c r="K27" s="1738"/>
      <c r="L27" s="1738"/>
      <c r="M27" s="2015">
        <v>158</v>
      </c>
      <c r="N27" s="1755"/>
      <c r="O27" s="1738"/>
      <c r="P27" s="1738"/>
      <c r="Q27" s="2015">
        <v>0</v>
      </c>
      <c r="S27" s="811"/>
    </row>
    <row r="28" spans="1:19" s="681" customFormat="1" ht="15">
      <c r="A28" s="684">
        <v>14</v>
      </c>
      <c r="B28" s="825"/>
      <c r="C28" s="789"/>
      <c r="D28" s="789"/>
      <c r="E28" s="2015">
        <v>486</v>
      </c>
      <c r="F28" s="1755"/>
      <c r="G28" s="1747"/>
      <c r="H28" s="1738"/>
      <c r="I28" s="2015">
        <v>0</v>
      </c>
      <c r="J28" s="1755"/>
      <c r="K28" s="1738"/>
      <c r="L28" s="1738"/>
      <c r="M28" s="2015">
        <v>152</v>
      </c>
      <c r="N28" s="1755"/>
      <c r="O28" s="1738"/>
      <c r="P28" s="1738"/>
      <c r="Q28" s="2015">
        <v>0</v>
      </c>
      <c r="S28" s="811"/>
    </row>
    <row r="29" spans="1:19" s="681" customFormat="1" ht="15">
      <c r="A29" s="684">
        <v>15</v>
      </c>
      <c r="B29" s="825"/>
      <c r="C29" s="789"/>
      <c r="D29" s="789"/>
      <c r="E29" s="2015">
        <v>460</v>
      </c>
      <c r="F29" s="1755"/>
      <c r="G29" s="1747"/>
      <c r="H29" s="1738"/>
      <c r="I29" s="2015">
        <v>0</v>
      </c>
      <c r="J29" s="1755"/>
      <c r="K29" s="1738"/>
      <c r="L29" s="1738"/>
      <c r="M29" s="2015">
        <v>148</v>
      </c>
      <c r="N29" s="1755"/>
      <c r="O29" s="1738"/>
      <c r="P29" s="1738"/>
      <c r="Q29" s="2015">
        <v>0</v>
      </c>
      <c r="S29" s="811"/>
    </row>
    <row r="30" spans="1:19" s="681" customFormat="1" ht="15">
      <c r="A30" s="684">
        <v>16</v>
      </c>
      <c r="B30" s="825"/>
      <c r="C30" s="789"/>
      <c r="D30" s="789"/>
      <c r="E30" s="2015">
        <v>447</v>
      </c>
      <c r="F30" s="1755"/>
      <c r="G30" s="1747"/>
      <c r="H30" s="1738"/>
      <c r="I30" s="2015">
        <v>0</v>
      </c>
      <c r="J30" s="1755"/>
      <c r="K30" s="1738"/>
      <c r="L30" s="1738"/>
      <c r="M30" s="2015">
        <v>152</v>
      </c>
      <c r="N30" s="1755"/>
      <c r="O30" s="1738"/>
      <c r="P30" s="1738"/>
      <c r="Q30" s="2015">
        <v>0</v>
      </c>
      <c r="S30" s="811"/>
    </row>
    <row r="31" spans="1:19" s="685" customFormat="1" ht="15">
      <c r="A31" s="684">
        <v>17</v>
      </c>
      <c r="B31" s="825"/>
      <c r="C31" s="789"/>
      <c r="D31" s="789"/>
      <c r="E31" s="2015">
        <v>450</v>
      </c>
      <c r="F31" s="1755"/>
      <c r="G31" s="1747"/>
      <c r="H31" s="1738"/>
      <c r="I31" s="2015">
        <v>0</v>
      </c>
      <c r="J31" s="1755"/>
      <c r="K31" s="1738"/>
      <c r="L31" s="1738"/>
      <c r="M31" s="2015">
        <v>144</v>
      </c>
      <c r="N31" s="1755"/>
      <c r="O31" s="1738"/>
      <c r="P31" s="1738"/>
      <c r="Q31" s="2015">
        <v>0</v>
      </c>
      <c r="S31" s="811"/>
    </row>
    <row r="32" spans="1:19" s="685" customFormat="1" ht="15">
      <c r="A32" s="684">
        <v>18</v>
      </c>
      <c r="B32" s="825"/>
      <c r="C32" s="789"/>
      <c r="D32" s="789"/>
      <c r="E32" s="2015">
        <v>469</v>
      </c>
      <c r="F32" s="1755"/>
      <c r="G32" s="1747"/>
      <c r="H32" s="1738"/>
      <c r="I32" s="2015">
        <v>0</v>
      </c>
      <c r="J32" s="1755"/>
      <c r="K32" s="1738"/>
      <c r="L32" s="1738"/>
      <c r="M32" s="2015">
        <v>138</v>
      </c>
      <c r="N32" s="1755"/>
      <c r="O32" s="1738"/>
      <c r="P32" s="1738"/>
      <c r="Q32" s="2015">
        <v>0</v>
      </c>
      <c r="S32" s="811"/>
    </row>
    <row r="33" spans="1:33" s="685" customFormat="1" ht="15">
      <c r="A33" s="684">
        <v>19</v>
      </c>
      <c r="B33" s="825"/>
      <c r="C33" s="789"/>
      <c r="D33" s="789"/>
      <c r="E33" s="2015">
        <v>473</v>
      </c>
      <c r="F33" s="1755"/>
      <c r="G33" s="1747"/>
      <c r="H33" s="1738"/>
      <c r="I33" s="2015">
        <v>0</v>
      </c>
      <c r="J33" s="1755"/>
      <c r="K33" s="1738"/>
      <c r="L33" s="1738"/>
      <c r="M33" s="2015">
        <v>137</v>
      </c>
      <c r="N33" s="1755"/>
      <c r="O33" s="1738"/>
      <c r="P33" s="1738"/>
      <c r="Q33" s="2015">
        <v>0</v>
      </c>
      <c r="S33" s="811"/>
    </row>
    <row r="34" spans="1:33" s="685" customFormat="1" ht="15">
      <c r="A34" s="684">
        <v>20</v>
      </c>
      <c r="B34" s="825"/>
      <c r="C34" s="789"/>
      <c r="D34" s="789"/>
      <c r="E34" s="2015">
        <v>474</v>
      </c>
      <c r="F34" s="1755"/>
      <c r="G34" s="1747"/>
      <c r="H34" s="1738"/>
      <c r="I34" s="2015">
        <v>0</v>
      </c>
      <c r="J34" s="1755"/>
      <c r="K34" s="1738"/>
      <c r="L34" s="1738"/>
      <c r="M34" s="2015">
        <v>140</v>
      </c>
      <c r="N34" s="1755"/>
      <c r="O34" s="1738"/>
      <c r="P34" s="1738"/>
      <c r="Q34" s="2015">
        <v>0</v>
      </c>
      <c r="S34" s="811"/>
    </row>
    <row r="35" spans="1:33" s="685" customFormat="1" ht="15">
      <c r="A35" s="684">
        <v>21</v>
      </c>
      <c r="B35" s="825"/>
      <c r="C35" s="789"/>
      <c r="D35" s="789"/>
      <c r="E35" s="2015">
        <v>472</v>
      </c>
      <c r="F35" s="1755"/>
      <c r="G35" s="1747"/>
      <c r="H35" s="1738"/>
      <c r="I35" s="2015">
        <v>0</v>
      </c>
      <c r="J35" s="1755"/>
      <c r="K35" s="1738"/>
      <c r="L35" s="1738"/>
      <c r="M35" s="2015">
        <v>133</v>
      </c>
      <c r="N35" s="1755"/>
      <c r="O35" s="1738"/>
      <c r="P35" s="1738"/>
      <c r="Q35" s="2015">
        <v>0</v>
      </c>
      <c r="S35" s="811"/>
    </row>
    <row r="36" spans="1:33" s="685" customFormat="1" ht="15">
      <c r="A36" s="684">
        <v>22</v>
      </c>
      <c r="B36" s="825"/>
      <c r="C36" s="789"/>
      <c r="D36" s="789"/>
      <c r="E36" s="2015">
        <v>470</v>
      </c>
      <c r="F36" s="1755"/>
      <c r="G36" s="1747"/>
      <c r="H36" s="1738"/>
      <c r="I36" s="2015">
        <v>0</v>
      </c>
      <c r="J36" s="1755"/>
      <c r="K36" s="1738"/>
      <c r="L36" s="1738"/>
      <c r="M36" s="2015">
        <v>135</v>
      </c>
      <c r="N36" s="1755"/>
      <c r="O36" s="1738"/>
      <c r="P36" s="1738"/>
      <c r="Q36" s="2015">
        <v>0</v>
      </c>
      <c r="S36" s="811"/>
    </row>
    <row r="37" spans="1:33" s="685" customFormat="1" ht="15">
      <c r="A37" s="684">
        <v>23</v>
      </c>
      <c r="B37" s="825"/>
      <c r="C37" s="789"/>
      <c r="D37" s="1322"/>
      <c r="E37" s="2015">
        <v>420</v>
      </c>
      <c r="F37" s="1755"/>
      <c r="G37" s="1738"/>
      <c r="H37" s="1738"/>
      <c r="I37" s="2015">
        <v>0</v>
      </c>
      <c r="J37" s="1755"/>
      <c r="K37" s="1738"/>
      <c r="L37" s="1738"/>
      <c r="M37" s="2015">
        <v>130</v>
      </c>
      <c r="N37" s="1755"/>
      <c r="O37" s="1738"/>
      <c r="P37" s="1738"/>
      <c r="Q37" s="2015">
        <v>0</v>
      </c>
      <c r="S37" s="811"/>
    </row>
    <row r="38" spans="1:33" s="685" customFormat="1" ht="15">
      <c r="A38" s="684">
        <v>24</v>
      </c>
      <c r="B38" s="825"/>
      <c r="C38" s="789"/>
      <c r="D38" s="1322"/>
      <c r="E38" s="2015">
        <v>379</v>
      </c>
      <c r="F38" s="1755"/>
      <c r="G38" s="1738"/>
      <c r="H38" s="1738"/>
      <c r="I38" s="2015">
        <v>0</v>
      </c>
      <c r="J38" s="1755"/>
      <c r="K38" s="1738"/>
      <c r="L38" s="1738"/>
      <c r="M38" s="2015">
        <v>117</v>
      </c>
      <c r="N38" s="1755"/>
      <c r="O38" s="1738"/>
      <c r="P38" s="1738"/>
      <c r="Q38" s="2015">
        <v>0</v>
      </c>
      <c r="S38" s="811"/>
    </row>
    <row r="39" spans="1:33" s="685" customFormat="1" ht="15">
      <c r="A39" s="684" t="s">
        <v>19</v>
      </c>
      <c r="B39" s="789"/>
      <c r="C39" s="789"/>
      <c r="D39" s="789"/>
      <c r="E39" s="1740">
        <f>SUM(E15:E38)</f>
        <v>10599</v>
      </c>
      <c r="F39" s="1738"/>
      <c r="G39" s="1738"/>
      <c r="H39" s="1738"/>
      <c r="I39" s="1740">
        <f>SUM(I15:I38)</f>
        <v>0</v>
      </c>
      <c r="J39" s="1738"/>
      <c r="K39" s="1738"/>
      <c r="L39" s="1738"/>
      <c r="M39" s="1740">
        <f>SUM(M15:M38)</f>
        <v>3328</v>
      </c>
      <c r="N39" s="1738"/>
      <c r="O39" s="1738"/>
      <c r="P39" s="1738"/>
      <c r="Q39" s="1740">
        <f>SUM(Q15:Q38)</f>
        <v>0</v>
      </c>
    </row>
    <row r="40" spans="1:33" s="674" customFormat="1" ht="12.75" customHeight="1"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234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9">
    <tabColor rgb="FF92D050"/>
  </sheetPr>
  <dimension ref="A1:AG47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219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208</v>
      </c>
      <c r="L3" s="1071"/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 t="s">
        <v>388</v>
      </c>
      <c r="B8" s="1283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223</v>
      </c>
      <c r="C10" s="2059"/>
      <c r="D10" s="2059"/>
      <c r="E10" s="2060"/>
      <c r="F10" s="3001"/>
      <c r="G10" s="2059"/>
      <c r="H10" s="2059"/>
      <c r="I10" s="2060"/>
      <c r="J10" s="3001" t="str">
        <f>B10</f>
        <v>ВЛ-6 кВ Ф-13 Заречье</v>
      </c>
      <c r="K10" s="2059"/>
      <c r="L10" s="2059"/>
      <c r="M10" s="2060"/>
      <c r="N10" s="3001"/>
      <c r="O10" s="2059"/>
      <c r="P10" s="2059"/>
      <c r="Q10" s="206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1200</v>
      </c>
      <c r="F11" s="3001" t="s">
        <v>14</v>
      </c>
      <c r="G11" s="2059"/>
      <c r="H11" s="678"/>
      <c r="I11" s="679"/>
      <c r="J11" s="3001" t="s">
        <v>14</v>
      </c>
      <c r="K11" s="2059"/>
      <c r="L11" s="678"/>
      <c r="M11" s="679">
        <f>E11</f>
        <v>1200</v>
      </c>
      <c r="N11" s="3001" t="s">
        <v>14</v>
      </c>
      <c r="O11" s="205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825"/>
      <c r="C14" s="789"/>
      <c r="D14" s="789"/>
      <c r="E14" s="1323"/>
      <c r="F14" s="825"/>
      <c r="G14" s="789"/>
      <c r="H14" s="789"/>
      <c r="I14" s="826"/>
      <c r="J14" s="825"/>
      <c r="K14" s="789"/>
      <c r="L14" s="789"/>
      <c r="M14" s="1323"/>
      <c r="N14" s="825"/>
      <c r="O14" s="789"/>
      <c r="P14" s="789"/>
      <c r="Q14" s="826"/>
      <c r="S14" s="811"/>
    </row>
    <row r="15" spans="1:33" s="1339" customFormat="1" ht="15">
      <c r="A15" s="1332">
        <v>1</v>
      </c>
      <c r="B15" s="825"/>
      <c r="C15" s="1337"/>
      <c r="D15" s="789"/>
      <c r="E15" s="2015">
        <v>0</v>
      </c>
      <c r="F15" s="1766"/>
      <c r="G15" s="789"/>
      <c r="H15" s="1767"/>
      <c r="I15" s="1768"/>
      <c r="J15" s="1769"/>
      <c r="K15" s="1767"/>
      <c r="L15" s="1770"/>
      <c r="M15" s="2015">
        <v>0</v>
      </c>
      <c r="N15" s="1766"/>
      <c r="O15" s="1767"/>
      <c r="P15" s="1767"/>
      <c r="Q15" s="1768"/>
      <c r="S15" s="1340"/>
    </row>
    <row r="16" spans="1:33" s="681" customFormat="1" ht="15">
      <c r="A16" s="684">
        <v>2</v>
      </c>
      <c r="B16" s="825"/>
      <c r="C16" s="789"/>
      <c r="D16" s="789"/>
      <c r="E16" s="2015">
        <v>0</v>
      </c>
      <c r="F16" s="1771"/>
      <c r="G16" s="789"/>
      <c r="H16" s="1757"/>
      <c r="I16" s="1772"/>
      <c r="J16" s="1773"/>
      <c r="K16" s="1757"/>
      <c r="L16" s="1774"/>
      <c r="M16" s="2015">
        <v>0</v>
      </c>
      <c r="N16" s="1771"/>
      <c r="O16" s="1757"/>
      <c r="P16" s="1757"/>
      <c r="Q16" s="1772"/>
      <c r="S16" s="811"/>
    </row>
    <row r="17" spans="1:19" s="681" customFormat="1" ht="15">
      <c r="A17" s="684">
        <v>3</v>
      </c>
      <c r="B17" s="825"/>
      <c r="C17" s="789"/>
      <c r="D17" s="789"/>
      <c r="E17" s="2015">
        <v>0</v>
      </c>
      <c r="F17" s="1771"/>
      <c r="G17" s="789"/>
      <c r="H17" s="1757"/>
      <c r="I17" s="1772"/>
      <c r="J17" s="1773"/>
      <c r="K17" s="1757"/>
      <c r="L17" s="1774"/>
      <c r="M17" s="2015">
        <v>0</v>
      </c>
      <c r="N17" s="1771"/>
      <c r="O17" s="1757"/>
      <c r="P17" s="1757"/>
      <c r="Q17" s="1772"/>
      <c r="S17" s="811"/>
    </row>
    <row r="18" spans="1:19" s="681" customFormat="1" ht="15">
      <c r="A18" s="684">
        <v>4</v>
      </c>
      <c r="B18" s="825"/>
      <c r="C18" s="789"/>
      <c r="D18" s="789"/>
      <c r="E18" s="2015">
        <v>0</v>
      </c>
      <c r="F18" s="1771"/>
      <c r="G18" s="789"/>
      <c r="H18" s="1757"/>
      <c r="I18" s="1772"/>
      <c r="J18" s="1773"/>
      <c r="K18" s="1757"/>
      <c r="L18" s="1774"/>
      <c r="M18" s="2015">
        <v>0</v>
      </c>
      <c r="N18" s="1771"/>
      <c r="O18" s="1757"/>
      <c r="P18" s="1757"/>
      <c r="Q18" s="1772"/>
      <c r="S18" s="811"/>
    </row>
    <row r="19" spans="1:19" s="681" customFormat="1" ht="15">
      <c r="A19" s="684">
        <v>5</v>
      </c>
      <c r="B19" s="825"/>
      <c r="C19" s="789"/>
      <c r="D19" s="789"/>
      <c r="E19" s="2015">
        <v>0</v>
      </c>
      <c r="F19" s="1771"/>
      <c r="G19" s="789"/>
      <c r="H19" s="1757"/>
      <c r="I19" s="1772"/>
      <c r="J19" s="1773"/>
      <c r="K19" s="1757"/>
      <c r="L19" s="1774"/>
      <c r="M19" s="2015">
        <v>0</v>
      </c>
      <c r="N19" s="1771"/>
      <c r="O19" s="1757"/>
      <c r="P19" s="1757"/>
      <c r="Q19" s="1772"/>
      <c r="S19" s="811"/>
    </row>
    <row r="20" spans="1:19" s="681" customFormat="1" ht="15">
      <c r="A20" s="684">
        <v>6</v>
      </c>
      <c r="B20" s="825"/>
      <c r="C20" s="789"/>
      <c r="D20" s="789"/>
      <c r="E20" s="2015">
        <v>0</v>
      </c>
      <c r="F20" s="1771"/>
      <c r="G20" s="789"/>
      <c r="H20" s="1757"/>
      <c r="I20" s="1772"/>
      <c r="J20" s="1773"/>
      <c r="K20" s="1757"/>
      <c r="L20" s="1774"/>
      <c r="M20" s="2015">
        <v>0</v>
      </c>
      <c r="N20" s="1771"/>
      <c r="O20" s="1757"/>
      <c r="P20" s="1757"/>
      <c r="Q20" s="1772"/>
      <c r="S20" s="811"/>
    </row>
    <row r="21" spans="1:19" s="681" customFormat="1" ht="15">
      <c r="A21" s="684">
        <v>7</v>
      </c>
      <c r="B21" s="825"/>
      <c r="C21" s="789"/>
      <c r="D21" s="789"/>
      <c r="E21" s="2015">
        <v>0</v>
      </c>
      <c r="F21" s="1771"/>
      <c r="G21" s="789"/>
      <c r="H21" s="1757"/>
      <c r="I21" s="1772"/>
      <c r="J21" s="1773"/>
      <c r="K21" s="1757"/>
      <c r="L21" s="1774"/>
      <c r="M21" s="2015">
        <v>0</v>
      </c>
      <c r="N21" s="1771"/>
      <c r="O21" s="1757"/>
      <c r="P21" s="1757"/>
      <c r="Q21" s="1772"/>
      <c r="S21" s="811"/>
    </row>
    <row r="22" spans="1:19" s="681" customFormat="1" ht="15">
      <c r="A22" s="684">
        <v>8</v>
      </c>
      <c r="B22" s="825"/>
      <c r="C22" s="789"/>
      <c r="D22" s="789"/>
      <c r="E22" s="2015">
        <v>0</v>
      </c>
      <c r="F22" s="1771"/>
      <c r="G22" s="789"/>
      <c r="H22" s="1757"/>
      <c r="I22" s="1772"/>
      <c r="J22" s="1773"/>
      <c r="K22" s="1757"/>
      <c r="L22" s="1774"/>
      <c r="M22" s="2015">
        <v>0</v>
      </c>
      <c r="N22" s="1771"/>
      <c r="O22" s="1757"/>
      <c r="P22" s="1757"/>
      <c r="Q22" s="1772"/>
      <c r="S22" s="811"/>
    </row>
    <row r="23" spans="1:19" s="681" customFormat="1" ht="15">
      <c r="A23" s="684">
        <v>9</v>
      </c>
      <c r="B23" s="825"/>
      <c r="C23" s="789"/>
      <c r="D23" s="789"/>
      <c r="E23" s="2015">
        <v>0</v>
      </c>
      <c r="F23" s="1771"/>
      <c r="G23" s="789"/>
      <c r="H23" s="1757"/>
      <c r="I23" s="1772"/>
      <c r="J23" s="1773"/>
      <c r="K23" s="1757"/>
      <c r="L23" s="1774"/>
      <c r="M23" s="2015">
        <v>0</v>
      </c>
      <c r="N23" s="1771"/>
      <c r="O23" s="1757"/>
      <c r="P23" s="1757"/>
      <c r="Q23" s="1772"/>
      <c r="S23" s="811"/>
    </row>
    <row r="24" spans="1:19" s="681" customFormat="1" ht="15">
      <c r="A24" s="684">
        <v>10</v>
      </c>
      <c r="B24" s="825"/>
      <c r="C24" s="789"/>
      <c r="D24" s="789"/>
      <c r="E24" s="2015">
        <v>0</v>
      </c>
      <c r="F24" s="1771"/>
      <c r="G24" s="789"/>
      <c r="H24" s="1757"/>
      <c r="I24" s="1772"/>
      <c r="J24" s="1773"/>
      <c r="K24" s="1757"/>
      <c r="L24" s="1774"/>
      <c r="M24" s="2015">
        <v>0</v>
      </c>
      <c r="N24" s="1771"/>
      <c r="O24" s="1757"/>
      <c r="P24" s="1757"/>
      <c r="Q24" s="1772"/>
      <c r="S24" s="811"/>
    </row>
    <row r="25" spans="1:19" s="681" customFormat="1" ht="15">
      <c r="A25" s="684">
        <v>11</v>
      </c>
      <c r="B25" s="825"/>
      <c r="C25" s="789"/>
      <c r="D25" s="789"/>
      <c r="E25" s="2015">
        <v>0</v>
      </c>
      <c r="F25" s="1771"/>
      <c r="G25" s="789"/>
      <c r="H25" s="1757"/>
      <c r="I25" s="1772"/>
      <c r="J25" s="1773"/>
      <c r="K25" s="1757"/>
      <c r="L25" s="1774"/>
      <c r="M25" s="2015">
        <v>0</v>
      </c>
      <c r="N25" s="1771"/>
      <c r="O25" s="1757"/>
      <c r="P25" s="1757"/>
      <c r="Q25" s="1772"/>
      <c r="S25" s="811"/>
    </row>
    <row r="26" spans="1:19" s="681" customFormat="1" ht="15">
      <c r="A26" s="684">
        <v>12</v>
      </c>
      <c r="B26" s="825"/>
      <c r="C26" s="789"/>
      <c r="D26" s="789"/>
      <c r="E26" s="2015">
        <v>0</v>
      </c>
      <c r="F26" s="1771"/>
      <c r="G26" s="789"/>
      <c r="H26" s="1757"/>
      <c r="I26" s="1772"/>
      <c r="J26" s="1773"/>
      <c r="K26" s="1757"/>
      <c r="L26" s="1774"/>
      <c r="M26" s="2015">
        <v>0</v>
      </c>
      <c r="N26" s="1771"/>
      <c r="O26" s="1757"/>
      <c r="P26" s="1757"/>
      <c r="Q26" s="1772"/>
      <c r="S26" s="811"/>
    </row>
    <row r="27" spans="1:19" s="681" customFormat="1" ht="15">
      <c r="A27" s="684">
        <v>13</v>
      </c>
      <c r="B27" s="825"/>
      <c r="C27" s="789"/>
      <c r="D27" s="789"/>
      <c r="E27" s="2015">
        <v>0</v>
      </c>
      <c r="F27" s="1771"/>
      <c r="G27" s="789"/>
      <c r="H27" s="1757"/>
      <c r="I27" s="1772"/>
      <c r="J27" s="1773"/>
      <c r="K27" s="1757"/>
      <c r="L27" s="1774"/>
      <c r="M27" s="2015">
        <v>0</v>
      </c>
      <c r="N27" s="1771"/>
      <c r="O27" s="1757"/>
      <c r="P27" s="1757"/>
      <c r="Q27" s="1772"/>
      <c r="S27" s="811"/>
    </row>
    <row r="28" spans="1:19" s="681" customFormat="1" ht="15">
      <c r="A28" s="684">
        <v>14</v>
      </c>
      <c r="B28" s="825"/>
      <c r="C28" s="789"/>
      <c r="D28" s="789"/>
      <c r="E28" s="2015">
        <v>0</v>
      </c>
      <c r="F28" s="1771"/>
      <c r="G28" s="789"/>
      <c r="H28" s="1757"/>
      <c r="I28" s="1772"/>
      <c r="J28" s="1773"/>
      <c r="K28" s="1757"/>
      <c r="L28" s="1774"/>
      <c r="M28" s="2015">
        <v>0</v>
      </c>
      <c r="N28" s="1771"/>
      <c r="O28" s="1757"/>
      <c r="P28" s="1757"/>
      <c r="Q28" s="1772"/>
      <c r="S28" s="811"/>
    </row>
    <row r="29" spans="1:19" s="681" customFormat="1" ht="15">
      <c r="A29" s="684">
        <v>15</v>
      </c>
      <c r="B29" s="825"/>
      <c r="C29" s="789"/>
      <c r="D29" s="789"/>
      <c r="E29" s="2015">
        <v>0</v>
      </c>
      <c r="F29" s="1771"/>
      <c r="G29" s="789"/>
      <c r="H29" s="1757"/>
      <c r="I29" s="1772"/>
      <c r="J29" s="1773"/>
      <c r="K29" s="1757"/>
      <c r="L29" s="1774"/>
      <c r="M29" s="2015">
        <v>0</v>
      </c>
      <c r="N29" s="1771"/>
      <c r="O29" s="1757"/>
      <c r="P29" s="1757"/>
      <c r="Q29" s="1772"/>
      <c r="S29" s="811"/>
    </row>
    <row r="30" spans="1:19" s="681" customFormat="1" ht="15">
      <c r="A30" s="684">
        <v>16</v>
      </c>
      <c r="B30" s="825"/>
      <c r="C30" s="789"/>
      <c r="D30" s="789"/>
      <c r="E30" s="2015">
        <v>0</v>
      </c>
      <c r="F30" s="1771"/>
      <c r="G30" s="789"/>
      <c r="H30" s="1757"/>
      <c r="I30" s="1772"/>
      <c r="J30" s="1773"/>
      <c r="K30" s="1757"/>
      <c r="L30" s="1774"/>
      <c r="M30" s="2015">
        <v>0</v>
      </c>
      <c r="N30" s="1771"/>
      <c r="O30" s="1757"/>
      <c r="P30" s="1757"/>
      <c r="Q30" s="1772"/>
      <c r="S30" s="811"/>
    </row>
    <row r="31" spans="1:19" s="685" customFormat="1" ht="15">
      <c r="A31" s="684">
        <v>17</v>
      </c>
      <c r="B31" s="825"/>
      <c r="C31" s="789"/>
      <c r="D31" s="789"/>
      <c r="E31" s="2015">
        <v>0</v>
      </c>
      <c r="F31" s="1771"/>
      <c r="G31" s="789"/>
      <c r="H31" s="1757"/>
      <c r="I31" s="1772"/>
      <c r="J31" s="1773"/>
      <c r="K31" s="1757"/>
      <c r="L31" s="1774"/>
      <c r="M31" s="2015">
        <v>0</v>
      </c>
      <c r="N31" s="1771"/>
      <c r="O31" s="1757"/>
      <c r="P31" s="1757"/>
      <c r="Q31" s="1772"/>
      <c r="S31" s="811"/>
    </row>
    <row r="32" spans="1:19" s="685" customFormat="1" ht="15">
      <c r="A32" s="684">
        <v>18</v>
      </c>
      <c r="B32" s="825"/>
      <c r="C32" s="789"/>
      <c r="D32" s="789"/>
      <c r="E32" s="2015">
        <v>0</v>
      </c>
      <c r="F32" s="1771"/>
      <c r="G32" s="789"/>
      <c r="H32" s="1757"/>
      <c r="I32" s="1772"/>
      <c r="J32" s="1773"/>
      <c r="K32" s="1757"/>
      <c r="L32" s="1774"/>
      <c r="M32" s="2015">
        <v>0</v>
      </c>
      <c r="N32" s="1771"/>
      <c r="O32" s="1757"/>
      <c r="P32" s="1757"/>
      <c r="Q32" s="1772"/>
      <c r="S32" s="811"/>
    </row>
    <row r="33" spans="1:33" s="685" customFormat="1" ht="15">
      <c r="A33" s="684">
        <v>19</v>
      </c>
      <c r="B33" s="825"/>
      <c r="C33" s="789"/>
      <c r="D33" s="789"/>
      <c r="E33" s="2015">
        <v>0</v>
      </c>
      <c r="F33" s="1771"/>
      <c r="G33" s="789"/>
      <c r="H33" s="1757"/>
      <c r="I33" s="1772"/>
      <c r="J33" s="1773"/>
      <c r="K33" s="1757"/>
      <c r="L33" s="1774"/>
      <c r="M33" s="2015">
        <v>0</v>
      </c>
      <c r="N33" s="1771"/>
      <c r="O33" s="1757"/>
      <c r="P33" s="1757"/>
      <c r="Q33" s="1772"/>
      <c r="S33" s="811"/>
    </row>
    <row r="34" spans="1:33" s="685" customFormat="1" ht="15">
      <c r="A34" s="684">
        <v>20</v>
      </c>
      <c r="B34" s="825"/>
      <c r="C34" s="789"/>
      <c r="D34" s="789"/>
      <c r="E34" s="2015">
        <v>0</v>
      </c>
      <c r="F34" s="1771"/>
      <c r="G34" s="789"/>
      <c r="H34" s="1757"/>
      <c r="I34" s="1772"/>
      <c r="J34" s="1773"/>
      <c r="K34" s="1757"/>
      <c r="L34" s="1774"/>
      <c r="M34" s="2015">
        <v>0</v>
      </c>
      <c r="N34" s="1771"/>
      <c r="O34" s="1757"/>
      <c r="P34" s="1757"/>
      <c r="Q34" s="1772"/>
      <c r="S34" s="811"/>
    </row>
    <row r="35" spans="1:33" s="685" customFormat="1" ht="15">
      <c r="A35" s="684">
        <v>21</v>
      </c>
      <c r="B35" s="825"/>
      <c r="C35" s="789"/>
      <c r="D35" s="789"/>
      <c r="E35" s="2015">
        <v>0</v>
      </c>
      <c r="F35" s="1771"/>
      <c r="G35" s="789"/>
      <c r="H35" s="1757"/>
      <c r="I35" s="1772"/>
      <c r="J35" s="1773"/>
      <c r="K35" s="1757"/>
      <c r="L35" s="1774"/>
      <c r="M35" s="2015">
        <v>0</v>
      </c>
      <c r="N35" s="1771"/>
      <c r="O35" s="1757"/>
      <c r="P35" s="1757"/>
      <c r="Q35" s="1772"/>
      <c r="S35" s="811"/>
    </row>
    <row r="36" spans="1:33" s="685" customFormat="1" ht="15">
      <c r="A36" s="684">
        <v>22</v>
      </c>
      <c r="B36" s="825"/>
      <c r="C36" s="789"/>
      <c r="D36" s="789"/>
      <c r="E36" s="2015">
        <v>0</v>
      </c>
      <c r="F36" s="1771"/>
      <c r="G36" s="789"/>
      <c r="H36" s="1757"/>
      <c r="I36" s="1772"/>
      <c r="J36" s="1773"/>
      <c r="K36" s="1757"/>
      <c r="L36" s="1774"/>
      <c r="M36" s="2015">
        <v>0</v>
      </c>
      <c r="N36" s="1771"/>
      <c r="O36" s="1757"/>
      <c r="P36" s="1757"/>
      <c r="Q36" s="1772"/>
      <c r="S36" s="811"/>
    </row>
    <row r="37" spans="1:33" s="685" customFormat="1" ht="15">
      <c r="A37" s="684">
        <v>23</v>
      </c>
      <c r="B37" s="825"/>
      <c r="C37" s="789"/>
      <c r="D37" s="1322"/>
      <c r="E37" s="2015">
        <v>0</v>
      </c>
      <c r="F37" s="1771"/>
      <c r="G37" s="1757"/>
      <c r="H37" s="1757"/>
      <c r="I37" s="1772"/>
      <c r="J37" s="1773"/>
      <c r="K37" s="1757"/>
      <c r="L37" s="1774"/>
      <c r="M37" s="2015">
        <v>0</v>
      </c>
      <c r="N37" s="1771"/>
      <c r="O37" s="1757"/>
      <c r="P37" s="1757"/>
      <c r="Q37" s="1772"/>
      <c r="S37" s="811"/>
    </row>
    <row r="38" spans="1:33" s="685" customFormat="1" ht="15">
      <c r="A38" s="684">
        <v>24</v>
      </c>
      <c r="B38" s="825"/>
      <c r="C38" s="789"/>
      <c r="D38" s="1322"/>
      <c r="E38" s="2015">
        <v>0</v>
      </c>
      <c r="F38" s="1771"/>
      <c r="G38" s="1757"/>
      <c r="H38" s="1757"/>
      <c r="I38" s="1772"/>
      <c r="J38" s="1773"/>
      <c r="K38" s="1757"/>
      <c r="L38" s="1774"/>
      <c r="M38" s="2015">
        <v>0</v>
      </c>
      <c r="N38" s="1771"/>
      <c r="O38" s="1757"/>
      <c r="P38" s="1757"/>
      <c r="Q38" s="1772"/>
      <c r="S38" s="811"/>
    </row>
    <row r="39" spans="1:33" s="685" customFormat="1" ht="15">
      <c r="A39" s="684" t="s">
        <v>19</v>
      </c>
      <c r="B39" s="789"/>
      <c r="C39" s="789"/>
      <c r="D39" s="789"/>
      <c r="E39" s="1756">
        <f>SUM(E15:E38)</f>
        <v>0</v>
      </c>
      <c r="F39" s="1757"/>
      <c r="G39" s="1757"/>
      <c r="H39" s="1757"/>
      <c r="I39" s="1761"/>
      <c r="J39" s="1757"/>
      <c r="K39" s="1757"/>
      <c r="L39" s="1757"/>
      <c r="M39" s="1756">
        <f>SUM(M15:M38)</f>
        <v>0</v>
      </c>
      <c r="N39" s="1757"/>
      <c r="O39" s="1757"/>
      <c r="P39" s="1757"/>
      <c r="Q39" s="1761"/>
    </row>
    <row r="40" spans="1:33" s="674" customFormat="1" ht="12.75" customHeight="1"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237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7">
    <tabColor rgb="FF92D050"/>
  </sheetPr>
  <dimension ref="A1:AG47"/>
  <sheetViews>
    <sheetView zoomScale="85" zoomScaleNormal="85" workbookViewId="0">
      <selection activeCell="I25" sqref="I25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235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208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5">
        <v>2137</v>
      </c>
      <c r="B8" s="1283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229</v>
      </c>
      <c r="C10" s="2059"/>
      <c r="D10" s="2059"/>
      <c r="E10" s="2060"/>
      <c r="F10" s="3001"/>
      <c r="G10" s="2059"/>
      <c r="H10" s="2059"/>
      <c r="I10" s="2060"/>
      <c r="J10" s="3001" t="str">
        <f>B10</f>
        <v>ВЛ-6 кВ Ф-5 Леспромхоз</v>
      </c>
      <c r="K10" s="2059"/>
      <c r="L10" s="2059"/>
      <c r="M10" s="2060"/>
      <c r="N10" s="3001"/>
      <c r="O10" s="2059"/>
      <c r="P10" s="2059"/>
      <c r="Q10" s="206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1800</v>
      </c>
      <c r="F11" s="3001" t="s">
        <v>14</v>
      </c>
      <c r="G11" s="2059"/>
      <c r="H11" s="678"/>
      <c r="I11" s="679"/>
      <c r="J11" s="3001" t="s">
        <v>14</v>
      </c>
      <c r="K11" s="2059"/>
      <c r="L11" s="678"/>
      <c r="M11" s="679">
        <f>E11</f>
        <v>1800</v>
      </c>
      <c r="N11" s="3001" t="s">
        <v>14</v>
      </c>
      <c r="O11" s="205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826"/>
      <c r="D14" s="789"/>
      <c r="E14" s="1325"/>
      <c r="F14" s="825"/>
      <c r="G14" s="789"/>
      <c r="H14" s="789"/>
      <c r="I14" s="826"/>
      <c r="J14" s="931"/>
      <c r="K14" s="831"/>
      <c r="L14" s="789"/>
      <c r="M14" s="1323"/>
      <c r="N14" s="825"/>
      <c r="O14" s="789"/>
      <c r="P14" s="789"/>
      <c r="Q14" s="826"/>
      <c r="S14" s="811"/>
    </row>
    <row r="15" spans="1:33" s="1339" customFormat="1" ht="15">
      <c r="A15" s="1332">
        <v>1</v>
      </c>
      <c r="B15" s="931"/>
      <c r="C15" s="1341"/>
      <c r="D15" s="789"/>
      <c r="E15" s="2015">
        <v>253</v>
      </c>
      <c r="F15" s="1766"/>
      <c r="G15" s="789"/>
      <c r="H15" s="1767"/>
      <c r="I15" s="1768"/>
      <c r="J15" s="1775"/>
      <c r="K15" s="1776"/>
      <c r="L15" s="1770"/>
      <c r="M15" s="2015">
        <v>97</v>
      </c>
      <c r="N15" s="1336"/>
      <c r="O15" s="1337"/>
      <c r="P15" s="1337"/>
      <c r="Q15" s="1338"/>
      <c r="S15" s="1340"/>
    </row>
    <row r="16" spans="1:33" s="681" customFormat="1" ht="15">
      <c r="A16" s="684">
        <v>2</v>
      </c>
      <c r="B16" s="931"/>
      <c r="C16" s="826"/>
      <c r="D16" s="789"/>
      <c r="E16" s="2015">
        <v>247</v>
      </c>
      <c r="F16" s="1771"/>
      <c r="G16" s="789"/>
      <c r="H16" s="1757"/>
      <c r="I16" s="1772"/>
      <c r="J16" s="1777"/>
      <c r="K16" s="1778"/>
      <c r="L16" s="1774"/>
      <c r="M16" s="2015">
        <v>98</v>
      </c>
      <c r="N16" s="1107"/>
      <c r="O16" s="789"/>
      <c r="P16" s="789"/>
      <c r="Q16" s="1108"/>
      <c r="S16" s="811"/>
    </row>
    <row r="17" spans="1:19" s="681" customFormat="1" ht="15">
      <c r="A17" s="684">
        <v>3</v>
      </c>
      <c r="B17" s="931"/>
      <c r="C17" s="826"/>
      <c r="D17" s="789"/>
      <c r="E17" s="2015">
        <v>245</v>
      </c>
      <c r="F17" s="1771"/>
      <c r="G17" s="789"/>
      <c r="H17" s="1757"/>
      <c r="I17" s="1772"/>
      <c r="J17" s="1777"/>
      <c r="K17" s="1778"/>
      <c r="L17" s="1774"/>
      <c r="M17" s="2015">
        <v>97</v>
      </c>
      <c r="N17" s="1107"/>
      <c r="O17" s="789"/>
      <c r="P17" s="789"/>
      <c r="Q17" s="1108"/>
      <c r="S17" s="811"/>
    </row>
    <row r="18" spans="1:19" s="681" customFormat="1" ht="15">
      <c r="A18" s="684">
        <v>4</v>
      </c>
      <c r="B18" s="931"/>
      <c r="C18" s="826"/>
      <c r="D18" s="789"/>
      <c r="E18" s="2015">
        <v>243</v>
      </c>
      <c r="F18" s="1771"/>
      <c r="G18" s="789"/>
      <c r="H18" s="1757"/>
      <c r="I18" s="1772"/>
      <c r="J18" s="1777"/>
      <c r="K18" s="1778"/>
      <c r="L18" s="1774"/>
      <c r="M18" s="2015">
        <v>98</v>
      </c>
      <c r="N18" s="1107"/>
      <c r="O18" s="789"/>
      <c r="P18" s="789"/>
      <c r="Q18" s="1108"/>
      <c r="S18" s="811"/>
    </row>
    <row r="19" spans="1:19" s="681" customFormat="1" ht="15">
      <c r="A19" s="684">
        <v>5</v>
      </c>
      <c r="B19" s="931"/>
      <c r="C19" s="826"/>
      <c r="D19" s="789"/>
      <c r="E19" s="2015">
        <v>246</v>
      </c>
      <c r="F19" s="1771"/>
      <c r="G19" s="789"/>
      <c r="H19" s="1757"/>
      <c r="I19" s="1772"/>
      <c r="J19" s="1777"/>
      <c r="K19" s="1778"/>
      <c r="L19" s="1774"/>
      <c r="M19" s="2015">
        <v>97</v>
      </c>
      <c r="N19" s="1107"/>
      <c r="O19" s="789"/>
      <c r="P19" s="789"/>
      <c r="Q19" s="1108"/>
      <c r="S19" s="811"/>
    </row>
    <row r="20" spans="1:19" s="681" customFormat="1" ht="15">
      <c r="A20" s="684">
        <v>6</v>
      </c>
      <c r="B20" s="931"/>
      <c r="C20" s="826"/>
      <c r="D20" s="789"/>
      <c r="E20" s="2015">
        <v>253</v>
      </c>
      <c r="F20" s="1771"/>
      <c r="G20" s="789"/>
      <c r="H20" s="1757"/>
      <c r="I20" s="1772"/>
      <c r="J20" s="1777"/>
      <c r="K20" s="1778"/>
      <c r="L20" s="1774"/>
      <c r="M20" s="2015">
        <v>97</v>
      </c>
      <c r="N20" s="1107"/>
      <c r="O20" s="789"/>
      <c r="P20" s="789"/>
      <c r="Q20" s="1108"/>
      <c r="S20" s="811"/>
    </row>
    <row r="21" spans="1:19" s="681" customFormat="1" ht="15">
      <c r="A21" s="684">
        <v>7</v>
      </c>
      <c r="B21" s="931"/>
      <c r="C21" s="826"/>
      <c r="D21" s="789"/>
      <c r="E21" s="2015">
        <v>277</v>
      </c>
      <c r="F21" s="1771"/>
      <c r="G21" s="789"/>
      <c r="H21" s="1757"/>
      <c r="I21" s="1772"/>
      <c r="J21" s="1777"/>
      <c r="K21" s="1778"/>
      <c r="L21" s="1774"/>
      <c r="M21" s="2015">
        <v>95</v>
      </c>
      <c r="N21" s="1107"/>
      <c r="O21" s="789"/>
      <c r="P21" s="789"/>
      <c r="Q21" s="1108"/>
      <c r="S21" s="811"/>
    </row>
    <row r="22" spans="1:19" s="681" customFormat="1" ht="15">
      <c r="A22" s="684">
        <v>8</v>
      </c>
      <c r="B22" s="931"/>
      <c r="C22" s="826"/>
      <c r="D22" s="789"/>
      <c r="E22" s="2015">
        <v>294</v>
      </c>
      <c r="F22" s="1771"/>
      <c r="G22" s="789"/>
      <c r="H22" s="1757"/>
      <c r="I22" s="1772"/>
      <c r="J22" s="1777"/>
      <c r="K22" s="1778"/>
      <c r="L22" s="1774"/>
      <c r="M22" s="2015">
        <v>96</v>
      </c>
      <c r="N22" s="1107"/>
      <c r="O22" s="789"/>
      <c r="P22" s="789"/>
      <c r="Q22" s="1108"/>
      <c r="S22" s="811"/>
    </row>
    <row r="23" spans="1:19" s="681" customFormat="1" ht="15">
      <c r="A23" s="684">
        <v>9</v>
      </c>
      <c r="B23" s="931"/>
      <c r="C23" s="826"/>
      <c r="D23" s="789"/>
      <c r="E23" s="2015">
        <v>300</v>
      </c>
      <c r="F23" s="1771"/>
      <c r="G23" s="789"/>
      <c r="H23" s="1757"/>
      <c r="I23" s="1772"/>
      <c r="J23" s="1777"/>
      <c r="K23" s="1778"/>
      <c r="L23" s="1774"/>
      <c r="M23" s="2015">
        <v>92</v>
      </c>
      <c r="N23" s="1107"/>
      <c r="O23" s="789"/>
      <c r="P23" s="789"/>
      <c r="Q23" s="1108"/>
      <c r="S23" s="811"/>
    </row>
    <row r="24" spans="1:19" s="681" customFormat="1" ht="15">
      <c r="A24" s="684">
        <v>10</v>
      </c>
      <c r="B24" s="931"/>
      <c r="C24" s="826"/>
      <c r="D24" s="789"/>
      <c r="E24" s="2015">
        <v>315</v>
      </c>
      <c r="F24" s="1771"/>
      <c r="G24" s="789"/>
      <c r="H24" s="1757"/>
      <c r="I24" s="1772"/>
      <c r="J24" s="1777"/>
      <c r="K24" s="1778"/>
      <c r="L24" s="1774"/>
      <c r="M24" s="2015">
        <v>93</v>
      </c>
      <c r="N24" s="1107"/>
      <c r="O24" s="789"/>
      <c r="P24" s="789"/>
      <c r="Q24" s="1108"/>
      <c r="S24" s="811"/>
    </row>
    <row r="25" spans="1:19" s="681" customFormat="1" ht="15">
      <c r="A25" s="684">
        <v>11</v>
      </c>
      <c r="B25" s="931"/>
      <c r="C25" s="826"/>
      <c r="D25" s="789"/>
      <c r="E25" s="2015">
        <v>315</v>
      </c>
      <c r="F25" s="1771"/>
      <c r="G25" s="789"/>
      <c r="H25" s="1757"/>
      <c r="I25" s="1772"/>
      <c r="J25" s="1777"/>
      <c r="K25" s="1778"/>
      <c r="L25" s="1774"/>
      <c r="M25" s="2015">
        <v>101</v>
      </c>
      <c r="N25" s="1107"/>
      <c r="O25" s="789"/>
      <c r="P25" s="789"/>
      <c r="Q25" s="1108"/>
      <c r="S25" s="811"/>
    </row>
    <row r="26" spans="1:19" s="681" customFormat="1" ht="15">
      <c r="A26" s="684">
        <v>12</v>
      </c>
      <c r="B26" s="931"/>
      <c r="C26" s="826"/>
      <c r="D26" s="789"/>
      <c r="E26" s="2015">
        <v>313</v>
      </c>
      <c r="F26" s="1771"/>
      <c r="G26" s="789"/>
      <c r="H26" s="1757"/>
      <c r="I26" s="1772"/>
      <c r="J26" s="1777"/>
      <c r="K26" s="1778"/>
      <c r="L26" s="1774"/>
      <c r="M26" s="2015">
        <v>99</v>
      </c>
      <c r="N26" s="1107"/>
      <c r="O26" s="789"/>
      <c r="P26" s="789"/>
      <c r="Q26" s="1108"/>
      <c r="S26" s="811"/>
    </row>
    <row r="27" spans="1:19" s="681" customFormat="1" ht="15">
      <c r="A27" s="684">
        <v>13</v>
      </c>
      <c r="B27" s="931"/>
      <c r="C27" s="826"/>
      <c r="D27" s="789"/>
      <c r="E27" s="2015">
        <v>318</v>
      </c>
      <c r="F27" s="1771"/>
      <c r="G27" s="789"/>
      <c r="H27" s="1757"/>
      <c r="I27" s="1772"/>
      <c r="J27" s="1777"/>
      <c r="K27" s="1778"/>
      <c r="L27" s="1774"/>
      <c r="M27" s="2015">
        <v>99</v>
      </c>
      <c r="N27" s="1107"/>
      <c r="O27" s="789"/>
      <c r="P27" s="789"/>
      <c r="Q27" s="1108"/>
      <c r="S27" s="811"/>
    </row>
    <row r="28" spans="1:19" s="681" customFormat="1" ht="15">
      <c r="A28" s="684">
        <v>14</v>
      </c>
      <c r="B28" s="931"/>
      <c r="C28" s="826"/>
      <c r="D28" s="789"/>
      <c r="E28" s="2015">
        <v>322</v>
      </c>
      <c r="F28" s="1771"/>
      <c r="G28" s="789"/>
      <c r="H28" s="1757"/>
      <c r="I28" s="1772"/>
      <c r="J28" s="1777"/>
      <c r="K28" s="1778"/>
      <c r="L28" s="1774"/>
      <c r="M28" s="2015">
        <v>98</v>
      </c>
      <c r="N28" s="1107"/>
      <c r="O28" s="789"/>
      <c r="P28" s="789"/>
      <c r="Q28" s="1108"/>
      <c r="S28" s="811"/>
    </row>
    <row r="29" spans="1:19" s="681" customFormat="1" ht="15">
      <c r="A29" s="684">
        <v>15</v>
      </c>
      <c r="B29" s="931"/>
      <c r="C29" s="826"/>
      <c r="D29" s="789"/>
      <c r="E29" s="2015">
        <v>325</v>
      </c>
      <c r="F29" s="1771"/>
      <c r="G29" s="789"/>
      <c r="H29" s="1757"/>
      <c r="I29" s="1772"/>
      <c r="J29" s="1777"/>
      <c r="K29" s="1778"/>
      <c r="L29" s="1774"/>
      <c r="M29" s="2015">
        <v>98</v>
      </c>
      <c r="N29" s="1107"/>
      <c r="O29" s="789"/>
      <c r="P29" s="789"/>
      <c r="Q29" s="1108"/>
      <c r="S29" s="811"/>
    </row>
    <row r="30" spans="1:19" s="681" customFormat="1" ht="15">
      <c r="A30" s="684">
        <v>16</v>
      </c>
      <c r="B30" s="931"/>
      <c r="C30" s="826"/>
      <c r="D30" s="789"/>
      <c r="E30" s="2015">
        <v>329</v>
      </c>
      <c r="F30" s="1771"/>
      <c r="G30" s="789"/>
      <c r="H30" s="1757"/>
      <c r="I30" s="1772"/>
      <c r="J30" s="1777"/>
      <c r="K30" s="1778"/>
      <c r="L30" s="1774"/>
      <c r="M30" s="2015">
        <v>95</v>
      </c>
      <c r="N30" s="1107"/>
      <c r="O30" s="789"/>
      <c r="P30" s="789"/>
      <c r="Q30" s="1108"/>
      <c r="S30" s="811"/>
    </row>
    <row r="31" spans="1:19" s="685" customFormat="1" ht="15">
      <c r="A31" s="684">
        <v>17</v>
      </c>
      <c r="B31" s="931"/>
      <c r="C31" s="826"/>
      <c r="D31" s="789"/>
      <c r="E31" s="2015">
        <v>345</v>
      </c>
      <c r="F31" s="1771"/>
      <c r="G31" s="789"/>
      <c r="H31" s="1757"/>
      <c r="I31" s="1772"/>
      <c r="J31" s="1777"/>
      <c r="K31" s="1778"/>
      <c r="L31" s="1774"/>
      <c r="M31" s="2015">
        <v>94</v>
      </c>
      <c r="N31" s="1107"/>
      <c r="O31" s="789"/>
      <c r="P31" s="789"/>
      <c r="Q31" s="1108"/>
      <c r="S31" s="811"/>
    </row>
    <row r="32" spans="1:19" s="685" customFormat="1" ht="15">
      <c r="A32" s="684">
        <v>18</v>
      </c>
      <c r="B32" s="931"/>
      <c r="C32" s="826"/>
      <c r="D32" s="789"/>
      <c r="E32" s="2015">
        <v>346</v>
      </c>
      <c r="F32" s="1771"/>
      <c r="G32" s="789"/>
      <c r="H32" s="1757"/>
      <c r="I32" s="1772"/>
      <c r="J32" s="1777"/>
      <c r="K32" s="1778"/>
      <c r="L32" s="1774"/>
      <c r="M32" s="2015">
        <v>94</v>
      </c>
      <c r="N32" s="1107"/>
      <c r="O32" s="789"/>
      <c r="P32" s="789"/>
      <c r="Q32" s="1108"/>
      <c r="S32" s="811"/>
    </row>
    <row r="33" spans="1:33" s="685" customFormat="1" ht="15">
      <c r="A33" s="684">
        <v>19</v>
      </c>
      <c r="B33" s="931"/>
      <c r="C33" s="826"/>
      <c r="D33" s="789"/>
      <c r="E33" s="2015">
        <v>327</v>
      </c>
      <c r="F33" s="1771"/>
      <c r="G33" s="789"/>
      <c r="H33" s="1757"/>
      <c r="I33" s="1772"/>
      <c r="J33" s="1777"/>
      <c r="K33" s="1778"/>
      <c r="L33" s="1774"/>
      <c r="M33" s="2015">
        <v>93</v>
      </c>
      <c r="N33" s="1107"/>
      <c r="O33" s="789"/>
      <c r="P33" s="789"/>
      <c r="Q33" s="1108"/>
      <c r="S33" s="811"/>
    </row>
    <row r="34" spans="1:33" s="685" customFormat="1" ht="15">
      <c r="A34" s="684">
        <v>20</v>
      </c>
      <c r="B34" s="931"/>
      <c r="C34" s="826"/>
      <c r="D34" s="789"/>
      <c r="E34" s="2015">
        <v>323</v>
      </c>
      <c r="F34" s="1771"/>
      <c r="G34" s="789"/>
      <c r="H34" s="1757"/>
      <c r="I34" s="1772"/>
      <c r="J34" s="1777"/>
      <c r="K34" s="1778"/>
      <c r="L34" s="1774"/>
      <c r="M34" s="2015">
        <v>93</v>
      </c>
      <c r="N34" s="1107"/>
      <c r="O34" s="789"/>
      <c r="P34" s="789"/>
      <c r="Q34" s="1108"/>
      <c r="S34" s="811"/>
    </row>
    <row r="35" spans="1:33" s="685" customFormat="1" ht="15">
      <c r="A35" s="684">
        <v>21</v>
      </c>
      <c r="B35" s="931"/>
      <c r="C35" s="826"/>
      <c r="D35" s="789"/>
      <c r="E35" s="2015">
        <v>310</v>
      </c>
      <c r="F35" s="1771"/>
      <c r="G35" s="789"/>
      <c r="H35" s="1757"/>
      <c r="I35" s="1772"/>
      <c r="J35" s="1777"/>
      <c r="K35" s="1778"/>
      <c r="L35" s="1774"/>
      <c r="M35" s="2015">
        <v>93</v>
      </c>
      <c r="N35" s="1107"/>
      <c r="O35" s="789"/>
      <c r="P35" s="789"/>
      <c r="Q35" s="1108"/>
      <c r="S35" s="811"/>
    </row>
    <row r="36" spans="1:33" s="685" customFormat="1" ht="15">
      <c r="A36" s="684">
        <v>22</v>
      </c>
      <c r="B36" s="931"/>
      <c r="C36" s="826"/>
      <c r="D36" s="789"/>
      <c r="E36" s="2015">
        <v>297</v>
      </c>
      <c r="F36" s="1771"/>
      <c r="G36" s="789"/>
      <c r="H36" s="1757"/>
      <c r="I36" s="1772"/>
      <c r="J36" s="1777"/>
      <c r="K36" s="1778"/>
      <c r="L36" s="1774"/>
      <c r="M36" s="2015">
        <v>96</v>
      </c>
      <c r="N36" s="1107"/>
      <c r="O36" s="789"/>
      <c r="P36" s="789"/>
      <c r="Q36" s="1108"/>
      <c r="S36" s="811"/>
    </row>
    <row r="37" spans="1:33" s="685" customFormat="1" ht="15">
      <c r="A37" s="684">
        <v>23</v>
      </c>
      <c r="B37" s="931"/>
      <c r="C37" s="826"/>
      <c r="D37" s="1322"/>
      <c r="E37" s="2015">
        <v>281</v>
      </c>
      <c r="F37" s="1771"/>
      <c r="G37" s="1757"/>
      <c r="H37" s="1757"/>
      <c r="I37" s="1772"/>
      <c r="J37" s="1777"/>
      <c r="K37" s="1778"/>
      <c r="L37" s="1774"/>
      <c r="M37" s="2015">
        <v>97</v>
      </c>
      <c r="N37" s="1107"/>
      <c r="O37" s="789"/>
      <c r="P37" s="789"/>
      <c r="Q37" s="1108"/>
      <c r="S37" s="811"/>
    </row>
    <row r="38" spans="1:33" s="685" customFormat="1" ht="15">
      <c r="A38" s="684">
        <v>24</v>
      </c>
      <c r="B38" s="931"/>
      <c r="C38" s="826"/>
      <c r="D38" s="1322"/>
      <c r="E38" s="2015">
        <v>266</v>
      </c>
      <c r="F38" s="1771"/>
      <c r="G38" s="1757"/>
      <c r="H38" s="1757"/>
      <c r="I38" s="1772"/>
      <c r="J38" s="1777"/>
      <c r="K38" s="1778"/>
      <c r="L38" s="1774"/>
      <c r="M38" s="2015">
        <v>96</v>
      </c>
      <c r="N38" s="1107"/>
      <c r="O38" s="789"/>
      <c r="P38" s="789"/>
      <c r="Q38" s="1108"/>
      <c r="S38" s="811"/>
    </row>
    <row r="39" spans="1:33" s="685" customFormat="1" ht="15">
      <c r="A39" s="684" t="s">
        <v>19</v>
      </c>
      <c r="B39" s="789"/>
      <c r="C39" s="789"/>
      <c r="D39" s="789"/>
      <c r="E39" s="1756">
        <f>SUM(E15:E38)</f>
        <v>7090</v>
      </c>
      <c r="F39" s="1757"/>
      <c r="G39" s="1757"/>
      <c r="H39" s="1757"/>
      <c r="I39" s="1761"/>
      <c r="J39" s="1757"/>
      <c r="K39" s="1757"/>
      <c r="L39" s="1757"/>
      <c r="M39" s="1756">
        <f>SUM(M15:M38)</f>
        <v>2306</v>
      </c>
      <c r="N39" s="789"/>
      <c r="O39" s="789"/>
      <c r="P39" s="789"/>
      <c r="Q39" s="1144"/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9">
    <tabColor rgb="FF92D050"/>
  </sheetPr>
  <dimension ref="A1:AG47"/>
  <sheetViews>
    <sheetView zoomScale="85" zoomScaleNormal="85" workbookViewId="0">
      <selection activeCell="Q15" sqref="Q15:Q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281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280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 t="s">
        <v>389</v>
      </c>
      <c r="B8" s="1267" t="s">
        <v>391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282</v>
      </c>
      <c r="C10" s="2059"/>
      <c r="D10" s="2059"/>
      <c r="E10" s="2060"/>
      <c r="F10" s="3001" t="s">
        <v>283</v>
      </c>
      <c r="G10" s="2059"/>
      <c r="H10" s="2059"/>
      <c r="I10" s="2060"/>
      <c r="J10" s="3001" t="str">
        <f>B10</f>
        <v>КЛ-10 кВ "Центральный"</v>
      </c>
      <c r="K10" s="2940"/>
      <c r="L10" s="2940"/>
      <c r="M10" s="2941"/>
      <c r="N10" s="3001" t="str">
        <f>F10</f>
        <v>КЛ-10 кВ "Город-1"</v>
      </c>
      <c r="O10" s="2940"/>
      <c r="P10" s="2940"/>
      <c r="Q10" s="2941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4000</v>
      </c>
      <c r="F11" s="3001" t="s">
        <v>14</v>
      </c>
      <c r="G11" s="2059"/>
      <c r="H11" s="678"/>
      <c r="I11" s="679">
        <v>4000</v>
      </c>
      <c r="J11" s="3001" t="s">
        <v>14</v>
      </c>
      <c r="K11" s="2059"/>
      <c r="L11" s="678"/>
      <c r="M11" s="679">
        <f>E11</f>
        <v>4000</v>
      </c>
      <c r="N11" s="3001" t="s">
        <v>14</v>
      </c>
      <c r="O11" s="205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1747"/>
      <c r="D14" s="1747"/>
      <c r="E14" s="1325"/>
      <c r="F14" s="1758"/>
      <c r="G14" s="789"/>
      <c r="H14" s="789"/>
      <c r="I14" s="1323"/>
      <c r="J14" s="931"/>
      <c r="K14" s="831"/>
      <c r="L14" s="789"/>
      <c r="M14" s="1323"/>
      <c r="N14" s="825"/>
      <c r="O14" s="789"/>
      <c r="P14" s="789"/>
      <c r="Q14" s="1323"/>
      <c r="S14" s="811"/>
    </row>
    <row r="15" spans="1:33" s="1339" customFormat="1" ht="15">
      <c r="A15" s="1332">
        <v>1</v>
      </c>
      <c r="B15" s="931"/>
      <c r="C15" s="1334"/>
      <c r="D15" s="1747"/>
      <c r="E15" s="2015">
        <v>319</v>
      </c>
      <c r="F15" s="1779"/>
      <c r="G15" s="789"/>
      <c r="H15" s="1770"/>
      <c r="I15" s="2015">
        <v>595</v>
      </c>
      <c r="J15" s="1780"/>
      <c r="K15" s="1776"/>
      <c r="L15" s="1770"/>
      <c r="M15" s="2015">
        <v>0</v>
      </c>
      <c r="N15" s="1766"/>
      <c r="O15" s="1767"/>
      <c r="P15" s="1770"/>
      <c r="Q15" s="2015">
        <v>0</v>
      </c>
      <c r="S15" s="1340"/>
    </row>
    <row r="16" spans="1:33" s="681" customFormat="1" ht="15">
      <c r="A16" s="684">
        <v>2</v>
      </c>
      <c r="B16" s="931"/>
      <c r="C16" s="1334"/>
      <c r="D16" s="1747"/>
      <c r="E16" s="2015">
        <v>309</v>
      </c>
      <c r="F16" s="1779"/>
      <c r="G16" s="789"/>
      <c r="H16" s="1774"/>
      <c r="I16" s="2015">
        <v>579</v>
      </c>
      <c r="J16" s="1781"/>
      <c r="K16" s="1778"/>
      <c r="L16" s="1774"/>
      <c r="M16" s="2015">
        <v>0</v>
      </c>
      <c r="N16" s="1771"/>
      <c r="O16" s="1757"/>
      <c r="P16" s="1774"/>
      <c r="Q16" s="2015">
        <v>0</v>
      </c>
      <c r="S16" s="811"/>
    </row>
    <row r="17" spans="1:19" s="681" customFormat="1" ht="15">
      <c r="A17" s="684">
        <v>3</v>
      </c>
      <c r="B17" s="931"/>
      <c r="C17" s="1334"/>
      <c r="D17" s="1747"/>
      <c r="E17" s="2015">
        <v>296</v>
      </c>
      <c r="F17" s="1779"/>
      <c r="G17" s="789"/>
      <c r="H17" s="1774"/>
      <c r="I17" s="2015">
        <v>577</v>
      </c>
      <c r="J17" s="1781"/>
      <c r="K17" s="1778"/>
      <c r="L17" s="1774"/>
      <c r="M17" s="2015">
        <v>0</v>
      </c>
      <c r="N17" s="1771"/>
      <c r="O17" s="1757"/>
      <c r="P17" s="1774"/>
      <c r="Q17" s="2015">
        <v>0</v>
      </c>
      <c r="S17" s="811"/>
    </row>
    <row r="18" spans="1:19" s="681" customFormat="1" ht="15">
      <c r="A18" s="684">
        <v>4</v>
      </c>
      <c r="B18" s="931"/>
      <c r="C18" s="1334"/>
      <c r="D18" s="1747"/>
      <c r="E18" s="2015">
        <v>304</v>
      </c>
      <c r="F18" s="1779"/>
      <c r="G18" s="789"/>
      <c r="H18" s="1774"/>
      <c r="I18" s="2015">
        <v>574</v>
      </c>
      <c r="J18" s="1781"/>
      <c r="K18" s="1778"/>
      <c r="L18" s="1774"/>
      <c r="M18" s="2015">
        <v>0</v>
      </c>
      <c r="N18" s="1771"/>
      <c r="O18" s="1757"/>
      <c r="P18" s="1774"/>
      <c r="Q18" s="2015">
        <v>0</v>
      </c>
      <c r="S18" s="811"/>
    </row>
    <row r="19" spans="1:19" s="681" customFormat="1" ht="15">
      <c r="A19" s="684">
        <v>5</v>
      </c>
      <c r="B19" s="931"/>
      <c r="C19" s="1334"/>
      <c r="D19" s="1747"/>
      <c r="E19" s="2015">
        <v>299</v>
      </c>
      <c r="F19" s="1779"/>
      <c r="G19" s="789"/>
      <c r="H19" s="1774"/>
      <c r="I19" s="2015">
        <v>582</v>
      </c>
      <c r="J19" s="1781"/>
      <c r="K19" s="1778"/>
      <c r="L19" s="1774"/>
      <c r="M19" s="2015">
        <v>0</v>
      </c>
      <c r="N19" s="1771"/>
      <c r="O19" s="1757"/>
      <c r="P19" s="1774"/>
      <c r="Q19" s="2015">
        <v>0</v>
      </c>
      <c r="S19" s="811"/>
    </row>
    <row r="20" spans="1:19" s="681" customFormat="1" ht="15">
      <c r="A20" s="684">
        <v>6</v>
      </c>
      <c r="B20" s="931"/>
      <c r="C20" s="1334"/>
      <c r="D20" s="1747"/>
      <c r="E20" s="2015">
        <v>327</v>
      </c>
      <c r="F20" s="1779"/>
      <c r="G20" s="789"/>
      <c r="H20" s="1774"/>
      <c r="I20" s="2015">
        <v>623</v>
      </c>
      <c r="J20" s="1781"/>
      <c r="K20" s="1778"/>
      <c r="L20" s="1774"/>
      <c r="M20" s="2015">
        <v>0</v>
      </c>
      <c r="N20" s="1771"/>
      <c r="O20" s="1757"/>
      <c r="P20" s="1774"/>
      <c r="Q20" s="2015">
        <v>0</v>
      </c>
      <c r="S20" s="811"/>
    </row>
    <row r="21" spans="1:19" s="681" customFormat="1" ht="15">
      <c r="A21" s="684">
        <v>7</v>
      </c>
      <c r="B21" s="931"/>
      <c r="C21" s="1334"/>
      <c r="D21" s="1747"/>
      <c r="E21" s="2015">
        <v>369</v>
      </c>
      <c r="F21" s="1779"/>
      <c r="G21" s="789"/>
      <c r="H21" s="1774"/>
      <c r="I21" s="2015">
        <v>761</v>
      </c>
      <c r="J21" s="1781"/>
      <c r="K21" s="1778"/>
      <c r="L21" s="1774"/>
      <c r="M21" s="2015">
        <v>0</v>
      </c>
      <c r="N21" s="1771"/>
      <c r="O21" s="1757"/>
      <c r="P21" s="1774"/>
      <c r="Q21" s="2015">
        <v>0</v>
      </c>
      <c r="S21" s="811"/>
    </row>
    <row r="22" spans="1:19" s="681" customFormat="1" ht="15">
      <c r="A22" s="684">
        <v>8</v>
      </c>
      <c r="B22" s="931"/>
      <c r="C22" s="1334"/>
      <c r="D22" s="1747"/>
      <c r="E22" s="2015">
        <v>407</v>
      </c>
      <c r="F22" s="1779"/>
      <c r="G22" s="789"/>
      <c r="H22" s="1774"/>
      <c r="I22" s="2015">
        <v>836</v>
      </c>
      <c r="J22" s="1781"/>
      <c r="K22" s="1778"/>
      <c r="L22" s="1774"/>
      <c r="M22" s="2015">
        <v>0</v>
      </c>
      <c r="N22" s="1771"/>
      <c r="O22" s="1757"/>
      <c r="P22" s="1774"/>
      <c r="Q22" s="2015">
        <v>0</v>
      </c>
      <c r="S22" s="811"/>
    </row>
    <row r="23" spans="1:19" s="681" customFormat="1" ht="15">
      <c r="A23" s="684">
        <v>9</v>
      </c>
      <c r="B23" s="931"/>
      <c r="C23" s="1334"/>
      <c r="D23" s="1747"/>
      <c r="E23" s="2015">
        <v>543</v>
      </c>
      <c r="F23" s="1779"/>
      <c r="G23" s="789"/>
      <c r="H23" s="1774"/>
      <c r="I23" s="2015">
        <v>1030</v>
      </c>
      <c r="J23" s="1781"/>
      <c r="K23" s="1778"/>
      <c r="L23" s="1774"/>
      <c r="M23" s="2015">
        <v>0</v>
      </c>
      <c r="N23" s="1771"/>
      <c r="O23" s="1757"/>
      <c r="P23" s="1774"/>
      <c r="Q23" s="2015">
        <v>0</v>
      </c>
      <c r="S23" s="811"/>
    </row>
    <row r="24" spans="1:19" s="681" customFormat="1" ht="15">
      <c r="A24" s="684">
        <v>10</v>
      </c>
      <c r="B24" s="931"/>
      <c r="C24" s="1334"/>
      <c r="D24" s="1747"/>
      <c r="E24" s="2015">
        <v>521</v>
      </c>
      <c r="F24" s="1779"/>
      <c r="G24" s="789"/>
      <c r="H24" s="1774"/>
      <c r="I24" s="2015">
        <v>1037</v>
      </c>
      <c r="J24" s="1781"/>
      <c r="K24" s="1778"/>
      <c r="L24" s="1774"/>
      <c r="M24" s="2015">
        <v>0</v>
      </c>
      <c r="N24" s="1771"/>
      <c r="O24" s="1757"/>
      <c r="P24" s="1774"/>
      <c r="Q24" s="2015">
        <v>0</v>
      </c>
      <c r="S24" s="811"/>
    </row>
    <row r="25" spans="1:19" s="681" customFormat="1" ht="15">
      <c r="A25" s="684">
        <v>11</v>
      </c>
      <c r="B25" s="931"/>
      <c r="C25" s="1334"/>
      <c r="D25" s="1747"/>
      <c r="E25" s="2015">
        <v>499</v>
      </c>
      <c r="F25" s="1779"/>
      <c r="G25" s="789"/>
      <c r="H25" s="1774"/>
      <c r="I25" s="2015">
        <v>1014</v>
      </c>
      <c r="J25" s="1781"/>
      <c r="K25" s="1778"/>
      <c r="L25" s="1774"/>
      <c r="M25" s="2015">
        <v>0</v>
      </c>
      <c r="N25" s="1771"/>
      <c r="O25" s="1757"/>
      <c r="P25" s="1774"/>
      <c r="Q25" s="2015">
        <v>0</v>
      </c>
      <c r="S25" s="811"/>
    </row>
    <row r="26" spans="1:19" s="681" customFormat="1" ht="15">
      <c r="A26" s="684">
        <v>12</v>
      </c>
      <c r="B26" s="931"/>
      <c r="C26" s="1334"/>
      <c r="D26" s="1747"/>
      <c r="E26" s="2015">
        <v>545</v>
      </c>
      <c r="F26" s="1779"/>
      <c r="G26" s="789"/>
      <c r="H26" s="1774"/>
      <c r="I26" s="2015">
        <v>995</v>
      </c>
      <c r="J26" s="1781"/>
      <c r="K26" s="1778"/>
      <c r="L26" s="1774"/>
      <c r="M26" s="2015">
        <v>0</v>
      </c>
      <c r="N26" s="1771"/>
      <c r="O26" s="1757"/>
      <c r="P26" s="1774"/>
      <c r="Q26" s="2015">
        <v>0</v>
      </c>
      <c r="S26" s="811"/>
    </row>
    <row r="27" spans="1:19" s="681" customFormat="1" ht="15">
      <c r="A27" s="684">
        <v>13</v>
      </c>
      <c r="B27" s="931"/>
      <c r="C27" s="1334"/>
      <c r="D27" s="1747"/>
      <c r="E27" s="2015">
        <v>422</v>
      </c>
      <c r="F27" s="1779"/>
      <c r="G27" s="789"/>
      <c r="H27" s="1774"/>
      <c r="I27" s="2015">
        <v>896</v>
      </c>
      <c r="J27" s="1781"/>
      <c r="K27" s="1778"/>
      <c r="L27" s="1774"/>
      <c r="M27" s="2015">
        <v>0</v>
      </c>
      <c r="N27" s="1771"/>
      <c r="O27" s="1757"/>
      <c r="P27" s="1774"/>
      <c r="Q27" s="2015">
        <v>0</v>
      </c>
      <c r="S27" s="811"/>
    </row>
    <row r="28" spans="1:19" s="681" customFormat="1" ht="15">
      <c r="A28" s="684">
        <v>14</v>
      </c>
      <c r="B28" s="931"/>
      <c r="C28" s="1334"/>
      <c r="D28" s="1747"/>
      <c r="E28" s="2015">
        <v>549</v>
      </c>
      <c r="F28" s="1779"/>
      <c r="G28" s="789"/>
      <c r="H28" s="1774"/>
      <c r="I28" s="2015">
        <v>978</v>
      </c>
      <c r="J28" s="1781"/>
      <c r="K28" s="1778"/>
      <c r="L28" s="1774"/>
      <c r="M28" s="2015">
        <v>0</v>
      </c>
      <c r="N28" s="1771"/>
      <c r="O28" s="1757"/>
      <c r="P28" s="1774"/>
      <c r="Q28" s="2015">
        <v>0</v>
      </c>
      <c r="S28" s="811"/>
    </row>
    <row r="29" spans="1:19" s="681" customFormat="1" ht="15">
      <c r="A29" s="684">
        <v>15</v>
      </c>
      <c r="B29" s="931"/>
      <c r="C29" s="1334"/>
      <c r="D29" s="1747"/>
      <c r="E29" s="2015">
        <v>539</v>
      </c>
      <c r="F29" s="1779"/>
      <c r="G29" s="789"/>
      <c r="H29" s="1774"/>
      <c r="I29" s="2015">
        <v>952</v>
      </c>
      <c r="J29" s="1781"/>
      <c r="K29" s="1778"/>
      <c r="L29" s="1774"/>
      <c r="M29" s="2015">
        <v>0</v>
      </c>
      <c r="N29" s="1771"/>
      <c r="O29" s="1757"/>
      <c r="P29" s="1774"/>
      <c r="Q29" s="2015">
        <v>0</v>
      </c>
      <c r="S29" s="811"/>
    </row>
    <row r="30" spans="1:19" s="681" customFormat="1" ht="15">
      <c r="A30" s="684">
        <v>16</v>
      </c>
      <c r="B30" s="931"/>
      <c r="C30" s="1334"/>
      <c r="D30" s="1747"/>
      <c r="E30" s="2015">
        <v>560</v>
      </c>
      <c r="F30" s="1779"/>
      <c r="G30" s="789"/>
      <c r="H30" s="1774"/>
      <c r="I30" s="2015">
        <v>949</v>
      </c>
      <c r="J30" s="1781"/>
      <c r="K30" s="1778"/>
      <c r="L30" s="1774"/>
      <c r="M30" s="2015">
        <v>0</v>
      </c>
      <c r="N30" s="1771"/>
      <c r="O30" s="1757"/>
      <c r="P30" s="1774"/>
      <c r="Q30" s="2015">
        <v>0</v>
      </c>
      <c r="S30" s="811"/>
    </row>
    <row r="31" spans="1:19" s="685" customFormat="1" ht="15">
      <c r="A31" s="684">
        <v>17</v>
      </c>
      <c r="B31" s="931"/>
      <c r="C31" s="1334"/>
      <c r="D31" s="1747"/>
      <c r="E31" s="2015">
        <v>587</v>
      </c>
      <c r="F31" s="1779"/>
      <c r="G31" s="789"/>
      <c r="H31" s="1774"/>
      <c r="I31" s="2015">
        <v>927</v>
      </c>
      <c r="J31" s="1781"/>
      <c r="K31" s="1778"/>
      <c r="L31" s="1774"/>
      <c r="M31" s="2015">
        <v>0</v>
      </c>
      <c r="N31" s="1771"/>
      <c r="O31" s="1757"/>
      <c r="P31" s="1774"/>
      <c r="Q31" s="2015">
        <v>0</v>
      </c>
      <c r="S31" s="811"/>
    </row>
    <row r="32" spans="1:19" s="685" customFormat="1" ht="15">
      <c r="A32" s="684">
        <v>18</v>
      </c>
      <c r="B32" s="931"/>
      <c r="C32" s="1334"/>
      <c r="D32" s="1747"/>
      <c r="E32" s="2015">
        <v>610</v>
      </c>
      <c r="F32" s="1779"/>
      <c r="G32" s="789"/>
      <c r="H32" s="1774"/>
      <c r="I32" s="2015">
        <v>841</v>
      </c>
      <c r="J32" s="1781"/>
      <c r="K32" s="1778"/>
      <c r="L32" s="1774"/>
      <c r="M32" s="2015">
        <v>0</v>
      </c>
      <c r="N32" s="1771"/>
      <c r="O32" s="1757"/>
      <c r="P32" s="1774"/>
      <c r="Q32" s="2015">
        <v>0</v>
      </c>
      <c r="S32" s="811"/>
    </row>
    <row r="33" spans="1:33" s="685" customFormat="1" ht="15">
      <c r="A33" s="684">
        <v>19</v>
      </c>
      <c r="B33" s="931"/>
      <c r="C33" s="1334"/>
      <c r="D33" s="1747"/>
      <c r="E33" s="2015">
        <v>605</v>
      </c>
      <c r="F33" s="1779"/>
      <c r="G33" s="789"/>
      <c r="H33" s="1774"/>
      <c r="I33" s="2015">
        <v>824</v>
      </c>
      <c r="J33" s="1781"/>
      <c r="K33" s="1778"/>
      <c r="L33" s="1774"/>
      <c r="M33" s="2015">
        <v>0</v>
      </c>
      <c r="N33" s="1771"/>
      <c r="O33" s="1757"/>
      <c r="P33" s="1774"/>
      <c r="Q33" s="2015">
        <v>0</v>
      </c>
      <c r="S33" s="811"/>
    </row>
    <row r="34" spans="1:33" s="685" customFormat="1" ht="15">
      <c r="A34" s="684">
        <v>20</v>
      </c>
      <c r="B34" s="931"/>
      <c r="C34" s="1334"/>
      <c r="D34" s="1747"/>
      <c r="E34" s="2015">
        <v>576</v>
      </c>
      <c r="F34" s="1779"/>
      <c r="G34" s="789"/>
      <c r="H34" s="1774"/>
      <c r="I34" s="2015">
        <v>739</v>
      </c>
      <c r="J34" s="1781"/>
      <c r="K34" s="1778"/>
      <c r="L34" s="1774"/>
      <c r="M34" s="2015">
        <v>0</v>
      </c>
      <c r="N34" s="1771"/>
      <c r="O34" s="1757"/>
      <c r="P34" s="1774"/>
      <c r="Q34" s="2015">
        <v>0</v>
      </c>
      <c r="S34" s="811"/>
    </row>
    <row r="35" spans="1:33" s="685" customFormat="1" ht="15">
      <c r="A35" s="684">
        <v>21</v>
      </c>
      <c r="B35" s="931"/>
      <c r="C35" s="1334"/>
      <c r="D35" s="1747"/>
      <c r="E35" s="2015">
        <v>463</v>
      </c>
      <c r="F35" s="1779"/>
      <c r="G35" s="789"/>
      <c r="H35" s="1774"/>
      <c r="I35" s="2015">
        <v>745</v>
      </c>
      <c r="J35" s="1781"/>
      <c r="K35" s="1778"/>
      <c r="L35" s="1774"/>
      <c r="M35" s="2015">
        <v>0</v>
      </c>
      <c r="N35" s="1771"/>
      <c r="O35" s="1757"/>
      <c r="P35" s="1774"/>
      <c r="Q35" s="2015">
        <v>0</v>
      </c>
      <c r="S35" s="811"/>
    </row>
    <row r="36" spans="1:33" s="685" customFormat="1" ht="15">
      <c r="A36" s="684">
        <v>22</v>
      </c>
      <c r="B36" s="931"/>
      <c r="C36" s="1334"/>
      <c r="D36" s="1747"/>
      <c r="E36" s="2015">
        <v>446</v>
      </c>
      <c r="F36" s="1779"/>
      <c r="G36" s="789"/>
      <c r="H36" s="1774"/>
      <c r="I36" s="2015">
        <v>700</v>
      </c>
      <c r="J36" s="1781"/>
      <c r="K36" s="1778"/>
      <c r="L36" s="1774"/>
      <c r="M36" s="2015">
        <v>0</v>
      </c>
      <c r="N36" s="1771"/>
      <c r="O36" s="1757"/>
      <c r="P36" s="1774"/>
      <c r="Q36" s="2015">
        <v>0</v>
      </c>
      <c r="S36" s="811"/>
    </row>
    <row r="37" spans="1:33" s="685" customFormat="1" ht="15">
      <c r="A37" s="684">
        <v>23</v>
      </c>
      <c r="B37" s="1763"/>
      <c r="C37" s="1334"/>
      <c r="D37" s="1337"/>
      <c r="E37" s="2015">
        <v>400</v>
      </c>
      <c r="F37" s="1779"/>
      <c r="G37" s="1757"/>
      <c r="H37" s="1774"/>
      <c r="I37" s="2015">
        <v>660</v>
      </c>
      <c r="J37" s="1781"/>
      <c r="K37" s="1778"/>
      <c r="L37" s="1774"/>
      <c r="M37" s="2015">
        <v>0</v>
      </c>
      <c r="N37" s="1771"/>
      <c r="O37" s="1757"/>
      <c r="P37" s="1774"/>
      <c r="Q37" s="2015">
        <v>0</v>
      </c>
      <c r="S37" s="811"/>
    </row>
    <row r="38" spans="1:33" s="685" customFormat="1" ht="15">
      <c r="A38" s="684">
        <v>24</v>
      </c>
      <c r="B38" s="1763"/>
      <c r="C38" s="1334"/>
      <c r="D38" s="1337"/>
      <c r="E38" s="2015">
        <v>357</v>
      </c>
      <c r="F38" s="1779"/>
      <c r="G38" s="1757"/>
      <c r="H38" s="1774"/>
      <c r="I38" s="2015">
        <v>616</v>
      </c>
      <c r="J38" s="1781"/>
      <c r="K38" s="1778"/>
      <c r="L38" s="1774"/>
      <c r="M38" s="2015">
        <v>0</v>
      </c>
      <c r="N38" s="1771"/>
      <c r="O38" s="1757"/>
      <c r="P38" s="1774"/>
      <c r="Q38" s="2015">
        <v>0</v>
      </c>
      <c r="S38" s="811"/>
    </row>
    <row r="39" spans="1:33" s="685" customFormat="1" ht="15">
      <c r="A39" s="684" t="s">
        <v>19</v>
      </c>
      <c r="B39" s="789"/>
      <c r="C39" s="1764"/>
      <c r="D39" s="1764"/>
      <c r="E39" s="1756">
        <f>SUM(E15:E38)</f>
        <v>10852</v>
      </c>
      <c r="F39" s="1762"/>
      <c r="G39" s="1757"/>
      <c r="H39" s="1757"/>
      <c r="I39" s="1756">
        <f>SUM(I15:I38)</f>
        <v>19030</v>
      </c>
      <c r="J39" s="1757"/>
      <c r="K39" s="1757"/>
      <c r="L39" s="1757"/>
      <c r="M39" s="1756">
        <f>SUM(M15:M38)</f>
        <v>0</v>
      </c>
      <c r="N39" s="1757"/>
      <c r="O39" s="1757"/>
      <c r="P39" s="1757"/>
      <c r="Q39" s="1756">
        <f>SUM(Q15:Q38)</f>
        <v>0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0">
    <tabColor rgb="FF92D050"/>
  </sheetPr>
  <dimension ref="A1:AG47"/>
  <sheetViews>
    <sheetView zoomScale="85" zoomScaleNormal="85" workbookViewId="0">
      <selection activeCell="O18" sqref="O1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281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280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 t="s">
        <v>392</v>
      </c>
      <c r="B8" s="1267" t="s">
        <v>393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284</v>
      </c>
      <c r="C10" s="2059"/>
      <c r="D10" s="2059"/>
      <c r="E10" s="2060"/>
      <c r="F10" s="3001" t="s">
        <v>285</v>
      </c>
      <c r="G10" s="2059"/>
      <c r="H10" s="2059"/>
      <c r="I10" s="2060"/>
      <c r="J10" s="3001" t="str">
        <f>B10</f>
        <v>КЛ-10 кВ "Город-2"</v>
      </c>
      <c r="K10" s="2940"/>
      <c r="L10" s="2940"/>
      <c r="M10" s="2941"/>
      <c r="N10" s="3001" t="str">
        <f>F10</f>
        <v>КЛ-10 кВ "Северный"</v>
      </c>
      <c r="O10" s="2940"/>
      <c r="P10" s="2940"/>
      <c r="Q10" s="2941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4000</v>
      </c>
      <c r="F11" s="3001" t="s">
        <v>14</v>
      </c>
      <c r="G11" s="2059"/>
      <c r="H11" s="678"/>
      <c r="I11" s="679">
        <v>4000</v>
      </c>
      <c r="J11" s="3001" t="s">
        <v>14</v>
      </c>
      <c r="K11" s="2059"/>
      <c r="L11" s="678"/>
      <c r="M11" s="679">
        <f>E11</f>
        <v>4000</v>
      </c>
      <c r="N11" s="3001" t="s">
        <v>14</v>
      </c>
      <c r="O11" s="2059"/>
      <c r="P11" s="678"/>
      <c r="Q11" s="679">
        <f>I11</f>
        <v>4000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25"/>
      <c r="F14" s="825"/>
      <c r="G14" s="789"/>
      <c r="H14" s="789"/>
      <c r="I14" s="1323"/>
      <c r="J14" s="931"/>
      <c r="K14" s="831"/>
      <c r="L14" s="789"/>
      <c r="M14" s="1323"/>
      <c r="N14" s="825"/>
      <c r="O14" s="789"/>
      <c r="P14" s="789"/>
      <c r="Q14" s="1323"/>
      <c r="S14" s="811"/>
    </row>
    <row r="15" spans="1:33" s="1339" customFormat="1" ht="15">
      <c r="A15" s="1332">
        <v>1</v>
      </c>
      <c r="B15" s="931"/>
      <c r="C15" s="1334"/>
      <c r="D15" s="789"/>
      <c r="E15" s="2015">
        <v>0</v>
      </c>
      <c r="F15" s="1766"/>
      <c r="G15" s="789"/>
      <c r="H15" s="1770"/>
      <c r="I15" s="2015">
        <v>420</v>
      </c>
      <c r="J15" s="1780"/>
      <c r="K15" s="1776"/>
      <c r="L15" s="1770"/>
      <c r="M15" s="2015">
        <v>0</v>
      </c>
      <c r="N15" s="1766"/>
      <c r="O15" s="1767"/>
      <c r="P15" s="1770"/>
      <c r="Q15" s="2015">
        <v>0</v>
      </c>
      <c r="S15" s="1340"/>
    </row>
    <row r="16" spans="1:33" s="681" customFormat="1" ht="15">
      <c r="A16" s="684">
        <v>2</v>
      </c>
      <c r="B16" s="931"/>
      <c r="C16" s="831"/>
      <c r="D16" s="789"/>
      <c r="E16" s="2015">
        <v>0</v>
      </c>
      <c r="F16" s="1771"/>
      <c r="G16" s="789"/>
      <c r="H16" s="1774"/>
      <c r="I16" s="2015">
        <v>385</v>
      </c>
      <c r="J16" s="1781"/>
      <c r="K16" s="1778"/>
      <c r="L16" s="1774"/>
      <c r="M16" s="2015">
        <v>0</v>
      </c>
      <c r="N16" s="1771"/>
      <c r="O16" s="1757"/>
      <c r="P16" s="1774"/>
      <c r="Q16" s="2015">
        <v>0</v>
      </c>
      <c r="S16" s="811"/>
    </row>
    <row r="17" spans="1:19" s="681" customFormat="1" ht="15">
      <c r="A17" s="684">
        <v>3</v>
      </c>
      <c r="B17" s="931"/>
      <c r="C17" s="831"/>
      <c r="D17" s="789"/>
      <c r="E17" s="2015">
        <v>0</v>
      </c>
      <c r="F17" s="1771"/>
      <c r="G17" s="789"/>
      <c r="H17" s="1774"/>
      <c r="I17" s="2015">
        <v>382</v>
      </c>
      <c r="J17" s="1781"/>
      <c r="K17" s="1778"/>
      <c r="L17" s="1774"/>
      <c r="M17" s="2015">
        <v>0</v>
      </c>
      <c r="N17" s="1771"/>
      <c r="O17" s="1757"/>
      <c r="P17" s="1774"/>
      <c r="Q17" s="2015">
        <v>0</v>
      </c>
      <c r="S17" s="811"/>
    </row>
    <row r="18" spans="1:19" s="681" customFormat="1" ht="15">
      <c r="A18" s="684">
        <v>4</v>
      </c>
      <c r="B18" s="931"/>
      <c r="C18" s="831"/>
      <c r="D18" s="789"/>
      <c r="E18" s="2015">
        <v>0</v>
      </c>
      <c r="F18" s="1771"/>
      <c r="G18" s="789"/>
      <c r="H18" s="1774"/>
      <c r="I18" s="2015">
        <v>392</v>
      </c>
      <c r="J18" s="1781"/>
      <c r="K18" s="1778"/>
      <c r="L18" s="1774"/>
      <c r="M18" s="2015">
        <v>0</v>
      </c>
      <c r="N18" s="1771"/>
      <c r="O18" s="1757"/>
      <c r="P18" s="1774"/>
      <c r="Q18" s="2015">
        <v>0</v>
      </c>
      <c r="S18" s="811"/>
    </row>
    <row r="19" spans="1:19" s="681" customFormat="1" ht="15">
      <c r="A19" s="684">
        <v>5</v>
      </c>
      <c r="B19" s="931"/>
      <c r="C19" s="831"/>
      <c r="D19" s="789"/>
      <c r="E19" s="2015">
        <v>0</v>
      </c>
      <c r="F19" s="1771"/>
      <c r="G19" s="789"/>
      <c r="H19" s="1774"/>
      <c r="I19" s="2015">
        <v>419</v>
      </c>
      <c r="J19" s="1781"/>
      <c r="K19" s="1778"/>
      <c r="L19" s="1774"/>
      <c r="M19" s="2015">
        <v>0</v>
      </c>
      <c r="N19" s="1771"/>
      <c r="O19" s="1757"/>
      <c r="P19" s="1774"/>
      <c r="Q19" s="2015">
        <v>0</v>
      </c>
      <c r="S19" s="811"/>
    </row>
    <row r="20" spans="1:19" s="681" customFormat="1" ht="15">
      <c r="A20" s="684">
        <v>6</v>
      </c>
      <c r="B20" s="931"/>
      <c r="C20" s="831"/>
      <c r="D20" s="789"/>
      <c r="E20" s="2015">
        <v>0</v>
      </c>
      <c r="F20" s="1771"/>
      <c r="G20" s="789"/>
      <c r="H20" s="1774"/>
      <c r="I20" s="2015">
        <v>467</v>
      </c>
      <c r="J20" s="1781"/>
      <c r="K20" s="1778"/>
      <c r="L20" s="1774"/>
      <c r="M20" s="2015">
        <v>0</v>
      </c>
      <c r="N20" s="1771"/>
      <c r="O20" s="1757"/>
      <c r="P20" s="1774"/>
      <c r="Q20" s="2015">
        <v>0</v>
      </c>
      <c r="S20" s="811"/>
    </row>
    <row r="21" spans="1:19" s="681" customFormat="1" ht="15">
      <c r="A21" s="684">
        <v>7</v>
      </c>
      <c r="B21" s="931"/>
      <c r="C21" s="831"/>
      <c r="D21" s="789"/>
      <c r="E21" s="2015">
        <v>0</v>
      </c>
      <c r="F21" s="1771"/>
      <c r="G21" s="789"/>
      <c r="H21" s="1774"/>
      <c r="I21" s="2015">
        <v>562</v>
      </c>
      <c r="J21" s="1781"/>
      <c r="K21" s="1778"/>
      <c r="L21" s="1774"/>
      <c r="M21" s="2015">
        <v>0</v>
      </c>
      <c r="N21" s="1771"/>
      <c r="O21" s="1757"/>
      <c r="P21" s="1774"/>
      <c r="Q21" s="2015">
        <v>0</v>
      </c>
      <c r="S21" s="811"/>
    </row>
    <row r="22" spans="1:19" s="681" customFormat="1" ht="15">
      <c r="A22" s="684">
        <v>8</v>
      </c>
      <c r="B22" s="931"/>
      <c r="C22" s="831"/>
      <c r="D22" s="789"/>
      <c r="E22" s="2015">
        <v>0</v>
      </c>
      <c r="F22" s="1771"/>
      <c r="G22" s="789"/>
      <c r="H22" s="1774"/>
      <c r="I22" s="2015">
        <v>679</v>
      </c>
      <c r="J22" s="1781"/>
      <c r="K22" s="1778"/>
      <c r="L22" s="1774"/>
      <c r="M22" s="2015">
        <v>0</v>
      </c>
      <c r="N22" s="1771"/>
      <c r="O22" s="1757"/>
      <c r="P22" s="1774"/>
      <c r="Q22" s="2015">
        <v>0</v>
      </c>
      <c r="S22" s="811"/>
    </row>
    <row r="23" spans="1:19" s="681" customFormat="1" ht="15">
      <c r="A23" s="684">
        <v>9</v>
      </c>
      <c r="B23" s="931"/>
      <c r="C23" s="831"/>
      <c r="D23" s="789"/>
      <c r="E23" s="2015">
        <v>0</v>
      </c>
      <c r="F23" s="1771"/>
      <c r="G23" s="789"/>
      <c r="H23" s="1774"/>
      <c r="I23" s="2015">
        <v>750</v>
      </c>
      <c r="J23" s="1781"/>
      <c r="K23" s="1778"/>
      <c r="L23" s="1774"/>
      <c r="M23" s="2015">
        <v>0</v>
      </c>
      <c r="N23" s="1771"/>
      <c r="O23" s="1757"/>
      <c r="P23" s="1774"/>
      <c r="Q23" s="2015">
        <v>0</v>
      </c>
      <c r="S23" s="811"/>
    </row>
    <row r="24" spans="1:19" s="681" customFormat="1" ht="15">
      <c r="A24" s="684">
        <v>10</v>
      </c>
      <c r="B24" s="931"/>
      <c r="C24" s="831"/>
      <c r="D24" s="789"/>
      <c r="E24" s="2015">
        <v>0</v>
      </c>
      <c r="F24" s="1771"/>
      <c r="G24" s="789"/>
      <c r="H24" s="1774"/>
      <c r="I24" s="2015">
        <v>766</v>
      </c>
      <c r="J24" s="1781"/>
      <c r="K24" s="1778"/>
      <c r="L24" s="1774"/>
      <c r="M24" s="2015">
        <v>0</v>
      </c>
      <c r="N24" s="1771"/>
      <c r="O24" s="1757"/>
      <c r="P24" s="1774"/>
      <c r="Q24" s="2015">
        <v>0</v>
      </c>
      <c r="S24" s="811"/>
    </row>
    <row r="25" spans="1:19" s="681" customFormat="1" ht="15">
      <c r="A25" s="684">
        <v>11</v>
      </c>
      <c r="B25" s="931"/>
      <c r="C25" s="831"/>
      <c r="D25" s="789"/>
      <c r="E25" s="2015">
        <v>0</v>
      </c>
      <c r="F25" s="1771"/>
      <c r="G25" s="789"/>
      <c r="H25" s="1774"/>
      <c r="I25" s="2015">
        <v>750</v>
      </c>
      <c r="J25" s="1781"/>
      <c r="K25" s="1778"/>
      <c r="L25" s="1774"/>
      <c r="M25" s="2015">
        <v>0</v>
      </c>
      <c r="N25" s="1771"/>
      <c r="O25" s="1757"/>
      <c r="P25" s="1774"/>
      <c r="Q25" s="2015">
        <v>0</v>
      </c>
      <c r="S25" s="811"/>
    </row>
    <row r="26" spans="1:19" s="681" customFormat="1" ht="15">
      <c r="A26" s="684">
        <v>12</v>
      </c>
      <c r="B26" s="931"/>
      <c r="C26" s="831"/>
      <c r="D26" s="789"/>
      <c r="E26" s="2015">
        <v>0</v>
      </c>
      <c r="F26" s="1771"/>
      <c r="G26" s="789"/>
      <c r="H26" s="1774"/>
      <c r="I26" s="2015">
        <v>762</v>
      </c>
      <c r="J26" s="1781"/>
      <c r="K26" s="1778"/>
      <c r="L26" s="1774"/>
      <c r="M26" s="2015">
        <v>0</v>
      </c>
      <c r="N26" s="1771"/>
      <c r="O26" s="1757"/>
      <c r="P26" s="1774"/>
      <c r="Q26" s="2015">
        <v>0</v>
      </c>
      <c r="S26" s="811"/>
    </row>
    <row r="27" spans="1:19" s="681" customFormat="1" ht="15">
      <c r="A27" s="684">
        <v>13</v>
      </c>
      <c r="B27" s="931"/>
      <c r="C27" s="831"/>
      <c r="D27" s="789"/>
      <c r="E27" s="2015">
        <v>0</v>
      </c>
      <c r="F27" s="1771"/>
      <c r="G27" s="789"/>
      <c r="H27" s="1774"/>
      <c r="I27" s="2015">
        <v>763</v>
      </c>
      <c r="J27" s="1781"/>
      <c r="K27" s="1778"/>
      <c r="L27" s="1774"/>
      <c r="M27" s="2015">
        <v>0</v>
      </c>
      <c r="N27" s="1771"/>
      <c r="O27" s="1757"/>
      <c r="P27" s="1774"/>
      <c r="Q27" s="2015">
        <v>0</v>
      </c>
      <c r="S27" s="811"/>
    </row>
    <row r="28" spans="1:19" s="681" customFormat="1" ht="15">
      <c r="A28" s="684">
        <v>14</v>
      </c>
      <c r="B28" s="931"/>
      <c r="C28" s="831"/>
      <c r="D28" s="789"/>
      <c r="E28" s="2015">
        <v>0</v>
      </c>
      <c r="F28" s="1771"/>
      <c r="G28" s="789"/>
      <c r="H28" s="1774"/>
      <c r="I28" s="2015">
        <v>727</v>
      </c>
      <c r="J28" s="1781"/>
      <c r="K28" s="1778"/>
      <c r="L28" s="1774"/>
      <c r="M28" s="2015">
        <v>0</v>
      </c>
      <c r="N28" s="1771"/>
      <c r="O28" s="1757"/>
      <c r="P28" s="1774"/>
      <c r="Q28" s="2015">
        <v>0</v>
      </c>
      <c r="S28" s="811"/>
    </row>
    <row r="29" spans="1:19" s="681" customFormat="1" ht="15">
      <c r="A29" s="684">
        <v>15</v>
      </c>
      <c r="B29" s="931"/>
      <c r="C29" s="831"/>
      <c r="D29" s="789"/>
      <c r="E29" s="2015">
        <v>0</v>
      </c>
      <c r="F29" s="1771"/>
      <c r="G29" s="789"/>
      <c r="H29" s="1774"/>
      <c r="I29" s="2015">
        <v>711</v>
      </c>
      <c r="J29" s="1781"/>
      <c r="K29" s="1778"/>
      <c r="L29" s="1774"/>
      <c r="M29" s="2015">
        <v>0</v>
      </c>
      <c r="N29" s="1771"/>
      <c r="O29" s="1757"/>
      <c r="P29" s="1774"/>
      <c r="Q29" s="2015">
        <v>0</v>
      </c>
      <c r="S29" s="811"/>
    </row>
    <row r="30" spans="1:19" s="681" customFormat="1" ht="15">
      <c r="A30" s="684">
        <v>16</v>
      </c>
      <c r="B30" s="931"/>
      <c r="C30" s="831"/>
      <c r="D30" s="789"/>
      <c r="E30" s="2015">
        <v>0</v>
      </c>
      <c r="F30" s="1771"/>
      <c r="G30" s="789"/>
      <c r="H30" s="1774"/>
      <c r="I30" s="2015">
        <v>703</v>
      </c>
      <c r="J30" s="1781"/>
      <c r="K30" s="1778"/>
      <c r="L30" s="1774"/>
      <c r="M30" s="2015">
        <v>0</v>
      </c>
      <c r="N30" s="1771"/>
      <c r="O30" s="1757"/>
      <c r="P30" s="1774"/>
      <c r="Q30" s="2015">
        <v>0</v>
      </c>
      <c r="S30" s="811"/>
    </row>
    <row r="31" spans="1:19" s="685" customFormat="1" ht="15">
      <c r="A31" s="684">
        <v>17</v>
      </c>
      <c r="B31" s="931"/>
      <c r="C31" s="831"/>
      <c r="D31" s="789"/>
      <c r="E31" s="2015">
        <v>0</v>
      </c>
      <c r="F31" s="1771"/>
      <c r="G31" s="789"/>
      <c r="H31" s="1774"/>
      <c r="I31" s="2015">
        <v>754</v>
      </c>
      <c r="J31" s="1781"/>
      <c r="K31" s="1778"/>
      <c r="L31" s="1774"/>
      <c r="M31" s="2015">
        <v>0</v>
      </c>
      <c r="N31" s="1771"/>
      <c r="O31" s="1757"/>
      <c r="P31" s="1774"/>
      <c r="Q31" s="2015">
        <v>0</v>
      </c>
      <c r="S31" s="811"/>
    </row>
    <row r="32" spans="1:19" s="685" customFormat="1" ht="15">
      <c r="A32" s="684">
        <v>18</v>
      </c>
      <c r="B32" s="931"/>
      <c r="C32" s="831"/>
      <c r="D32" s="789"/>
      <c r="E32" s="2015">
        <v>0</v>
      </c>
      <c r="F32" s="1771"/>
      <c r="G32" s="789"/>
      <c r="H32" s="1774"/>
      <c r="I32" s="2015">
        <v>756</v>
      </c>
      <c r="J32" s="1781"/>
      <c r="K32" s="1778"/>
      <c r="L32" s="1774"/>
      <c r="M32" s="2015">
        <v>0</v>
      </c>
      <c r="N32" s="1771"/>
      <c r="O32" s="1757"/>
      <c r="P32" s="1774"/>
      <c r="Q32" s="2015">
        <v>0</v>
      </c>
      <c r="S32" s="811"/>
    </row>
    <row r="33" spans="1:33" s="685" customFormat="1" ht="15">
      <c r="A33" s="684">
        <v>19</v>
      </c>
      <c r="B33" s="931"/>
      <c r="C33" s="831"/>
      <c r="D33" s="789"/>
      <c r="E33" s="2015">
        <v>0</v>
      </c>
      <c r="F33" s="1771"/>
      <c r="G33" s="789"/>
      <c r="H33" s="1774"/>
      <c r="I33" s="2015">
        <v>741</v>
      </c>
      <c r="J33" s="1781"/>
      <c r="K33" s="1778"/>
      <c r="L33" s="1774"/>
      <c r="M33" s="2015">
        <v>0</v>
      </c>
      <c r="N33" s="1771"/>
      <c r="O33" s="1757"/>
      <c r="P33" s="1774"/>
      <c r="Q33" s="2015">
        <v>0</v>
      </c>
      <c r="S33" s="811"/>
    </row>
    <row r="34" spans="1:33" s="685" customFormat="1" ht="15">
      <c r="A34" s="684">
        <v>20</v>
      </c>
      <c r="B34" s="931"/>
      <c r="C34" s="831"/>
      <c r="D34" s="789"/>
      <c r="E34" s="2015">
        <v>0</v>
      </c>
      <c r="F34" s="1771"/>
      <c r="G34" s="789"/>
      <c r="H34" s="1774"/>
      <c r="I34" s="2015">
        <v>677</v>
      </c>
      <c r="J34" s="1781"/>
      <c r="K34" s="1778"/>
      <c r="L34" s="1774"/>
      <c r="M34" s="2015">
        <v>0</v>
      </c>
      <c r="N34" s="1771"/>
      <c r="O34" s="1757"/>
      <c r="P34" s="1774"/>
      <c r="Q34" s="2015">
        <v>0</v>
      </c>
      <c r="S34" s="811"/>
    </row>
    <row r="35" spans="1:33" s="685" customFormat="1" ht="15">
      <c r="A35" s="684">
        <v>21</v>
      </c>
      <c r="B35" s="931"/>
      <c r="C35" s="831"/>
      <c r="D35" s="789"/>
      <c r="E35" s="2015">
        <v>0</v>
      </c>
      <c r="F35" s="1771"/>
      <c r="G35" s="789"/>
      <c r="H35" s="1774"/>
      <c r="I35" s="2015">
        <v>639</v>
      </c>
      <c r="J35" s="1781"/>
      <c r="K35" s="1778"/>
      <c r="L35" s="1774"/>
      <c r="M35" s="2015">
        <v>0</v>
      </c>
      <c r="N35" s="1771"/>
      <c r="O35" s="1757"/>
      <c r="P35" s="1774"/>
      <c r="Q35" s="2015">
        <v>0</v>
      </c>
      <c r="S35" s="811"/>
    </row>
    <row r="36" spans="1:33" s="685" customFormat="1" ht="15">
      <c r="A36" s="684">
        <v>22</v>
      </c>
      <c r="B36" s="931"/>
      <c r="C36" s="831"/>
      <c r="D36" s="789"/>
      <c r="E36" s="2015">
        <v>0</v>
      </c>
      <c r="F36" s="1771"/>
      <c r="G36" s="789"/>
      <c r="H36" s="1774"/>
      <c r="I36" s="2015">
        <v>580</v>
      </c>
      <c r="J36" s="1781"/>
      <c r="K36" s="1778"/>
      <c r="L36" s="1774"/>
      <c r="M36" s="2015">
        <v>0</v>
      </c>
      <c r="N36" s="1771"/>
      <c r="O36" s="1757"/>
      <c r="P36" s="1774"/>
      <c r="Q36" s="2015">
        <v>0</v>
      </c>
      <c r="S36" s="811"/>
    </row>
    <row r="37" spans="1:33" s="685" customFormat="1" ht="15">
      <c r="A37" s="684">
        <v>23</v>
      </c>
      <c r="B37" s="931"/>
      <c r="C37" s="831"/>
      <c r="D37" s="1322"/>
      <c r="E37" s="2015">
        <v>0</v>
      </c>
      <c r="F37" s="1771"/>
      <c r="G37" s="1757"/>
      <c r="H37" s="1774"/>
      <c r="I37" s="2015">
        <v>509</v>
      </c>
      <c r="J37" s="1781"/>
      <c r="K37" s="1778"/>
      <c r="L37" s="1774"/>
      <c r="M37" s="2015">
        <v>0</v>
      </c>
      <c r="N37" s="1771"/>
      <c r="O37" s="1757"/>
      <c r="P37" s="1774"/>
      <c r="Q37" s="2015">
        <v>0</v>
      </c>
      <c r="S37" s="811"/>
    </row>
    <row r="38" spans="1:33" s="685" customFormat="1" ht="15">
      <c r="A38" s="684">
        <v>24</v>
      </c>
      <c r="B38" s="931"/>
      <c r="C38" s="831"/>
      <c r="D38" s="1322"/>
      <c r="E38" s="2015">
        <v>0</v>
      </c>
      <c r="F38" s="1771"/>
      <c r="G38" s="1757"/>
      <c r="H38" s="1774"/>
      <c r="I38" s="2015">
        <v>471</v>
      </c>
      <c r="J38" s="1781"/>
      <c r="K38" s="1778"/>
      <c r="L38" s="1774"/>
      <c r="M38" s="2015">
        <v>0</v>
      </c>
      <c r="N38" s="1771"/>
      <c r="O38" s="1757"/>
      <c r="P38" s="1774"/>
      <c r="Q38" s="2015">
        <v>0</v>
      </c>
      <c r="S38" s="811"/>
    </row>
    <row r="39" spans="1:33" s="685" customFormat="1" ht="15">
      <c r="A39" s="684" t="s">
        <v>19</v>
      </c>
      <c r="B39" s="789"/>
      <c r="C39" s="789"/>
      <c r="D39" s="789"/>
      <c r="E39" s="1756">
        <f>SUM(E15:E38)</f>
        <v>0</v>
      </c>
      <c r="F39" s="1757"/>
      <c r="G39" s="1757"/>
      <c r="H39" s="1757"/>
      <c r="I39" s="1756">
        <f>SUM(I15:I38)</f>
        <v>14765</v>
      </c>
      <c r="J39" s="1757"/>
      <c r="K39" s="1757"/>
      <c r="L39" s="1757"/>
      <c r="M39" s="1756">
        <f>SUM(M15:M38)</f>
        <v>0</v>
      </c>
      <c r="N39" s="1757"/>
      <c r="O39" s="1757"/>
      <c r="P39" s="1757"/>
      <c r="Q39" s="1756">
        <f>SUM(Q15:Q38)</f>
        <v>0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1">
    <tabColor rgb="FF92D050"/>
  </sheetPr>
  <dimension ref="A1:AG47"/>
  <sheetViews>
    <sheetView zoomScale="85" zoomScaleNormal="85" workbookViewId="0">
      <selection activeCell="K31" sqref="K31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281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280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 t="s">
        <v>394</v>
      </c>
      <c r="B8" s="1284" t="s">
        <v>390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286</v>
      </c>
      <c r="C10" s="2059"/>
      <c r="D10" s="2059"/>
      <c r="E10" s="2060"/>
      <c r="F10" s="3001" t="s">
        <v>287</v>
      </c>
      <c r="G10" s="2059"/>
      <c r="H10" s="2059"/>
      <c r="I10" s="2060"/>
      <c r="J10" s="3001" t="str">
        <f>B10</f>
        <v>КЛ-10 кВ "Город-4"</v>
      </c>
      <c r="K10" s="2940"/>
      <c r="L10" s="2940"/>
      <c r="M10" s="2941"/>
      <c r="N10" s="3001" t="str">
        <f>F10</f>
        <v>КЛ-10 кВ "Город"</v>
      </c>
      <c r="O10" s="2940"/>
      <c r="P10" s="2940"/>
      <c r="Q10" s="2941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4000</v>
      </c>
      <c r="F11" s="3001" t="s">
        <v>14</v>
      </c>
      <c r="G11" s="2059"/>
      <c r="H11" s="678"/>
      <c r="I11" s="679">
        <v>3000</v>
      </c>
      <c r="J11" s="3001" t="s">
        <v>14</v>
      </c>
      <c r="K11" s="2059"/>
      <c r="L11" s="678"/>
      <c r="M11" s="679">
        <f>E11</f>
        <v>4000</v>
      </c>
      <c r="N11" s="3001" t="s">
        <v>14</v>
      </c>
      <c r="O11" s="2059"/>
      <c r="P11" s="678"/>
      <c r="Q11" s="679">
        <f>I11</f>
        <v>3000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25"/>
      <c r="F14" s="825"/>
      <c r="G14" s="789"/>
      <c r="H14" s="789"/>
      <c r="I14" s="1323"/>
      <c r="J14" s="931"/>
      <c r="K14" s="831"/>
      <c r="L14" s="789"/>
      <c r="M14" s="1323"/>
      <c r="N14" s="825"/>
      <c r="O14" s="789"/>
      <c r="P14" s="789"/>
      <c r="Q14" s="1323"/>
      <c r="S14" s="811"/>
    </row>
    <row r="15" spans="1:33" s="1339" customFormat="1" ht="15">
      <c r="A15" s="1332">
        <v>1</v>
      </c>
      <c r="B15" s="931"/>
      <c r="C15" s="1334"/>
      <c r="D15" s="789"/>
      <c r="E15" s="2015">
        <v>160</v>
      </c>
      <c r="F15" s="1766"/>
      <c r="G15" s="789"/>
      <c r="H15" s="1770"/>
      <c r="I15" s="2015">
        <v>690</v>
      </c>
      <c r="J15" s="1780"/>
      <c r="K15" s="1776"/>
      <c r="L15" s="1770"/>
      <c r="M15" s="2015">
        <v>0</v>
      </c>
      <c r="N15" s="1766"/>
      <c r="O15" s="1767"/>
      <c r="P15" s="1770"/>
      <c r="Q15" s="2015">
        <v>0</v>
      </c>
      <c r="S15" s="1340"/>
    </row>
    <row r="16" spans="1:33" s="681" customFormat="1" ht="15">
      <c r="A16" s="684">
        <v>2</v>
      </c>
      <c r="B16" s="931"/>
      <c r="C16" s="831"/>
      <c r="D16" s="789"/>
      <c r="E16" s="2015">
        <v>142</v>
      </c>
      <c r="F16" s="1771"/>
      <c r="G16" s="789"/>
      <c r="H16" s="1774"/>
      <c r="I16" s="2015">
        <v>648</v>
      </c>
      <c r="J16" s="1781"/>
      <c r="K16" s="1778"/>
      <c r="L16" s="1774"/>
      <c r="M16" s="2015">
        <v>0</v>
      </c>
      <c r="N16" s="1771"/>
      <c r="O16" s="1757"/>
      <c r="P16" s="1774"/>
      <c r="Q16" s="2015">
        <v>0</v>
      </c>
      <c r="S16" s="811"/>
    </row>
    <row r="17" spans="1:19" s="681" customFormat="1" ht="15">
      <c r="A17" s="684">
        <v>3</v>
      </c>
      <c r="B17" s="931"/>
      <c r="C17" s="831"/>
      <c r="D17" s="789"/>
      <c r="E17" s="2015">
        <v>142</v>
      </c>
      <c r="F17" s="1771"/>
      <c r="G17" s="789"/>
      <c r="H17" s="1774"/>
      <c r="I17" s="2015">
        <v>641</v>
      </c>
      <c r="J17" s="1781"/>
      <c r="K17" s="1778"/>
      <c r="L17" s="1774"/>
      <c r="M17" s="2015">
        <v>0</v>
      </c>
      <c r="N17" s="1771"/>
      <c r="O17" s="1757"/>
      <c r="P17" s="1774"/>
      <c r="Q17" s="2015">
        <v>0</v>
      </c>
      <c r="S17" s="811"/>
    </row>
    <row r="18" spans="1:19" s="681" customFormat="1" ht="15">
      <c r="A18" s="684">
        <v>4</v>
      </c>
      <c r="B18" s="931"/>
      <c r="C18" s="831"/>
      <c r="D18" s="789"/>
      <c r="E18" s="2015">
        <v>132</v>
      </c>
      <c r="F18" s="1771"/>
      <c r="G18" s="789"/>
      <c r="H18" s="1774"/>
      <c r="I18" s="2015">
        <v>639</v>
      </c>
      <c r="J18" s="1781"/>
      <c r="K18" s="1778"/>
      <c r="L18" s="1774"/>
      <c r="M18" s="2015">
        <v>0</v>
      </c>
      <c r="N18" s="1771"/>
      <c r="O18" s="1757"/>
      <c r="P18" s="1774"/>
      <c r="Q18" s="2015">
        <v>0</v>
      </c>
      <c r="S18" s="811"/>
    </row>
    <row r="19" spans="1:19" s="681" customFormat="1" ht="15">
      <c r="A19" s="684">
        <v>5</v>
      </c>
      <c r="B19" s="931"/>
      <c r="C19" s="831"/>
      <c r="D19" s="789"/>
      <c r="E19" s="2015">
        <v>143</v>
      </c>
      <c r="F19" s="1771"/>
      <c r="G19" s="789"/>
      <c r="H19" s="1774"/>
      <c r="I19" s="2015">
        <v>661</v>
      </c>
      <c r="J19" s="1781"/>
      <c r="K19" s="1778"/>
      <c r="L19" s="1774"/>
      <c r="M19" s="2015">
        <v>0</v>
      </c>
      <c r="N19" s="1771"/>
      <c r="O19" s="1757"/>
      <c r="P19" s="1774"/>
      <c r="Q19" s="2015">
        <v>0</v>
      </c>
      <c r="S19" s="811"/>
    </row>
    <row r="20" spans="1:19" s="681" customFormat="1" ht="15">
      <c r="A20" s="684">
        <v>6</v>
      </c>
      <c r="B20" s="931"/>
      <c r="C20" s="831"/>
      <c r="D20" s="789"/>
      <c r="E20" s="2015">
        <v>161</v>
      </c>
      <c r="F20" s="1771"/>
      <c r="G20" s="789"/>
      <c r="H20" s="1774"/>
      <c r="I20" s="2015">
        <v>711</v>
      </c>
      <c r="J20" s="1781"/>
      <c r="K20" s="1778"/>
      <c r="L20" s="1774"/>
      <c r="M20" s="2015">
        <v>0</v>
      </c>
      <c r="N20" s="1771"/>
      <c r="O20" s="1757"/>
      <c r="P20" s="1774"/>
      <c r="Q20" s="2015">
        <v>0</v>
      </c>
      <c r="S20" s="811"/>
    </row>
    <row r="21" spans="1:19" s="681" customFormat="1" ht="15">
      <c r="A21" s="684">
        <v>7</v>
      </c>
      <c r="B21" s="931"/>
      <c r="C21" s="831"/>
      <c r="D21" s="789"/>
      <c r="E21" s="2015">
        <v>226</v>
      </c>
      <c r="F21" s="1771"/>
      <c r="G21" s="789"/>
      <c r="H21" s="1774"/>
      <c r="I21" s="2015">
        <v>831</v>
      </c>
      <c r="J21" s="1781"/>
      <c r="K21" s="1778"/>
      <c r="L21" s="1774"/>
      <c r="M21" s="2015">
        <v>0</v>
      </c>
      <c r="N21" s="1771"/>
      <c r="O21" s="1757"/>
      <c r="P21" s="1774"/>
      <c r="Q21" s="2015">
        <v>0</v>
      </c>
      <c r="S21" s="811"/>
    </row>
    <row r="22" spans="1:19" s="681" customFormat="1" ht="15">
      <c r="A22" s="684">
        <v>8</v>
      </c>
      <c r="B22" s="931"/>
      <c r="C22" s="831"/>
      <c r="D22" s="789"/>
      <c r="E22" s="2015">
        <v>258</v>
      </c>
      <c r="F22" s="1771"/>
      <c r="G22" s="789"/>
      <c r="H22" s="1774"/>
      <c r="I22" s="2015">
        <v>957</v>
      </c>
      <c r="J22" s="1781"/>
      <c r="K22" s="1778"/>
      <c r="L22" s="1774"/>
      <c r="M22" s="2015">
        <v>0</v>
      </c>
      <c r="N22" s="1771"/>
      <c r="O22" s="1757"/>
      <c r="P22" s="1774"/>
      <c r="Q22" s="2015">
        <v>0</v>
      </c>
      <c r="S22" s="811"/>
    </row>
    <row r="23" spans="1:19" s="681" customFormat="1" ht="15">
      <c r="A23" s="684">
        <v>9</v>
      </c>
      <c r="B23" s="931"/>
      <c r="C23" s="831"/>
      <c r="D23" s="789"/>
      <c r="E23" s="2015">
        <v>241</v>
      </c>
      <c r="F23" s="1771"/>
      <c r="G23" s="789"/>
      <c r="H23" s="1774"/>
      <c r="I23" s="2015">
        <v>1290</v>
      </c>
      <c r="J23" s="1781"/>
      <c r="K23" s="1778"/>
      <c r="L23" s="1774"/>
      <c r="M23" s="2015">
        <v>0</v>
      </c>
      <c r="N23" s="1771"/>
      <c r="O23" s="1757"/>
      <c r="P23" s="1774"/>
      <c r="Q23" s="2015">
        <v>0</v>
      </c>
      <c r="S23" s="811"/>
    </row>
    <row r="24" spans="1:19" s="681" customFormat="1" ht="15">
      <c r="A24" s="684">
        <v>10</v>
      </c>
      <c r="B24" s="931"/>
      <c r="C24" s="831"/>
      <c r="D24" s="789"/>
      <c r="E24" s="2015">
        <v>236</v>
      </c>
      <c r="F24" s="1771"/>
      <c r="G24" s="789"/>
      <c r="H24" s="1774"/>
      <c r="I24" s="2015">
        <v>1353</v>
      </c>
      <c r="J24" s="1781"/>
      <c r="K24" s="1778"/>
      <c r="L24" s="1774"/>
      <c r="M24" s="2015">
        <v>0</v>
      </c>
      <c r="N24" s="1771"/>
      <c r="O24" s="1757"/>
      <c r="P24" s="1774"/>
      <c r="Q24" s="2015">
        <v>0</v>
      </c>
      <c r="S24" s="811"/>
    </row>
    <row r="25" spans="1:19" s="681" customFormat="1" ht="15">
      <c r="A25" s="684">
        <v>11</v>
      </c>
      <c r="B25" s="931"/>
      <c r="C25" s="831"/>
      <c r="D25" s="789"/>
      <c r="E25" s="2015">
        <v>231</v>
      </c>
      <c r="F25" s="1771"/>
      <c r="G25" s="789"/>
      <c r="H25" s="1774"/>
      <c r="I25" s="2015">
        <v>1131</v>
      </c>
      <c r="J25" s="1781"/>
      <c r="K25" s="1778"/>
      <c r="L25" s="1774"/>
      <c r="M25" s="2015">
        <v>0</v>
      </c>
      <c r="N25" s="1771"/>
      <c r="O25" s="1757"/>
      <c r="P25" s="1774"/>
      <c r="Q25" s="2015">
        <v>0</v>
      </c>
      <c r="S25" s="811"/>
    </row>
    <row r="26" spans="1:19" s="681" customFormat="1" ht="15">
      <c r="A26" s="684">
        <v>12</v>
      </c>
      <c r="B26" s="931"/>
      <c r="C26" s="831"/>
      <c r="D26" s="789"/>
      <c r="E26" s="2015">
        <v>222</v>
      </c>
      <c r="F26" s="1771"/>
      <c r="G26" s="789"/>
      <c r="H26" s="1774"/>
      <c r="I26" s="2015">
        <v>1242</v>
      </c>
      <c r="J26" s="1781"/>
      <c r="K26" s="1778"/>
      <c r="L26" s="1774"/>
      <c r="M26" s="2015">
        <v>0</v>
      </c>
      <c r="N26" s="1771"/>
      <c r="O26" s="1757"/>
      <c r="P26" s="1774"/>
      <c r="Q26" s="2015">
        <v>0</v>
      </c>
      <c r="S26" s="811"/>
    </row>
    <row r="27" spans="1:19" s="681" customFormat="1" ht="15">
      <c r="A27" s="684">
        <v>13</v>
      </c>
      <c r="B27" s="931"/>
      <c r="C27" s="831"/>
      <c r="D27" s="789"/>
      <c r="E27" s="2015">
        <v>251</v>
      </c>
      <c r="F27" s="1771"/>
      <c r="G27" s="789"/>
      <c r="H27" s="1774"/>
      <c r="I27" s="2015">
        <v>994</v>
      </c>
      <c r="J27" s="1781"/>
      <c r="K27" s="1778"/>
      <c r="L27" s="1774"/>
      <c r="M27" s="2015">
        <v>0</v>
      </c>
      <c r="N27" s="1771"/>
      <c r="O27" s="1757"/>
      <c r="P27" s="1774"/>
      <c r="Q27" s="2015">
        <v>0</v>
      </c>
      <c r="S27" s="811"/>
    </row>
    <row r="28" spans="1:19" s="681" customFormat="1" ht="15">
      <c r="A28" s="684">
        <v>14</v>
      </c>
      <c r="B28" s="931"/>
      <c r="C28" s="831"/>
      <c r="D28" s="789"/>
      <c r="E28" s="2015">
        <v>211</v>
      </c>
      <c r="F28" s="1771"/>
      <c r="G28" s="789"/>
      <c r="H28" s="1774"/>
      <c r="I28" s="2015">
        <v>1402</v>
      </c>
      <c r="J28" s="1781"/>
      <c r="K28" s="1778"/>
      <c r="L28" s="1774"/>
      <c r="M28" s="2015">
        <v>0</v>
      </c>
      <c r="N28" s="1771"/>
      <c r="O28" s="1757"/>
      <c r="P28" s="1774"/>
      <c r="Q28" s="2015">
        <v>0</v>
      </c>
      <c r="S28" s="811"/>
    </row>
    <row r="29" spans="1:19" s="681" customFormat="1" ht="15">
      <c r="A29" s="684">
        <v>15</v>
      </c>
      <c r="B29" s="931"/>
      <c r="C29" s="831"/>
      <c r="D29" s="789"/>
      <c r="E29" s="2015">
        <v>212</v>
      </c>
      <c r="F29" s="1771"/>
      <c r="G29" s="789"/>
      <c r="H29" s="1774"/>
      <c r="I29" s="2015">
        <v>1273</v>
      </c>
      <c r="J29" s="1781"/>
      <c r="K29" s="1778"/>
      <c r="L29" s="1774"/>
      <c r="M29" s="2015">
        <v>0</v>
      </c>
      <c r="N29" s="1771"/>
      <c r="O29" s="1757"/>
      <c r="P29" s="1774"/>
      <c r="Q29" s="2015">
        <v>0</v>
      </c>
      <c r="S29" s="811"/>
    </row>
    <row r="30" spans="1:19" s="681" customFormat="1" ht="15">
      <c r="A30" s="684">
        <v>16</v>
      </c>
      <c r="B30" s="931"/>
      <c r="C30" s="831"/>
      <c r="D30" s="789"/>
      <c r="E30" s="2015">
        <v>230</v>
      </c>
      <c r="F30" s="1771"/>
      <c r="G30" s="789"/>
      <c r="H30" s="1774"/>
      <c r="I30" s="2015">
        <v>1224</v>
      </c>
      <c r="J30" s="1781"/>
      <c r="K30" s="1778"/>
      <c r="L30" s="1774"/>
      <c r="M30" s="2015">
        <v>0</v>
      </c>
      <c r="N30" s="1771"/>
      <c r="O30" s="1757"/>
      <c r="P30" s="1774"/>
      <c r="Q30" s="2015">
        <v>0</v>
      </c>
      <c r="S30" s="811"/>
    </row>
    <row r="31" spans="1:19" s="685" customFormat="1" ht="15">
      <c r="A31" s="684">
        <v>17</v>
      </c>
      <c r="B31" s="931"/>
      <c r="C31" s="831"/>
      <c r="D31" s="789"/>
      <c r="E31" s="2015">
        <v>256</v>
      </c>
      <c r="F31" s="1771"/>
      <c r="G31" s="789"/>
      <c r="H31" s="1774"/>
      <c r="I31" s="2015">
        <v>1405</v>
      </c>
      <c r="J31" s="1781"/>
      <c r="K31" s="1778"/>
      <c r="L31" s="1774"/>
      <c r="M31" s="2015">
        <v>0</v>
      </c>
      <c r="N31" s="1771"/>
      <c r="O31" s="1757"/>
      <c r="P31" s="1774"/>
      <c r="Q31" s="2015">
        <v>0</v>
      </c>
      <c r="S31" s="811"/>
    </row>
    <row r="32" spans="1:19" s="685" customFormat="1" ht="15">
      <c r="A32" s="684">
        <v>18</v>
      </c>
      <c r="B32" s="931"/>
      <c r="C32" s="831"/>
      <c r="D32" s="789"/>
      <c r="E32" s="2015">
        <v>274</v>
      </c>
      <c r="F32" s="1771"/>
      <c r="G32" s="789"/>
      <c r="H32" s="1774"/>
      <c r="I32" s="2015">
        <v>1120</v>
      </c>
      <c r="J32" s="1781"/>
      <c r="K32" s="1778"/>
      <c r="L32" s="1774"/>
      <c r="M32" s="2015">
        <v>0</v>
      </c>
      <c r="N32" s="1771"/>
      <c r="O32" s="1757"/>
      <c r="P32" s="1774"/>
      <c r="Q32" s="2015">
        <v>0</v>
      </c>
      <c r="S32" s="811"/>
    </row>
    <row r="33" spans="1:33" s="685" customFormat="1" ht="15">
      <c r="A33" s="684">
        <v>19</v>
      </c>
      <c r="B33" s="931"/>
      <c r="C33" s="831"/>
      <c r="D33" s="789"/>
      <c r="E33" s="2015">
        <v>306</v>
      </c>
      <c r="F33" s="1771"/>
      <c r="G33" s="789"/>
      <c r="H33" s="1774"/>
      <c r="I33" s="2015">
        <v>1123</v>
      </c>
      <c r="J33" s="1781"/>
      <c r="K33" s="1778"/>
      <c r="L33" s="1774"/>
      <c r="M33" s="2015">
        <v>0</v>
      </c>
      <c r="N33" s="1771"/>
      <c r="O33" s="1757"/>
      <c r="P33" s="1774"/>
      <c r="Q33" s="2015">
        <v>0</v>
      </c>
      <c r="S33" s="811"/>
    </row>
    <row r="34" spans="1:33" s="685" customFormat="1" ht="15">
      <c r="A34" s="684">
        <v>20</v>
      </c>
      <c r="B34" s="931"/>
      <c r="C34" s="831"/>
      <c r="D34" s="789"/>
      <c r="E34" s="2015">
        <v>291</v>
      </c>
      <c r="F34" s="1771"/>
      <c r="G34" s="789"/>
      <c r="H34" s="1774"/>
      <c r="I34" s="2015">
        <v>1033</v>
      </c>
      <c r="J34" s="1781"/>
      <c r="K34" s="1778"/>
      <c r="L34" s="1774"/>
      <c r="M34" s="2015">
        <v>0</v>
      </c>
      <c r="N34" s="1771"/>
      <c r="O34" s="1757"/>
      <c r="P34" s="1774"/>
      <c r="Q34" s="2015">
        <v>0</v>
      </c>
      <c r="S34" s="811"/>
    </row>
    <row r="35" spans="1:33" s="685" customFormat="1" ht="15">
      <c r="A35" s="684">
        <v>21</v>
      </c>
      <c r="B35" s="931"/>
      <c r="C35" s="831"/>
      <c r="D35" s="789"/>
      <c r="E35" s="2015">
        <v>280</v>
      </c>
      <c r="F35" s="1771"/>
      <c r="G35" s="789"/>
      <c r="H35" s="1774"/>
      <c r="I35" s="2015">
        <v>1028</v>
      </c>
      <c r="J35" s="1781"/>
      <c r="K35" s="1778"/>
      <c r="L35" s="1774"/>
      <c r="M35" s="2015">
        <v>0</v>
      </c>
      <c r="N35" s="1771"/>
      <c r="O35" s="1757"/>
      <c r="P35" s="1774"/>
      <c r="Q35" s="2015">
        <v>0</v>
      </c>
      <c r="S35" s="811"/>
    </row>
    <row r="36" spans="1:33" s="685" customFormat="1" ht="15">
      <c r="A36" s="684">
        <v>22</v>
      </c>
      <c r="B36" s="931"/>
      <c r="C36" s="831"/>
      <c r="D36" s="789"/>
      <c r="E36" s="2015">
        <v>273</v>
      </c>
      <c r="F36" s="1771"/>
      <c r="G36" s="789"/>
      <c r="H36" s="1774"/>
      <c r="I36" s="2015">
        <v>938</v>
      </c>
      <c r="J36" s="1781"/>
      <c r="K36" s="1778"/>
      <c r="L36" s="1774"/>
      <c r="M36" s="2015">
        <v>0</v>
      </c>
      <c r="N36" s="1771"/>
      <c r="O36" s="1757"/>
      <c r="P36" s="1774"/>
      <c r="Q36" s="2015">
        <v>0</v>
      </c>
      <c r="S36" s="811"/>
    </row>
    <row r="37" spans="1:33" s="685" customFormat="1" ht="15">
      <c r="A37" s="684">
        <v>23</v>
      </c>
      <c r="B37" s="931"/>
      <c r="C37" s="831"/>
      <c r="D37" s="1322"/>
      <c r="E37" s="2015">
        <v>219</v>
      </c>
      <c r="F37" s="1771"/>
      <c r="G37" s="1757"/>
      <c r="H37" s="1774"/>
      <c r="I37" s="2015">
        <v>839</v>
      </c>
      <c r="J37" s="1781"/>
      <c r="K37" s="1778"/>
      <c r="L37" s="1774"/>
      <c r="M37" s="2015">
        <v>0</v>
      </c>
      <c r="N37" s="1771"/>
      <c r="O37" s="1757"/>
      <c r="P37" s="1774"/>
      <c r="Q37" s="2015">
        <v>0</v>
      </c>
      <c r="S37" s="811"/>
    </row>
    <row r="38" spans="1:33" s="685" customFormat="1" ht="15">
      <c r="A38" s="684">
        <v>24</v>
      </c>
      <c r="B38" s="931"/>
      <c r="C38" s="831"/>
      <c r="D38" s="1322"/>
      <c r="E38" s="2015">
        <v>178</v>
      </c>
      <c r="F38" s="1771"/>
      <c r="G38" s="1757"/>
      <c r="H38" s="1774"/>
      <c r="I38" s="2015">
        <v>752</v>
      </c>
      <c r="J38" s="1781"/>
      <c r="K38" s="1778"/>
      <c r="L38" s="1774"/>
      <c r="M38" s="2015">
        <v>0</v>
      </c>
      <c r="N38" s="1771"/>
      <c r="O38" s="1757"/>
      <c r="P38" s="1774"/>
      <c r="Q38" s="2015">
        <v>0</v>
      </c>
      <c r="S38" s="811"/>
    </row>
    <row r="39" spans="1:33" s="685" customFormat="1" ht="15">
      <c r="A39" s="684" t="s">
        <v>19</v>
      </c>
      <c r="B39" s="789"/>
      <c r="C39" s="789"/>
      <c r="D39" s="789"/>
      <c r="E39" s="1756">
        <f>SUM(E15:E38)</f>
        <v>5275</v>
      </c>
      <c r="F39" s="1757"/>
      <c r="G39" s="1757"/>
      <c r="H39" s="1757"/>
      <c r="I39" s="1756">
        <f>SUM(I15:I38)</f>
        <v>23925</v>
      </c>
      <c r="J39" s="1757"/>
      <c r="K39" s="1757"/>
      <c r="L39" s="1757"/>
      <c r="M39" s="1756">
        <f>SUM(M15:M38)</f>
        <v>0</v>
      </c>
      <c r="N39" s="1757"/>
      <c r="O39" s="1757"/>
      <c r="P39" s="1757"/>
      <c r="Q39" s="1756">
        <f>SUM(Q15:Q38)</f>
        <v>0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2">
    <tabColor rgb="FF92D050"/>
  </sheetPr>
  <dimension ref="A1:AG47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281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280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 t="s">
        <v>395</v>
      </c>
      <c r="B8" s="1283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288</v>
      </c>
      <c r="C10" s="2059"/>
      <c r="D10" s="2059"/>
      <c r="E10" s="2060"/>
      <c r="F10" s="3001"/>
      <c r="G10" s="2059"/>
      <c r="H10" s="2059"/>
      <c r="I10" s="2060"/>
      <c r="J10" s="3001" t="str">
        <f>B10</f>
        <v>КЛ-10 кВ "Город-3"</v>
      </c>
      <c r="K10" s="2940"/>
      <c r="L10" s="2940"/>
      <c r="M10" s="2941"/>
      <c r="N10" s="3001">
        <f>F10</f>
        <v>0</v>
      </c>
      <c r="O10" s="2940"/>
      <c r="P10" s="2940"/>
      <c r="Q10" s="2941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2000</v>
      </c>
      <c r="F11" s="3001" t="s">
        <v>14</v>
      </c>
      <c r="G11" s="2059"/>
      <c r="H11" s="678"/>
      <c r="I11" s="679"/>
      <c r="J11" s="3001" t="s">
        <v>14</v>
      </c>
      <c r="K11" s="2059"/>
      <c r="L11" s="678"/>
      <c r="M11" s="679">
        <f>E11</f>
        <v>2000</v>
      </c>
      <c r="N11" s="3001" t="s">
        <v>14</v>
      </c>
      <c r="O11" s="205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25"/>
      <c r="F14" s="825"/>
      <c r="G14" s="789"/>
      <c r="H14" s="789"/>
      <c r="I14" s="826"/>
      <c r="J14" s="931"/>
      <c r="K14" s="831"/>
      <c r="L14" s="789"/>
      <c r="M14" s="1323"/>
      <c r="N14" s="825"/>
      <c r="O14" s="789"/>
      <c r="P14" s="789"/>
      <c r="Q14" s="826"/>
      <c r="S14" s="811"/>
    </row>
    <row r="15" spans="1:33" s="1339" customFormat="1" ht="15">
      <c r="A15" s="1332">
        <v>1</v>
      </c>
      <c r="B15" s="931"/>
      <c r="C15" s="1334"/>
      <c r="D15" s="789"/>
      <c r="E15" s="2015">
        <v>253</v>
      </c>
      <c r="F15" s="1766"/>
      <c r="G15" s="789"/>
      <c r="H15" s="1767"/>
      <c r="I15" s="1768"/>
      <c r="J15" s="1775"/>
      <c r="K15" s="1776"/>
      <c r="L15" s="1770"/>
      <c r="M15" s="2015">
        <v>0</v>
      </c>
      <c r="N15" s="1336"/>
      <c r="O15" s="1337"/>
      <c r="P15" s="1337"/>
      <c r="Q15" s="1338"/>
      <c r="S15" s="1340"/>
    </row>
    <row r="16" spans="1:33" s="681" customFormat="1" ht="15">
      <c r="A16" s="684">
        <v>2</v>
      </c>
      <c r="B16" s="931"/>
      <c r="C16" s="831"/>
      <c r="D16" s="789"/>
      <c r="E16" s="2015">
        <v>254</v>
      </c>
      <c r="F16" s="1771"/>
      <c r="G16" s="789"/>
      <c r="H16" s="1757"/>
      <c r="I16" s="1772"/>
      <c r="J16" s="1777"/>
      <c r="K16" s="1778"/>
      <c r="L16" s="1774"/>
      <c r="M16" s="2015">
        <v>0</v>
      </c>
      <c r="N16" s="1107"/>
      <c r="O16" s="789"/>
      <c r="P16" s="789"/>
      <c r="Q16" s="1108"/>
      <c r="S16" s="811"/>
    </row>
    <row r="17" spans="1:19" s="681" customFormat="1" ht="15">
      <c r="A17" s="684">
        <v>3</v>
      </c>
      <c r="B17" s="931"/>
      <c r="C17" s="831"/>
      <c r="D17" s="789"/>
      <c r="E17" s="2015">
        <v>239</v>
      </c>
      <c r="F17" s="1771"/>
      <c r="G17" s="789"/>
      <c r="H17" s="1757"/>
      <c r="I17" s="1772"/>
      <c r="J17" s="1777"/>
      <c r="K17" s="1778"/>
      <c r="L17" s="1774"/>
      <c r="M17" s="2015">
        <v>0</v>
      </c>
      <c r="N17" s="1107"/>
      <c r="O17" s="789"/>
      <c r="P17" s="789"/>
      <c r="Q17" s="1108"/>
      <c r="S17" s="811"/>
    </row>
    <row r="18" spans="1:19" s="681" customFormat="1" ht="15">
      <c r="A18" s="684">
        <v>4</v>
      </c>
      <c r="B18" s="931"/>
      <c r="C18" s="831"/>
      <c r="D18" s="789"/>
      <c r="E18" s="2015">
        <v>227</v>
      </c>
      <c r="F18" s="1771"/>
      <c r="G18" s="789"/>
      <c r="H18" s="1757"/>
      <c r="I18" s="1772"/>
      <c r="J18" s="1777"/>
      <c r="K18" s="1778"/>
      <c r="L18" s="1774"/>
      <c r="M18" s="2015">
        <v>0</v>
      </c>
      <c r="N18" s="1107"/>
      <c r="O18" s="789"/>
      <c r="P18" s="789"/>
      <c r="Q18" s="1108"/>
      <c r="S18" s="811"/>
    </row>
    <row r="19" spans="1:19" s="681" customFormat="1" ht="15">
      <c r="A19" s="684">
        <v>5</v>
      </c>
      <c r="B19" s="931"/>
      <c r="C19" s="831"/>
      <c r="D19" s="789"/>
      <c r="E19" s="2015">
        <v>233</v>
      </c>
      <c r="F19" s="1771"/>
      <c r="G19" s="789"/>
      <c r="H19" s="1757"/>
      <c r="I19" s="1772"/>
      <c r="J19" s="1777"/>
      <c r="K19" s="1778"/>
      <c r="L19" s="1774"/>
      <c r="M19" s="2015">
        <v>0</v>
      </c>
      <c r="N19" s="1107"/>
      <c r="O19" s="789"/>
      <c r="P19" s="789"/>
      <c r="Q19" s="1108"/>
      <c r="S19" s="811"/>
    </row>
    <row r="20" spans="1:19" s="681" customFormat="1" ht="15">
      <c r="A20" s="684">
        <v>6</v>
      </c>
      <c r="B20" s="931"/>
      <c r="C20" s="831"/>
      <c r="D20" s="789"/>
      <c r="E20" s="2015">
        <v>246</v>
      </c>
      <c r="F20" s="1771"/>
      <c r="G20" s="789"/>
      <c r="H20" s="1757"/>
      <c r="I20" s="1772"/>
      <c r="J20" s="1777"/>
      <c r="K20" s="1778"/>
      <c r="L20" s="1774"/>
      <c r="M20" s="2015">
        <v>0</v>
      </c>
      <c r="N20" s="1107"/>
      <c r="O20" s="789"/>
      <c r="P20" s="789"/>
      <c r="Q20" s="1108"/>
      <c r="S20" s="811"/>
    </row>
    <row r="21" spans="1:19" s="681" customFormat="1" ht="15">
      <c r="A21" s="684">
        <v>7</v>
      </c>
      <c r="B21" s="931"/>
      <c r="C21" s="831"/>
      <c r="D21" s="789"/>
      <c r="E21" s="2015">
        <v>283</v>
      </c>
      <c r="F21" s="1771"/>
      <c r="G21" s="789"/>
      <c r="H21" s="1757"/>
      <c r="I21" s="1772"/>
      <c r="J21" s="1777"/>
      <c r="K21" s="1778"/>
      <c r="L21" s="1774"/>
      <c r="M21" s="2015">
        <v>0</v>
      </c>
      <c r="N21" s="1107"/>
      <c r="O21" s="789"/>
      <c r="P21" s="789"/>
      <c r="Q21" s="1108"/>
      <c r="S21" s="811"/>
    </row>
    <row r="22" spans="1:19" s="681" customFormat="1" ht="15">
      <c r="A22" s="684">
        <v>8</v>
      </c>
      <c r="B22" s="931"/>
      <c r="C22" s="831"/>
      <c r="D22" s="789"/>
      <c r="E22" s="2015">
        <v>359</v>
      </c>
      <c r="F22" s="1771"/>
      <c r="G22" s="789"/>
      <c r="H22" s="1757"/>
      <c r="I22" s="1772"/>
      <c r="J22" s="1777"/>
      <c r="K22" s="1778"/>
      <c r="L22" s="1774"/>
      <c r="M22" s="2015">
        <v>0</v>
      </c>
      <c r="N22" s="1107"/>
      <c r="O22" s="789"/>
      <c r="P22" s="789"/>
      <c r="Q22" s="1108"/>
      <c r="S22" s="811"/>
    </row>
    <row r="23" spans="1:19" s="681" customFormat="1" ht="15">
      <c r="A23" s="684">
        <v>9</v>
      </c>
      <c r="B23" s="931"/>
      <c r="C23" s="831"/>
      <c r="D23" s="789"/>
      <c r="E23" s="2015">
        <v>548</v>
      </c>
      <c r="F23" s="1771"/>
      <c r="G23" s="789"/>
      <c r="H23" s="1757"/>
      <c r="I23" s="1772"/>
      <c r="J23" s="1777"/>
      <c r="K23" s="1778"/>
      <c r="L23" s="1774"/>
      <c r="M23" s="2015">
        <v>0</v>
      </c>
      <c r="N23" s="1107"/>
      <c r="O23" s="789"/>
      <c r="P23" s="789"/>
      <c r="Q23" s="1108"/>
      <c r="S23" s="811"/>
    </row>
    <row r="24" spans="1:19" s="681" customFormat="1" ht="15">
      <c r="A24" s="684">
        <v>10</v>
      </c>
      <c r="B24" s="931"/>
      <c r="C24" s="831"/>
      <c r="D24" s="789"/>
      <c r="E24" s="2015">
        <v>645</v>
      </c>
      <c r="F24" s="1771"/>
      <c r="G24" s="789"/>
      <c r="H24" s="1757"/>
      <c r="I24" s="1772"/>
      <c r="J24" s="1777"/>
      <c r="K24" s="1778"/>
      <c r="L24" s="1774"/>
      <c r="M24" s="2015">
        <v>0</v>
      </c>
      <c r="N24" s="1107"/>
      <c r="O24" s="789"/>
      <c r="P24" s="789"/>
      <c r="Q24" s="1108"/>
      <c r="S24" s="811"/>
    </row>
    <row r="25" spans="1:19" s="681" customFormat="1" ht="15">
      <c r="A25" s="684">
        <v>11</v>
      </c>
      <c r="B25" s="931"/>
      <c r="C25" s="831"/>
      <c r="D25" s="789"/>
      <c r="E25" s="2015">
        <v>630</v>
      </c>
      <c r="F25" s="1771"/>
      <c r="G25" s="789"/>
      <c r="H25" s="1757"/>
      <c r="I25" s="1772"/>
      <c r="J25" s="1777"/>
      <c r="K25" s="1778"/>
      <c r="L25" s="1774"/>
      <c r="M25" s="2015">
        <v>0</v>
      </c>
      <c r="N25" s="1107"/>
      <c r="O25" s="789"/>
      <c r="P25" s="789"/>
      <c r="Q25" s="1108"/>
      <c r="S25" s="811"/>
    </row>
    <row r="26" spans="1:19" s="681" customFormat="1" ht="15">
      <c r="A26" s="684">
        <v>12</v>
      </c>
      <c r="B26" s="931"/>
      <c r="C26" s="831"/>
      <c r="D26" s="789"/>
      <c r="E26" s="2015">
        <v>591</v>
      </c>
      <c r="F26" s="1771"/>
      <c r="G26" s="789"/>
      <c r="H26" s="1757"/>
      <c r="I26" s="1772"/>
      <c r="J26" s="1777"/>
      <c r="K26" s="1778"/>
      <c r="L26" s="1774"/>
      <c r="M26" s="2015">
        <v>0</v>
      </c>
      <c r="N26" s="1107"/>
      <c r="O26" s="789"/>
      <c r="P26" s="789"/>
      <c r="Q26" s="1108"/>
      <c r="S26" s="811"/>
    </row>
    <row r="27" spans="1:19" s="681" customFormat="1" ht="15">
      <c r="A27" s="684">
        <v>13</v>
      </c>
      <c r="B27" s="931"/>
      <c r="C27" s="831"/>
      <c r="D27" s="789"/>
      <c r="E27" s="2015">
        <v>384</v>
      </c>
      <c r="F27" s="1771"/>
      <c r="G27" s="789"/>
      <c r="H27" s="1757"/>
      <c r="I27" s="1772"/>
      <c r="J27" s="1777"/>
      <c r="K27" s="1778"/>
      <c r="L27" s="1774"/>
      <c r="M27" s="2015">
        <v>0</v>
      </c>
      <c r="N27" s="1107"/>
      <c r="O27" s="789"/>
      <c r="P27" s="789"/>
      <c r="Q27" s="1108"/>
      <c r="S27" s="811"/>
    </row>
    <row r="28" spans="1:19" s="681" customFormat="1" ht="15">
      <c r="A28" s="684">
        <v>14</v>
      </c>
      <c r="B28" s="931"/>
      <c r="C28" s="831"/>
      <c r="D28" s="789"/>
      <c r="E28" s="2015">
        <v>549</v>
      </c>
      <c r="F28" s="1771"/>
      <c r="G28" s="789"/>
      <c r="H28" s="1757"/>
      <c r="I28" s="1772"/>
      <c r="J28" s="1777"/>
      <c r="K28" s="1778"/>
      <c r="L28" s="1774"/>
      <c r="M28" s="2015">
        <v>0</v>
      </c>
      <c r="N28" s="1107"/>
      <c r="O28" s="789"/>
      <c r="P28" s="789"/>
      <c r="Q28" s="1108"/>
      <c r="S28" s="811"/>
    </row>
    <row r="29" spans="1:19" s="681" customFormat="1" ht="15">
      <c r="A29" s="684">
        <v>15</v>
      </c>
      <c r="B29" s="931"/>
      <c r="C29" s="831"/>
      <c r="D29" s="789"/>
      <c r="E29" s="2015">
        <v>543</v>
      </c>
      <c r="F29" s="1771"/>
      <c r="G29" s="789"/>
      <c r="H29" s="1757"/>
      <c r="I29" s="1772"/>
      <c r="J29" s="1777"/>
      <c r="K29" s="1778"/>
      <c r="L29" s="1774"/>
      <c r="M29" s="2015">
        <v>0</v>
      </c>
      <c r="N29" s="1107"/>
      <c r="O29" s="789"/>
      <c r="P29" s="789"/>
      <c r="Q29" s="1108"/>
      <c r="S29" s="811"/>
    </row>
    <row r="30" spans="1:19" s="681" customFormat="1" ht="15">
      <c r="A30" s="684">
        <v>16</v>
      </c>
      <c r="B30" s="931"/>
      <c r="C30" s="831"/>
      <c r="D30" s="789"/>
      <c r="E30" s="2015">
        <v>502</v>
      </c>
      <c r="F30" s="1771"/>
      <c r="G30" s="789"/>
      <c r="H30" s="1757"/>
      <c r="I30" s="1772"/>
      <c r="J30" s="1777"/>
      <c r="K30" s="1778"/>
      <c r="L30" s="1774"/>
      <c r="M30" s="2015">
        <v>0</v>
      </c>
      <c r="N30" s="1107"/>
      <c r="O30" s="789"/>
      <c r="P30" s="789"/>
      <c r="Q30" s="1108"/>
      <c r="S30" s="811"/>
    </row>
    <row r="31" spans="1:19" s="685" customFormat="1" ht="15">
      <c r="A31" s="684">
        <v>17</v>
      </c>
      <c r="B31" s="931"/>
      <c r="C31" s="831"/>
      <c r="D31" s="789"/>
      <c r="E31" s="2015">
        <v>529</v>
      </c>
      <c r="F31" s="1771"/>
      <c r="G31" s="789"/>
      <c r="H31" s="1757"/>
      <c r="I31" s="1772"/>
      <c r="J31" s="1777"/>
      <c r="K31" s="1778"/>
      <c r="L31" s="1774"/>
      <c r="M31" s="2015">
        <v>0</v>
      </c>
      <c r="N31" s="1107"/>
      <c r="O31" s="789"/>
      <c r="P31" s="789"/>
      <c r="Q31" s="1108"/>
      <c r="S31" s="811"/>
    </row>
    <row r="32" spans="1:19" s="685" customFormat="1" ht="15">
      <c r="A32" s="684">
        <v>18</v>
      </c>
      <c r="B32" s="931"/>
      <c r="C32" s="831"/>
      <c r="D32" s="789"/>
      <c r="E32" s="2015">
        <v>365</v>
      </c>
      <c r="F32" s="1771"/>
      <c r="G32" s="789"/>
      <c r="H32" s="1757"/>
      <c r="I32" s="1772"/>
      <c r="J32" s="1777"/>
      <c r="K32" s="1778"/>
      <c r="L32" s="1774"/>
      <c r="M32" s="2015">
        <v>0</v>
      </c>
      <c r="N32" s="1107"/>
      <c r="O32" s="789"/>
      <c r="P32" s="789"/>
      <c r="Q32" s="1108"/>
      <c r="S32" s="811"/>
    </row>
    <row r="33" spans="1:33" s="685" customFormat="1" ht="15">
      <c r="A33" s="684">
        <v>19</v>
      </c>
      <c r="B33" s="931"/>
      <c r="C33" s="831"/>
      <c r="D33" s="789"/>
      <c r="E33" s="2015">
        <v>371</v>
      </c>
      <c r="F33" s="1771"/>
      <c r="G33" s="789"/>
      <c r="H33" s="1757"/>
      <c r="I33" s="1772"/>
      <c r="J33" s="1777"/>
      <c r="K33" s="1778"/>
      <c r="L33" s="1774"/>
      <c r="M33" s="2015">
        <v>0</v>
      </c>
      <c r="N33" s="1107"/>
      <c r="O33" s="789"/>
      <c r="P33" s="789"/>
      <c r="Q33" s="1108"/>
      <c r="S33" s="811"/>
    </row>
    <row r="34" spans="1:33" s="685" customFormat="1" ht="15">
      <c r="A34" s="684">
        <v>20</v>
      </c>
      <c r="B34" s="931"/>
      <c r="C34" s="831"/>
      <c r="D34" s="789"/>
      <c r="E34" s="2015">
        <v>371</v>
      </c>
      <c r="F34" s="1771"/>
      <c r="G34" s="789"/>
      <c r="H34" s="1757"/>
      <c r="I34" s="1772"/>
      <c r="J34" s="1777"/>
      <c r="K34" s="1778"/>
      <c r="L34" s="1774"/>
      <c r="M34" s="2015">
        <v>0</v>
      </c>
      <c r="N34" s="1107"/>
      <c r="O34" s="789"/>
      <c r="P34" s="789"/>
      <c r="Q34" s="1108"/>
      <c r="S34" s="811"/>
    </row>
    <row r="35" spans="1:33" s="685" customFormat="1" ht="15">
      <c r="A35" s="684">
        <v>21</v>
      </c>
      <c r="B35" s="931"/>
      <c r="C35" s="831"/>
      <c r="D35" s="789"/>
      <c r="E35" s="2015">
        <v>338</v>
      </c>
      <c r="F35" s="1771"/>
      <c r="G35" s="789"/>
      <c r="H35" s="1757"/>
      <c r="I35" s="1772"/>
      <c r="J35" s="1777"/>
      <c r="K35" s="1778"/>
      <c r="L35" s="1774"/>
      <c r="M35" s="2015">
        <v>0</v>
      </c>
      <c r="N35" s="1107"/>
      <c r="O35" s="789"/>
      <c r="P35" s="789"/>
      <c r="Q35" s="1108"/>
      <c r="S35" s="811"/>
    </row>
    <row r="36" spans="1:33" s="685" customFormat="1" ht="15">
      <c r="A36" s="684">
        <v>22</v>
      </c>
      <c r="B36" s="931"/>
      <c r="C36" s="831"/>
      <c r="D36" s="789"/>
      <c r="E36" s="2015">
        <v>321</v>
      </c>
      <c r="F36" s="1771"/>
      <c r="G36" s="789"/>
      <c r="H36" s="1757"/>
      <c r="I36" s="1772"/>
      <c r="J36" s="1777"/>
      <c r="K36" s="1778"/>
      <c r="L36" s="1774"/>
      <c r="M36" s="2015">
        <v>0</v>
      </c>
      <c r="N36" s="1107"/>
      <c r="O36" s="789"/>
      <c r="P36" s="789"/>
      <c r="Q36" s="1108"/>
      <c r="S36" s="811"/>
    </row>
    <row r="37" spans="1:33" s="685" customFormat="1" ht="15">
      <c r="A37" s="684">
        <v>23</v>
      </c>
      <c r="B37" s="931"/>
      <c r="C37" s="831"/>
      <c r="D37" s="1322"/>
      <c r="E37" s="2015">
        <v>296</v>
      </c>
      <c r="F37" s="1771"/>
      <c r="G37" s="1757"/>
      <c r="H37" s="1757"/>
      <c r="I37" s="1772"/>
      <c r="J37" s="1777"/>
      <c r="K37" s="1778"/>
      <c r="L37" s="1774"/>
      <c r="M37" s="2015">
        <v>0</v>
      </c>
      <c r="N37" s="1107"/>
      <c r="O37" s="789"/>
      <c r="P37" s="789"/>
      <c r="Q37" s="1108"/>
      <c r="S37" s="811"/>
    </row>
    <row r="38" spans="1:33" s="685" customFormat="1" ht="15">
      <c r="A38" s="684">
        <v>24</v>
      </c>
      <c r="B38" s="931"/>
      <c r="C38" s="831"/>
      <c r="D38" s="1322"/>
      <c r="E38" s="2015">
        <v>284</v>
      </c>
      <c r="F38" s="1771"/>
      <c r="G38" s="1757"/>
      <c r="H38" s="1757"/>
      <c r="I38" s="1772"/>
      <c r="J38" s="1777"/>
      <c r="K38" s="1778"/>
      <c r="L38" s="1774"/>
      <c r="M38" s="2015">
        <v>0</v>
      </c>
      <c r="N38" s="1107"/>
      <c r="O38" s="789"/>
      <c r="P38" s="789"/>
      <c r="Q38" s="1108"/>
      <c r="S38" s="811"/>
    </row>
    <row r="39" spans="1:33" s="685" customFormat="1" ht="15">
      <c r="A39" s="684" t="s">
        <v>19</v>
      </c>
      <c r="B39" s="789"/>
      <c r="C39" s="789"/>
      <c r="D39" s="789"/>
      <c r="E39" s="1756">
        <f>SUM(E15:E38)</f>
        <v>9361</v>
      </c>
      <c r="F39" s="1757"/>
      <c r="G39" s="1757"/>
      <c r="H39" s="1757"/>
      <c r="I39" s="1761"/>
      <c r="J39" s="1757"/>
      <c r="K39" s="1757"/>
      <c r="L39" s="1757"/>
      <c r="M39" s="1756">
        <f>SUM(M15:M38)</f>
        <v>0</v>
      </c>
      <c r="N39" s="789"/>
      <c r="O39" s="789"/>
      <c r="P39" s="789"/>
      <c r="Q39" s="1144"/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3">
    <tabColor rgb="FF92D050"/>
  </sheetPr>
  <dimension ref="A1:AG47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714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N2" s="885" t="s">
        <v>2</v>
      </c>
      <c r="O2" s="67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280</v>
      </c>
      <c r="M3" s="1071"/>
      <c r="N3" s="1072"/>
      <c r="O3" s="1071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 t="s">
        <v>396</v>
      </c>
      <c r="B8" s="1283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289</v>
      </c>
      <c r="C10" s="2059"/>
      <c r="D10" s="2059"/>
      <c r="E10" s="2060"/>
      <c r="F10" s="3001"/>
      <c r="G10" s="2059"/>
      <c r="H10" s="2059"/>
      <c r="I10" s="2060"/>
      <c r="J10" s="3001" t="str">
        <f>B10</f>
        <v>ВЛ-10 кВ "Семигородняя"</v>
      </c>
      <c r="K10" s="2940"/>
      <c r="L10" s="2940"/>
      <c r="M10" s="2941"/>
      <c r="N10" s="3001"/>
      <c r="O10" s="2940"/>
      <c r="P10" s="2940"/>
      <c r="Q10" s="2941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1000</v>
      </c>
      <c r="F11" s="3001" t="s">
        <v>14</v>
      </c>
      <c r="G11" s="2059"/>
      <c r="H11" s="678"/>
      <c r="I11" s="679"/>
      <c r="J11" s="3001" t="s">
        <v>14</v>
      </c>
      <c r="K11" s="2059"/>
      <c r="L11" s="678"/>
      <c r="M11" s="679">
        <f>E11</f>
        <v>1000</v>
      </c>
      <c r="N11" s="3001" t="s">
        <v>14</v>
      </c>
      <c r="O11" s="205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25"/>
      <c r="F14" s="825"/>
      <c r="G14" s="789"/>
      <c r="H14" s="789"/>
      <c r="I14" s="826"/>
      <c r="J14" s="931"/>
      <c r="K14" s="831"/>
      <c r="L14" s="789"/>
      <c r="M14" s="1323"/>
      <c r="N14" s="825"/>
      <c r="O14" s="789"/>
      <c r="P14" s="789"/>
      <c r="Q14" s="826"/>
      <c r="S14" s="811"/>
    </row>
    <row r="15" spans="1:33" s="1339" customFormat="1" ht="15">
      <c r="A15" s="1332">
        <v>1</v>
      </c>
      <c r="B15" s="931"/>
      <c r="C15" s="1334"/>
      <c r="D15" s="789"/>
      <c r="E15" s="2015">
        <v>195</v>
      </c>
      <c r="F15" s="1766"/>
      <c r="G15" s="789"/>
      <c r="H15" s="1767"/>
      <c r="I15" s="1768"/>
      <c r="J15" s="1775"/>
      <c r="K15" s="1776"/>
      <c r="L15" s="1770"/>
      <c r="M15" s="2015">
        <v>130</v>
      </c>
      <c r="N15" s="1336"/>
      <c r="O15" s="1337"/>
      <c r="P15" s="1337"/>
      <c r="Q15" s="1338"/>
      <c r="S15" s="1340"/>
    </row>
    <row r="16" spans="1:33" s="681" customFormat="1" ht="15">
      <c r="A16" s="684">
        <v>2</v>
      </c>
      <c r="B16" s="931"/>
      <c r="C16" s="831"/>
      <c r="D16" s="789"/>
      <c r="E16" s="2015">
        <v>192</v>
      </c>
      <c r="F16" s="1771"/>
      <c r="G16" s="789"/>
      <c r="H16" s="1757"/>
      <c r="I16" s="1772"/>
      <c r="J16" s="1777"/>
      <c r="K16" s="1778"/>
      <c r="L16" s="1774"/>
      <c r="M16" s="2015">
        <v>130</v>
      </c>
      <c r="N16" s="1107"/>
      <c r="O16" s="789"/>
      <c r="P16" s="789"/>
      <c r="Q16" s="1108"/>
      <c r="S16" s="811"/>
    </row>
    <row r="17" spans="1:19" s="681" customFormat="1" ht="15">
      <c r="A17" s="684">
        <v>3</v>
      </c>
      <c r="B17" s="931"/>
      <c r="C17" s="831"/>
      <c r="D17" s="789"/>
      <c r="E17" s="2015">
        <v>191</v>
      </c>
      <c r="F17" s="1771"/>
      <c r="G17" s="789"/>
      <c r="H17" s="1757"/>
      <c r="I17" s="1772"/>
      <c r="J17" s="1777"/>
      <c r="K17" s="1778"/>
      <c r="L17" s="1774"/>
      <c r="M17" s="2015">
        <v>128</v>
      </c>
      <c r="N17" s="1107"/>
      <c r="O17" s="789"/>
      <c r="P17" s="789"/>
      <c r="Q17" s="1108"/>
      <c r="S17" s="811"/>
    </row>
    <row r="18" spans="1:19" s="681" customFormat="1" ht="15">
      <c r="A18" s="684">
        <v>4</v>
      </c>
      <c r="B18" s="931"/>
      <c r="C18" s="831"/>
      <c r="D18" s="789"/>
      <c r="E18" s="2015">
        <v>187</v>
      </c>
      <c r="F18" s="1771"/>
      <c r="G18" s="789"/>
      <c r="H18" s="1757"/>
      <c r="I18" s="1772"/>
      <c r="J18" s="1777"/>
      <c r="K18" s="1778"/>
      <c r="L18" s="1774"/>
      <c r="M18" s="2015">
        <v>128</v>
      </c>
      <c r="N18" s="1107"/>
      <c r="O18" s="789"/>
      <c r="P18" s="789"/>
      <c r="Q18" s="1108"/>
      <c r="S18" s="811"/>
    </row>
    <row r="19" spans="1:19" s="681" customFormat="1" ht="15">
      <c r="A19" s="684">
        <v>5</v>
      </c>
      <c r="B19" s="931"/>
      <c r="C19" s="831"/>
      <c r="D19" s="789"/>
      <c r="E19" s="2015">
        <v>189</v>
      </c>
      <c r="F19" s="1771"/>
      <c r="G19" s="789"/>
      <c r="H19" s="1757"/>
      <c r="I19" s="1772"/>
      <c r="J19" s="1777"/>
      <c r="K19" s="1778"/>
      <c r="L19" s="1774"/>
      <c r="M19" s="2015">
        <v>126</v>
      </c>
      <c r="N19" s="1107"/>
      <c r="O19" s="789"/>
      <c r="P19" s="789"/>
      <c r="Q19" s="1108"/>
      <c r="S19" s="811"/>
    </row>
    <row r="20" spans="1:19" s="681" customFormat="1" ht="15">
      <c r="A20" s="684">
        <v>6</v>
      </c>
      <c r="B20" s="931"/>
      <c r="C20" s="831"/>
      <c r="D20" s="789"/>
      <c r="E20" s="2015">
        <v>196</v>
      </c>
      <c r="F20" s="1771"/>
      <c r="G20" s="789"/>
      <c r="H20" s="1757"/>
      <c r="I20" s="1772"/>
      <c r="J20" s="1777"/>
      <c r="K20" s="1778"/>
      <c r="L20" s="1774"/>
      <c r="M20" s="2015">
        <v>126</v>
      </c>
      <c r="N20" s="1107"/>
      <c r="O20" s="789"/>
      <c r="P20" s="789"/>
      <c r="Q20" s="1108"/>
      <c r="S20" s="811"/>
    </row>
    <row r="21" spans="1:19" s="681" customFormat="1" ht="15">
      <c r="A21" s="684">
        <v>7</v>
      </c>
      <c r="B21" s="931"/>
      <c r="C21" s="831"/>
      <c r="D21" s="789"/>
      <c r="E21" s="2015">
        <v>229</v>
      </c>
      <c r="F21" s="1771"/>
      <c r="G21" s="789"/>
      <c r="H21" s="1757"/>
      <c r="I21" s="1772"/>
      <c r="J21" s="1777"/>
      <c r="K21" s="1778"/>
      <c r="L21" s="1774"/>
      <c r="M21" s="2015">
        <v>127</v>
      </c>
      <c r="N21" s="1107"/>
      <c r="O21" s="789"/>
      <c r="P21" s="789"/>
      <c r="Q21" s="1108"/>
      <c r="S21" s="811"/>
    </row>
    <row r="22" spans="1:19" s="681" customFormat="1" ht="15">
      <c r="A22" s="684">
        <v>8</v>
      </c>
      <c r="B22" s="931"/>
      <c r="C22" s="831"/>
      <c r="D22" s="789"/>
      <c r="E22" s="2015">
        <v>282</v>
      </c>
      <c r="F22" s="1771"/>
      <c r="G22" s="789"/>
      <c r="H22" s="1757"/>
      <c r="I22" s="1772"/>
      <c r="J22" s="1777"/>
      <c r="K22" s="1778"/>
      <c r="L22" s="1774"/>
      <c r="M22" s="2015">
        <v>124</v>
      </c>
      <c r="N22" s="1107"/>
      <c r="O22" s="789"/>
      <c r="P22" s="789"/>
      <c r="Q22" s="1108"/>
      <c r="S22" s="811"/>
    </row>
    <row r="23" spans="1:19" s="681" customFormat="1" ht="15">
      <c r="A23" s="684">
        <v>9</v>
      </c>
      <c r="B23" s="931"/>
      <c r="C23" s="831"/>
      <c r="D23" s="789"/>
      <c r="E23" s="2015">
        <v>275</v>
      </c>
      <c r="F23" s="1771"/>
      <c r="G23" s="789"/>
      <c r="H23" s="1757"/>
      <c r="I23" s="1772"/>
      <c r="J23" s="1777"/>
      <c r="K23" s="1778"/>
      <c r="L23" s="1774"/>
      <c r="M23" s="2015">
        <v>120</v>
      </c>
      <c r="N23" s="1107"/>
      <c r="O23" s="789"/>
      <c r="P23" s="789"/>
      <c r="Q23" s="1108"/>
      <c r="S23" s="811"/>
    </row>
    <row r="24" spans="1:19" s="681" customFormat="1" ht="15">
      <c r="A24" s="684">
        <v>10</v>
      </c>
      <c r="B24" s="931"/>
      <c r="C24" s="831"/>
      <c r="D24" s="789"/>
      <c r="E24" s="2015">
        <v>284</v>
      </c>
      <c r="F24" s="1771"/>
      <c r="G24" s="789"/>
      <c r="H24" s="1757"/>
      <c r="I24" s="1772"/>
      <c r="J24" s="1777"/>
      <c r="K24" s="1778"/>
      <c r="L24" s="1774"/>
      <c r="M24" s="2015">
        <v>115</v>
      </c>
      <c r="N24" s="1107"/>
      <c r="O24" s="789"/>
      <c r="P24" s="789"/>
      <c r="Q24" s="1108"/>
      <c r="S24" s="811"/>
    </row>
    <row r="25" spans="1:19" s="681" customFormat="1" ht="15">
      <c r="A25" s="684">
        <v>11</v>
      </c>
      <c r="B25" s="931"/>
      <c r="C25" s="831"/>
      <c r="D25" s="789"/>
      <c r="E25" s="2015">
        <v>266</v>
      </c>
      <c r="F25" s="1771"/>
      <c r="G25" s="789"/>
      <c r="H25" s="1757"/>
      <c r="I25" s="1772"/>
      <c r="J25" s="1777"/>
      <c r="K25" s="1778"/>
      <c r="L25" s="1774"/>
      <c r="M25" s="2015">
        <v>110</v>
      </c>
      <c r="N25" s="1107"/>
      <c r="O25" s="789"/>
      <c r="P25" s="789"/>
      <c r="Q25" s="1108"/>
      <c r="S25" s="811"/>
    </row>
    <row r="26" spans="1:19" s="681" customFormat="1" ht="15">
      <c r="A26" s="684">
        <v>12</v>
      </c>
      <c r="B26" s="931"/>
      <c r="C26" s="831"/>
      <c r="D26" s="789"/>
      <c r="E26" s="2015">
        <v>260</v>
      </c>
      <c r="F26" s="1771"/>
      <c r="G26" s="789"/>
      <c r="H26" s="1757"/>
      <c r="I26" s="1772"/>
      <c r="J26" s="1777"/>
      <c r="K26" s="1778"/>
      <c r="L26" s="1774"/>
      <c r="M26" s="2015">
        <v>110</v>
      </c>
      <c r="N26" s="1107"/>
      <c r="O26" s="789"/>
      <c r="P26" s="789"/>
      <c r="Q26" s="1108"/>
      <c r="S26" s="811"/>
    </row>
    <row r="27" spans="1:19" s="681" customFormat="1" ht="15">
      <c r="A27" s="684">
        <v>13</v>
      </c>
      <c r="B27" s="931"/>
      <c r="C27" s="831"/>
      <c r="D27" s="789"/>
      <c r="E27" s="2015">
        <v>248</v>
      </c>
      <c r="F27" s="1771"/>
      <c r="G27" s="789"/>
      <c r="H27" s="1757"/>
      <c r="I27" s="1772"/>
      <c r="J27" s="1777"/>
      <c r="K27" s="1778"/>
      <c r="L27" s="1774"/>
      <c r="M27" s="2015">
        <v>117</v>
      </c>
      <c r="N27" s="1107"/>
      <c r="O27" s="789"/>
      <c r="P27" s="789"/>
      <c r="Q27" s="1108"/>
      <c r="S27" s="811"/>
    </row>
    <row r="28" spans="1:19" s="681" customFormat="1" ht="15">
      <c r="A28" s="684">
        <v>14</v>
      </c>
      <c r="B28" s="931"/>
      <c r="C28" s="831"/>
      <c r="D28" s="789"/>
      <c r="E28" s="2015">
        <v>237</v>
      </c>
      <c r="F28" s="1771"/>
      <c r="G28" s="789"/>
      <c r="H28" s="1757"/>
      <c r="I28" s="1772"/>
      <c r="J28" s="1777"/>
      <c r="K28" s="1778"/>
      <c r="L28" s="1774"/>
      <c r="M28" s="2015">
        <v>104</v>
      </c>
      <c r="N28" s="1107"/>
      <c r="O28" s="789"/>
      <c r="P28" s="789"/>
      <c r="Q28" s="1108"/>
      <c r="S28" s="811"/>
    </row>
    <row r="29" spans="1:19" s="681" customFormat="1" ht="15">
      <c r="A29" s="684">
        <v>15</v>
      </c>
      <c r="B29" s="931"/>
      <c r="C29" s="831"/>
      <c r="D29" s="789"/>
      <c r="E29" s="2015">
        <v>232</v>
      </c>
      <c r="F29" s="1771"/>
      <c r="G29" s="789"/>
      <c r="H29" s="1757"/>
      <c r="I29" s="1772"/>
      <c r="J29" s="1777"/>
      <c r="K29" s="1778"/>
      <c r="L29" s="1774"/>
      <c r="M29" s="2015">
        <v>105</v>
      </c>
      <c r="N29" s="1107"/>
      <c r="O29" s="789"/>
      <c r="P29" s="789"/>
      <c r="Q29" s="1108"/>
      <c r="S29" s="811"/>
    </row>
    <row r="30" spans="1:19" s="681" customFormat="1" ht="15">
      <c r="A30" s="684">
        <v>16</v>
      </c>
      <c r="B30" s="931"/>
      <c r="C30" s="831"/>
      <c r="D30" s="789"/>
      <c r="E30" s="2015">
        <v>256</v>
      </c>
      <c r="F30" s="1771"/>
      <c r="G30" s="789"/>
      <c r="H30" s="1757"/>
      <c r="I30" s="1772"/>
      <c r="J30" s="1777"/>
      <c r="K30" s="1778"/>
      <c r="L30" s="1774"/>
      <c r="M30" s="2015">
        <v>113</v>
      </c>
      <c r="N30" s="1107"/>
      <c r="O30" s="789"/>
      <c r="P30" s="789"/>
      <c r="Q30" s="1108"/>
      <c r="S30" s="811"/>
    </row>
    <row r="31" spans="1:19" s="685" customFormat="1" ht="15">
      <c r="A31" s="684">
        <v>17</v>
      </c>
      <c r="B31" s="931"/>
      <c r="C31" s="831"/>
      <c r="D31" s="789"/>
      <c r="E31" s="2015">
        <v>281</v>
      </c>
      <c r="F31" s="1771"/>
      <c r="G31" s="789"/>
      <c r="H31" s="1757"/>
      <c r="I31" s="1772"/>
      <c r="J31" s="1777"/>
      <c r="K31" s="1778"/>
      <c r="L31" s="1774"/>
      <c r="M31" s="2015">
        <v>122</v>
      </c>
      <c r="N31" s="1107"/>
      <c r="O31" s="789"/>
      <c r="P31" s="789"/>
      <c r="Q31" s="1108"/>
      <c r="S31" s="811"/>
    </row>
    <row r="32" spans="1:19" s="685" customFormat="1" ht="15">
      <c r="A32" s="684">
        <v>18</v>
      </c>
      <c r="B32" s="931"/>
      <c r="C32" s="831"/>
      <c r="D32" s="789"/>
      <c r="E32" s="2015">
        <v>279</v>
      </c>
      <c r="F32" s="1771"/>
      <c r="G32" s="789"/>
      <c r="H32" s="1757"/>
      <c r="I32" s="1772"/>
      <c r="J32" s="1777"/>
      <c r="K32" s="1778"/>
      <c r="L32" s="1774"/>
      <c r="M32" s="2015">
        <v>124</v>
      </c>
      <c r="N32" s="1107"/>
      <c r="O32" s="789"/>
      <c r="P32" s="789"/>
      <c r="Q32" s="1108"/>
      <c r="S32" s="811"/>
    </row>
    <row r="33" spans="1:33" s="685" customFormat="1" ht="15">
      <c r="A33" s="684">
        <v>19</v>
      </c>
      <c r="B33" s="931"/>
      <c r="C33" s="831"/>
      <c r="D33" s="789"/>
      <c r="E33" s="2015">
        <v>263</v>
      </c>
      <c r="F33" s="1771"/>
      <c r="G33" s="789"/>
      <c r="H33" s="1757"/>
      <c r="I33" s="1772"/>
      <c r="J33" s="1777"/>
      <c r="K33" s="1778"/>
      <c r="L33" s="1774"/>
      <c r="M33" s="2015">
        <v>126</v>
      </c>
      <c r="N33" s="1107"/>
      <c r="O33" s="789"/>
      <c r="P33" s="789"/>
      <c r="Q33" s="1108"/>
      <c r="S33" s="811"/>
    </row>
    <row r="34" spans="1:33" s="685" customFormat="1" ht="15">
      <c r="A34" s="684">
        <v>20</v>
      </c>
      <c r="B34" s="931"/>
      <c r="C34" s="831"/>
      <c r="D34" s="789"/>
      <c r="E34" s="2015">
        <v>252</v>
      </c>
      <c r="F34" s="1771"/>
      <c r="G34" s="789"/>
      <c r="H34" s="1757"/>
      <c r="I34" s="1772"/>
      <c r="J34" s="1777"/>
      <c r="K34" s="1778"/>
      <c r="L34" s="1774"/>
      <c r="M34" s="2015">
        <v>124</v>
      </c>
      <c r="N34" s="1107"/>
      <c r="O34" s="789"/>
      <c r="P34" s="789"/>
      <c r="Q34" s="1108"/>
      <c r="S34" s="811"/>
    </row>
    <row r="35" spans="1:33" s="685" customFormat="1" ht="15">
      <c r="A35" s="684">
        <v>21</v>
      </c>
      <c r="B35" s="931"/>
      <c r="C35" s="831"/>
      <c r="D35" s="789"/>
      <c r="E35" s="2015">
        <v>240</v>
      </c>
      <c r="F35" s="1771"/>
      <c r="G35" s="789"/>
      <c r="H35" s="1757"/>
      <c r="I35" s="1772"/>
      <c r="J35" s="1777"/>
      <c r="K35" s="1778"/>
      <c r="L35" s="1774"/>
      <c r="M35" s="2015">
        <v>124</v>
      </c>
      <c r="N35" s="1107"/>
      <c r="O35" s="789"/>
      <c r="P35" s="789"/>
      <c r="Q35" s="1108"/>
      <c r="S35" s="811"/>
    </row>
    <row r="36" spans="1:33" s="685" customFormat="1" ht="15">
      <c r="A36" s="684">
        <v>22</v>
      </c>
      <c r="B36" s="931"/>
      <c r="C36" s="831"/>
      <c r="D36" s="789"/>
      <c r="E36" s="2015">
        <v>239</v>
      </c>
      <c r="F36" s="1771"/>
      <c r="G36" s="789"/>
      <c r="H36" s="1757"/>
      <c r="I36" s="1772"/>
      <c r="J36" s="1777"/>
      <c r="K36" s="1778"/>
      <c r="L36" s="1774"/>
      <c r="M36" s="2015">
        <v>128</v>
      </c>
      <c r="N36" s="1107"/>
      <c r="O36" s="789"/>
      <c r="P36" s="789"/>
      <c r="Q36" s="1108"/>
      <c r="S36" s="811"/>
    </row>
    <row r="37" spans="1:33" s="685" customFormat="1" ht="15">
      <c r="A37" s="684">
        <v>23</v>
      </c>
      <c r="B37" s="931"/>
      <c r="C37" s="831"/>
      <c r="D37" s="1322"/>
      <c r="E37" s="2015">
        <v>213</v>
      </c>
      <c r="F37" s="1771"/>
      <c r="G37" s="1757"/>
      <c r="H37" s="1757"/>
      <c r="I37" s="1772"/>
      <c r="J37" s="1777"/>
      <c r="K37" s="1778"/>
      <c r="L37" s="1774"/>
      <c r="M37" s="2015">
        <v>125</v>
      </c>
      <c r="N37" s="1107"/>
      <c r="O37" s="789"/>
      <c r="P37" s="789"/>
      <c r="Q37" s="1108"/>
      <c r="S37" s="811"/>
    </row>
    <row r="38" spans="1:33" s="685" customFormat="1" ht="15">
      <c r="A38" s="684">
        <v>24</v>
      </c>
      <c r="B38" s="931"/>
      <c r="C38" s="831"/>
      <c r="D38" s="1322"/>
      <c r="E38" s="2015">
        <v>194</v>
      </c>
      <c r="F38" s="1771"/>
      <c r="G38" s="1757"/>
      <c r="H38" s="1757"/>
      <c r="I38" s="1772"/>
      <c r="J38" s="1777"/>
      <c r="K38" s="1778"/>
      <c r="L38" s="1774"/>
      <c r="M38" s="2015">
        <v>120</v>
      </c>
      <c r="N38" s="1107"/>
      <c r="O38" s="789"/>
      <c r="P38" s="789"/>
      <c r="Q38" s="1108"/>
      <c r="S38" s="811"/>
    </row>
    <row r="39" spans="1:33" s="685" customFormat="1" ht="15">
      <c r="A39" s="684" t="s">
        <v>19</v>
      </c>
      <c r="B39" s="789"/>
      <c r="C39" s="789"/>
      <c r="D39" s="789"/>
      <c r="E39" s="1756">
        <f>SUM(E15:E38)</f>
        <v>5680</v>
      </c>
      <c r="F39" s="1757"/>
      <c r="G39" s="1757"/>
      <c r="H39" s="1757"/>
      <c r="I39" s="1761"/>
      <c r="J39" s="1757"/>
      <c r="K39" s="1757"/>
      <c r="L39" s="1757"/>
      <c r="M39" s="1756">
        <f>SUM(M15:M38)</f>
        <v>2906</v>
      </c>
      <c r="N39" s="789"/>
      <c r="O39" s="789"/>
      <c r="P39" s="789"/>
      <c r="Q39" s="1144"/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4">
    <tabColor rgb="FF92D050"/>
  </sheetPr>
  <dimension ref="A1:AG47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607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M2" s="677"/>
      <c r="N2" s="1264" t="s">
        <v>2</v>
      </c>
      <c r="O2" s="126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280</v>
      </c>
      <c r="M3" s="3014" t="s">
        <v>608</v>
      </c>
      <c r="N3" s="3014"/>
      <c r="O3" s="3014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N4" s="674" t="s">
        <v>290</v>
      </c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 t="s">
        <v>397</v>
      </c>
      <c r="B8" s="1283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536</v>
      </c>
      <c r="C10" s="2059"/>
      <c r="D10" s="2059"/>
      <c r="E10" s="2060"/>
      <c r="F10" s="3001" t="s">
        <v>549</v>
      </c>
      <c r="G10" s="2059"/>
      <c r="H10" s="2059"/>
      <c r="I10" s="2060"/>
      <c r="J10" s="3001" t="s">
        <v>537</v>
      </c>
      <c r="K10" s="2940"/>
      <c r="L10" s="2940"/>
      <c r="M10" s="2941"/>
      <c r="N10" s="3001" t="s">
        <v>549</v>
      </c>
      <c r="O10" s="2059"/>
      <c r="P10" s="2059"/>
      <c r="Q10" s="206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50</v>
      </c>
      <c r="F11" s="3001" t="s">
        <v>14</v>
      </c>
      <c r="G11" s="2059"/>
      <c r="H11" s="678"/>
      <c r="I11" s="679"/>
      <c r="J11" s="3001" t="s">
        <v>14</v>
      </c>
      <c r="K11" s="2059"/>
      <c r="L11" s="678"/>
      <c r="M11" s="679">
        <f>E11</f>
        <v>50</v>
      </c>
      <c r="N11" s="3001" t="s">
        <v>14</v>
      </c>
      <c r="O11" s="205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25"/>
      <c r="F14" s="825"/>
      <c r="G14" s="789"/>
      <c r="H14" s="789"/>
      <c r="I14" s="826"/>
      <c r="J14" s="931"/>
      <c r="K14" s="831"/>
      <c r="L14" s="789"/>
      <c r="M14" s="1323"/>
      <c r="N14" s="825"/>
      <c r="O14" s="789"/>
      <c r="P14" s="789"/>
      <c r="Q14" s="826"/>
      <c r="S14" s="811"/>
    </row>
    <row r="15" spans="1:33" s="1339" customFormat="1" ht="14.25">
      <c r="A15" s="1332">
        <v>1</v>
      </c>
      <c r="B15" s="931"/>
      <c r="C15" s="1334"/>
      <c r="D15" s="789"/>
      <c r="E15" s="2015">
        <v>23.4</v>
      </c>
      <c r="F15" s="1336"/>
      <c r="G15" s="789"/>
      <c r="H15" s="1337"/>
      <c r="I15" s="2015">
        <v>12.239999999999998</v>
      </c>
      <c r="J15" s="1333"/>
      <c r="K15" s="1334"/>
      <c r="L15" s="1335"/>
      <c r="M15" s="2015">
        <v>4.05</v>
      </c>
      <c r="N15" s="1336"/>
      <c r="O15" s="1337"/>
      <c r="P15" s="1337"/>
      <c r="Q15" s="2015">
        <v>7.92</v>
      </c>
      <c r="S15" s="1340"/>
    </row>
    <row r="16" spans="1:33" s="681" customFormat="1" ht="14.25">
      <c r="A16" s="684">
        <v>2</v>
      </c>
      <c r="B16" s="931"/>
      <c r="C16" s="831"/>
      <c r="D16" s="789"/>
      <c r="E16" s="2015">
        <v>22.47</v>
      </c>
      <c r="F16" s="1107"/>
      <c r="G16" s="789"/>
      <c r="H16" s="789"/>
      <c r="I16" s="2015">
        <v>12.27</v>
      </c>
      <c r="J16" s="931"/>
      <c r="K16" s="831"/>
      <c r="L16" s="1322"/>
      <c r="M16" s="2015">
        <v>3.54</v>
      </c>
      <c r="N16" s="1107"/>
      <c r="O16" s="789"/>
      <c r="P16" s="789"/>
      <c r="Q16" s="2015">
        <v>7.9500000000000011</v>
      </c>
      <c r="S16" s="811"/>
    </row>
    <row r="17" spans="1:19" s="681" customFormat="1" ht="14.25">
      <c r="A17" s="684">
        <v>3</v>
      </c>
      <c r="B17" s="931"/>
      <c r="C17" s="831"/>
      <c r="D17" s="789"/>
      <c r="E17" s="2015">
        <v>21.48</v>
      </c>
      <c r="F17" s="1107"/>
      <c r="G17" s="789"/>
      <c r="H17" s="789"/>
      <c r="I17" s="2015">
        <v>12.27</v>
      </c>
      <c r="J17" s="931"/>
      <c r="K17" s="831"/>
      <c r="L17" s="1322"/>
      <c r="M17" s="2015">
        <v>3.63</v>
      </c>
      <c r="N17" s="1107"/>
      <c r="O17" s="789"/>
      <c r="P17" s="789"/>
      <c r="Q17" s="2015">
        <v>7.98</v>
      </c>
      <c r="S17" s="811"/>
    </row>
    <row r="18" spans="1:19" s="681" customFormat="1" ht="14.25">
      <c r="A18" s="684">
        <v>4</v>
      </c>
      <c r="B18" s="931"/>
      <c r="C18" s="831"/>
      <c r="D18" s="789"/>
      <c r="E18" s="2015">
        <v>21</v>
      </c>
      <c r="F18" s="1107"/>
      <c r="G18" s="789"/>
      <c r="H18" s="789"/>
      <c r="I18" s="2015">
        <v>12.27</v>
      </c>
      <c r="J18" s="931"/>
      <c r="K18" s="831"/>
      <c r="L18" s="1322"/>
      <c r="M18" s="2015">
        <v>3.4799999999999995</v>
      </c>
      <c r="N18" s="1107"/>
      <c r="O18" s="789"/>
      <c r="P18" s="789"/>
      <c r="Q18" s="2015">
        <v>7.98</v>
      </c>
      <c r="S18" s="811"/>
    </row>
    <row r="19" spans="1:19" s="681" customFormat="1" ht="14.25">
      <c r="A19" s="684">
        <v>5</v>
      </c>
      <c r="B19" s="931"/>
      <c r="C19" s="831"/>
      <c r="D19" s="789"/>
      <c r="E19" s="2015">
        <v>21.12</v>
      </c>
      <c r="F19" s="1107"/>
      <c r="G19" s="789"/>
      <c r="H19" s="789"/>
      <c r="I19" s="2015">
        <v>13.11</v>
      </c>
      <c r="J19" s="931"/>
      <c r="K19" s="831"/>
      <c r="L19" s="1322"/>
      <c r="M19" s="2015">
        <v>3.3</v>
      </c>
      <c r="N19" s="1107"/>
      <c r="O19" s="789"/>
      <c r="P19" s="789"/>
      <c r="Q19" s="2015">
        <v>7.95</v>
      </c>
      <c r="S19" s="811"/>
    </row>
    <row r="20" spans="1:19" s="681" customFormat="1" ht="14.25">
      <c r="A20" s="684">
        <v>6</v>
      </c>
      <c r="B20" s="931"/>
      <c r="C20" s="831"/>
      <c r="D20" s="789"/>
      <c r="E20" s="2015">
        <v>19.29</v>
      </c>
      <c r="F20" s="1107"/>
      <c r="G20" s="789"/>
      <c r="H20" s="789"/>
      <c r="I20" s="2015">
        <v>12.389999999999999</v>
      </c>
      <c r="J20" s="931"/>
      <c r="K20" s="831"/>
      <c r="L20" s="1322"/>
      <c r="M20" s="2015">
        <v>3.27</v>
      </c>
      <c r="N20" s="1107"/>
      <c r="O20" s="789"/>
      <c r="P20" s="789"/>
      <c r="Q20" s="2015">
        <v>8.07</v>
      </c>
      <c r="S20" s="811"/>
    </row>
    <row r="21" spans="1:19" s="681" customFormat="1" ht="14.25">
      <c r="A21" s="684">
        <v>7</v>
      </c>
      <c r="B21" s="931"/>
      <c r="C21" s="831"/>
      <c r="D21" s="789"/>
      <c r="E21" s="2015">
        <v>25.05</v>
      </c>
      <c r="F21" s="1107"/>
      <c r="G21" s="789"/>
      <c r="H21" s="789"/>
      <c r="I21" s="2015">
        <v>12.27</v>
      </c>
      <c r="J21" s="931"/>
      <c r="K21" s="831"/>
      <c r="L21" s="1322"/>
      <c r="M21" s="2015">
        <v>3.75</v>
      </c>
      <c r="N21" s="1107"/>
      <c r="O21" s="789"/>
      <c r="P21" s="789"/>
      <c r="Q21" s="2015">
        <v>8.1000000000000014</v>
      </c>
      <c r="S21" s="811"/>
    </row>
    <row r="22" spans="1:19" s="681" customFormat="1" ht="14.25">
      <c r="A22" s="684">
        <v>8</v>
      </c>
      <c r="B22" s="931"/>
      <c r="C22" s="831"/>
      <c r="D22" s="789"/>
      <c r="E22" s="2015">
        <v>28.83</v>
      </c>
      <c r="F22" s="1107"/>
      <c r="G22" s="789"/>
      <c r="H22" s="789"/>
      <c r="I22" s="2015">
        <v>13.260000000000002</v>
      </c>
      <c r="J22" s="931"/>
      <c r="K22" s="831"/>
      <c r="L22" s="1322"/>
      <c r="M22" s="2015">
        <v>3.54</v>
      </c>
      <c r="N22" s="1107"/>
      <c r="O22" s="789"/>
      <c r="P22" s="789"/>
      <c r="Q22" s="2015">
        <v>7.71</v>
      </c>
      <c r="S22" s="811"/>
    </row>
    <row r="23" spans="1:19" s="681" customFormat="1" ht="14.25">
      <c r="A23" s="684">
        <v>9</v>
      </c>
      <c r="B23" s="931"/>
      <c r="C23" s="831"/>
      <c r="D23" s="789"/>
      <c r="E23" s="2015">
        <v>30.57</v>
      </c>
      <c r="F23" s="1107"/>
      <c r="G23" s="789"/>
      <c r="H23" s="789"/>
      <c r="I23" s="2015">
        <v>13.65</v>
      </c>
      <c r="J23" s="931"/>
      <c r="K23" s="831"/>
      <c r="L23" s="1322"/>
      <c r="M23" s="2015">
        <v>4.08</v>
      </c>
      <c r="N23" s="1107"/>
      <c r="O23" s="789"/>
      <c r="P23" s="789"/>
      <c r="Q23" s="2015">
        <v>7.5</v>
      </c>
      <c r="S23" s="811"/>
    </row>
    <row r="24" spans="1:19" s="681" customFormat="1" ht="14.25">
      <c r="A24" s="684">
        <v>10</v>
      </c>
      <c r="B24" s="931"/>
      <c r="C24" s="831"/>
      <c r="D24" s="789"/>
      <c r="E24" s="2015">
        <v>35.729999999999997</v>
      </c>
      <c r="F24" s="1107"/>
      <c r="G24" s="789"/>
      <c r="H24" s="789"/>
      <c r="I24" s="2015">
        <v>13.440000000000001</v>
      </c>
      <c r="J24" s="931"/>
      <c r="K24" s="831"/>
      <c r="L24" s="1322"/>
      <c r="M24" s="2015">
        <v>4.4399999999999995</v>
      </c>
      <c r="N24" s="1107"/>
      <c r="O24" s="789"/>
      <c r="P24" s="789"/>
      <c r="Q24" s="2015">
        <v>7.41</v>
      </c>
      <c r="S24" s="811"/>
    </row>
    <row r="25" spans="1:19" s="681" customFormat="1" ht="14.25">
      <c r="A25" s="684">
        <v>11</v>
      </c>
      <c r="B25" s="931"/>
      <c r="C25" s="831"/>
      <c r="D25" s="789"/>
      <c r="E25" s="2015">
        <v>37.409999999999997</v>
      </c>
      <c r="F25" s="1107"/>
      <c r="G25" s="789"/>
      <c r="H25" s="789"/>
      <c r="I25" s="2015">
        <v>13.379999999999999</v>
      </c>
      <c r="J25" s="931"/>
      <c r="K25" s="831"/>
      <c r="L25" s="1322"/>
      <c r="M25" s="2015">
        <v>4.3499999999999996</v>
      </c>
      <c r="N25" s="1107"/>
      <c r="O25" s="789"/>
      <c r="P25" s="789"/>
      <c r="Q25" s="2015">
        <v>7.41</v>
      </c>
      <c r="S25" s="811"/>
    </row>
    <row r="26" spans="1:19" s="681" customFormat="1" ht="14.25">
      <c r="A26" s="684">
        <v>12</v>
      </c>
      <c r="B26" s="931"/>
      <c r="C26" s="831"/>
      <c r="D26" s="789"/>
      <c r="E26" s="2015">
        <v>35.370000000000005</v>
      </c>
      <c r="F26" s="1107"/>
      <c r="G26" s="789"/>
      <c r="H26" s="789"/>
      <c r="I26" s="2015">
        <v>13.2</v>
      </c>
      <c r="J26" s="931"/>
      <c r="K26" s="831"/>
      <c r="L26" s="1322"/>
      <c r="M26" s="2015">
        <v>4.7699999999999996</v>
      </c>
      <c r="N26" s="1107"/>
      <c r="O26" s="789"/>
      <c r="P26" s="789"/>
      <c r="Q26" s="2015">
        <v>7.38</v>
      </c>
      <c r="S26" s="811"/>
    </row>
    <row r="27" spans="1:19" s="681" customFormat="1" ht="14.25">
      <c r="A27" s="684">
        <v>13</v>
      </c>
      <c r="B27" s="931"/>
      <c r="C27" s="831"/>
      <c r="D27" s="789"/>
      <c r="E27" s="2015">
        <v>40.29</v>
      </c>
      <c r="F27" s="1107"/>
      <c r="G27" s="789"/>
      <c r="H27" s="789"/>
      <c r="I27" s="2015">
        <v>11.91</v>
      </c>
      <c r="J27" s="931"/>
      <c r="K27" s="831"/>
      <c r="L27" s="1322"/>
      <c r="M27" s="2015">
        <v>5.01</v>
      </c>
      <c r="N27" s="1107"/>
      <c r="O27" s="789"/>
      <c r="P27" s="789"/>
      <c r="Q27" s="2015">
        <v>7.5600000000000005</v>
      </c>
      <c r="S27" s="811"/>
    </row>
    <row r="28" spans="1:19" s="681" customFormat="1" ht="14.25">
      <c r="A28" s="684">
        <v>14</v>
      </c>
      <c r="B28" s="931"/>
      <c r="C28" s="831"/>
      <c r="D28" s="789"/>
      <c r="E28" s="2015">
        <v>35.130000000000003</v>
      </c>
      <c r="F28" s="1107"/>
      <c r="G28" s="789"/>
      <c r="H28" s="789"/>
      <c r="I28" s="2015">
        <v>11.88</v>
      </c>
      <c r="J28" s="931"/>
      <c r="K28" s="831"/>
      <c r="L28" s="1322"/>
      <c r="M28" s="2015">
        <v>4.59</v>
      </c>
      <c r="N28" s="1107"/>
      <c r="O28" s="789"/>
      <c r="P28" s="789"/>
      <c r="Q28" s="2015">
        <v>7.17</v>
      </c>
      <c r="S28" s="811"/>
    </row>
    <row r="29" spans="1:19" s="681" customFormat="1" ht="14.25">
      <c r="A29" s="684">
        <v>15</v>
      </c>
      <c r="B29" s="931"/>
      <c r="C29" s="831"/>
      <c r="D29" s="789"/>
      <c r="E29" s="2015">
        <v>32.370000000000005</v>
      </c>
      <c r="F29" s="1107"/>
      <c r="G29" s="789"/>
      <c r="H29" s="789"/>
      <c r="I29" s="2015">
        <v>12</v>
      </c>
      <c r="J29" s="931"/>
      <c r="K29" s="831"/>
      <c r="L29" s="1322"/>
      <c r="M29" s="2015">
        <v>5.01</v>
      </c>
      <c r="N29" s="1107"/>
      <c r="O29" s="789"/>
      <c r="P29" s="789"/>
      <c r="Q29" s="2015">
        <v>7.29</v>
      </c>
      <c r="S29" s="811"/>
    </row>
    <row r="30" spans="1:19" s="681" customFormat="1" ht="14.25">
      <c r="A30" s="684">
        <v>16</v>
      </c>
      <c r="B30" s="931"/>
      <c r="C30" s="831"/>
      <c r="D30" s="789"/>
      <c r="E30" s="2015">
        <v>45.99</v>
      </c>
      <c r="F30" s="1107"/>
      <c r="G30" s="789"/>
      <c r="H30" s="789"/>
      <c r="I30" s="2015">
        <v>12.45</v>
      </c>
      <c r="J30" s="931"/>
      <c r="K30" s="831"/>
      <c r="L30" s="1322"/>
      <c r="M30" s="2015">
        <v>5.3100000000000005</v>
      </c>
      <c r="N30" s="1107"/>
      <c r="O30" s="789"/>
      <c r="P30" s="789"/>
      <c r="Q30" s="2015">
        <v>7.2899999999999991</v>
      </c>
      <c r="S30" s="811"/>
    </row>
    <row r="31" spans="1:19" s="685" customFormat="1" ht="14.25">
      <c r="A31" s="684">
        <v>17</v>
      </c>
      <c r="B31" s="931"/>
      <c r="C31" s="831"/>
      <c r="D31" s="789"/>
      <c r="E31" s="2015">
        <v>49.379999999999995</v>
      </c>
      <c r="F31" s="1107"/>
      <c r="G31" s="789"/>
      <c r="H31" s="789"/>
      <c r="I31" s="2015">
        <v>12.060000000000002</v>
      </c>
      <c r="J31" s="931"/>
      <c r="K31" s="831"/>
      <c r="L31" s="1322"/>
      <c r="M31" s="2015">
        <v>5.13</v>
      </c>
      <c r="N31" s="1107"/>
      <c r="O31" s="789"/>
      <c r="P31" s="789"/>
      <c r="Q31" s="2015">
        <v>7.5</v>
      </c>
      <c r="S31" s="811"/>
    </row>
    <row r="32" spans="1:19" s="685" customFormat="1" ht="14.25">
      <c r="A32" s="684">
        <v>18</v>
      </c>
      <c r="B32" s="931"/>
      <c r="C32" s="831"/>
      <c r="D32" s="789"/>
      <c r="E32" s="2015">
        <v>40.17</v>
      </c>
      <c r="F32" s="1107"/>
      <c r="G32" s="789"/>
      <c r="H32" s="789"/>
      <c r="I32" s="2015">
        <v>12.96</v>
      </c>
      <c r="J32" s="931"/>
      <c r="K32" s="831"/>
      <c r="L32" s="1322"/>
      <c r="M32" s="2015">
        <v>5.1899999999999995</v>
      </c>
      <c r="N32" s="1107"/>
      <c r="O32" s="789"/>
      <c r="P32" s="789"/>
      <c r="Q32" s="2015">
        <v>7.8000000000000007</v>
      </c>
      <c r="S32" s="811"/>
    </row>
    <row r="33" spans="1:33" s="685" customFormat="1" ht="14.25">
      <c r="A33" s="684">
        <v>19</v>
      </c>
      <c r="B33" s="931"/>
      <c r="C33" s="831"/>
      <c r="D33" s="789"/>
      <c r="E33" s="2015">
        <v>41.97</v>
      </c>
      <c r="F33" s="1107"/>
      <c r="G33" s="789"/>
      <c r="H33" s="789"/>
      <c r="I33" s="2015">
        <v>12.899999999999999</v>
      </c>
      <c r="J33" s="931"/>
      <c r="K33" s="831"/>
      <c r="L33" s="1322"/>
      <c r="M33" s="2015">
        <v>5.34</v>
      </c>
      <c r="N33" s="1107"/>
      <c r="O33" s="789"/>
      <c r="P33" s="789"/>
      <c r="Q33" s="2015">
        <v>7.95</v>
      </c>
      <c r="S33" s="811"/>
    </row>
    <row r="34" spans="1:33" s="685" customFormat="1" ht="14.25">
      <c r="A34" s="684">
        <v>20</v>
      </c>
      <c r="B34" s="931"/>
      <c r="C34" s="831"/>
      <c r="D34" s="789"/>
      <c r="E34" s="2015">
        <v>38.549999999999997</v>
      </c>
      <c r="F34" s="1107"/>
      <c r="G34" s="789"/>
      <c r="H34" s="789"/>
      <c r="I34" s="2015">
        <v>13.65</v>
      </c>
      <c r="J34" s="931"/>
      <c r="K34" s="831"/>
      <c r="L34" s="1322"/>
      <c r="M34" s="2015">
        <v>5.07</v>
      </c>
      <c r="N34" s="1107"/>
      <c r="O34" s="789"/>
      <c r="P34" s="789"/>
      <c r="Q34" s="2015">
        <v>7.83</v>
      </c>
      <c r="S34" s="811"/>
    </row>
    <row r="35" spans="1:33" s="685" customFormat="1" ht="14.25">
      <c r="A35" s="684">
        <v>21</v>
      </c>
      <c r="B35" s="931"/>
      <c r="C35" s="831"/>
      <c r="D35" s="789"/>
      <c r="E35" s="2015">
        <v>36.96</v>
      </c>
      <c r="F35" s="1107"/>
      <c r="G35" s="789"/>
      <c r="H35" s="789"/>
      <c r="I35" s="2015">
        <v>13.83</v>
      </c>
      <c r="J35" s="931"/>
      <c r="K35" s="831"/>
      <c r="L35" s="1322"/>
      <c r="M35" s="2015">
        <v>4.29</v>
      </c>
      <c r="N35" s="1107"/>
      <c r="O35" s="789"/>
      <c r="P35" s="789"/>
      <c r="Q35" s="2015">
        <v>7.8900000000000006</v>
      </c>
      <c r="S35" s="811"/>
    </row>
    <row r="36" spans="1:33" s="685" customFormat="1" ht="14.25">
      <c r="A36" s="684">
        <v>22</v>
      </c>
      <c r="B36" s="931"/>
      <c r="C36" s="831"/>
      <c r="D36" s="789"/>
      <c r="E36" s="2015">
        <v>30.390000000000004</v>
      </c>
      <c r="F36" s="1107"/>
      <c r="G36" s="789"/>
      <c r="H36" s="789"/>
      <c r="I36" s="2015">
        <v>13.469999999999999</v>
      </c>
      <c r="J36" s="931"/>
      <c r="K36" s="831"/>
      <c r="L36" s="1322"/>
      <c r="M36" s="2015">
        <v>5.13</v>
      </c>
      <c r="N36" s="1107"/>
      <c r="O36" s="789"/>
      <c r="P36" s="789"/>
      <c r="Q36" s="2015">
        <v>7.92</v>
      </c>
      <c r="S36" s="811"/>
    </row>
    <row r="37" spans="1:33" s="685" customFormat="1" ht="14.25">
      <c r="A37" s="684">
        <v>23</v>
      </c>
      <c r="B37" s="931"/>
      <c r="C37" s="831"/>
      <c r="D37" s="1322"/>
      <c r="E37" s="2015">
        <v>27.93</v>
      </c>
      <c r="F37" s="1107"/>
      <c r="G37" s="789"/>
      <c r="H37" s="789"/>
      <c r="I37" s="2015">
        <v>12.54</v>
      </c>
      <c r="J37" s="931"/>
      <c r="K37" s="831"/>
      <c r="L37" s="1322"/>
      <c r="M37" s="2015">
        <v>4.59</v>
      </c>
      <c r="N37" s="1107"/>
      <c r="O37" s="789"/>
      <c r="P37" s="789"/>
      <c r="Q37" s="2015">
        <v>7.8900000000000006</v>
      </c>
      <c r="S37" s="811"/>
    </row>
    <row r="38" spans="1:33" s="685" customFormat="1" ht="14.25">
      <c r="A38" s="684">
        <v>24</v>
      </c>
      <c r="B38" s="931"/>
      <c r="C38" s="831"/>
      <c r="D38" s="1322"/>
      <c r="E38" s="2015">
        <v>23.88</v>
      </c>
      <c r="F38" s="1107"/>
      <c r="G38" s="789"/>
      <c r="H38" s="789"/>
      <c r="I38" s="2015">
        <v>12.509999999999998</v>
      </c>
      <c r="J38" s="931"/>
      <c r="K38" s="831"/>
      <c r="L38" s="1322"/>
      <c r="M38" s="2015">
        <v>3.9600000000000004</v>
      </c>
      <c r="N38" s="1107"/>
      <c r="O38" s="789"/>
      <c r="P38" s="789"/>
      <c r="Q38" s="2015">
        <v>8.370000000000001</v>
      </c>
      <c r="S38" s="811"/>
    </row>
    <row r="39" spans="1:33" s="685" customFormat="1">
      <c r="A39" s="684" t="s">
        <v>19</v>
      </c>
      <c r="B39" s="789"/>
      <c r="C39" s="789"/>
      <c r="D39" s="789"/>
      <c r="E39" s="1324">
        <f>SUM(E15:E38)</f>
        <v>764.7299999999999</v>
      </c>
      <c r="F39" s="789"/>
      <c r="G39" s="789"/>
      <c r="H39" s="789"/>
      <c r="I39" s="1144">
        <f>SUM(I15:I38)</f>
        <v>305.91000000000003</v>
      </c>
      <c r="J39" s="789"/>
      <c r="K39" s="789"/>
      <c r="L39" s="789"/>
      <c r="M39" s="1324">
        <f>SUM(M15:M38)</f>
        <v>104.82</v>
      </c>
      <c r="N39" s="789"/>
      <c r="O39" s="789"/>
      <c r="P39" s="789"/>
      <c r="Q39" s="1144">
        <f>SUM(Q16:Q38)</f>
        <v>177.90000000000003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9">
    <mergeCell ref="M3:O3"/>
    <mergeCell ref="K1:Q1"/>
    <mergeCell ref="J9:Q9"/>
    <mergeCell ref="N11:O11"/>
    <mergeCell ref="A6:Q6"/>
    <mergeCell ref="A7:Q7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B11:C11"/>
    <mergeCell ref="F11:G11"/>
    <mergeCell ref="J11:K11"/>
    <mergeCell ref="J10:M10"/>
  </mergeCells>
  <phoneticPr fontId="7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2">
    <tabColor rgb="FF92D050"/>
  </sheetPr>
  <dimension ref="A1:AG47"/>
  <sheetViews>
    <sheetView zoomScale="85" zoomScaleNormal="85" workbookViewId="0">
      <selection activeCell="M46" sqref="M46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467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M2" s="677"/>
      <c r="N2" s="1538" t="s">
        <v>2</v>
      </c>
      <c r="O2" s="126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280</v>
      </c>
      <c r="M3" s="3014"/>
      <c r="N3" s="3014"/>
      <c r="O3" s="3014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/>
      <c r="B8" s="1283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468</v>
      </c>
      <c r="C10" s="2059"/>
      <c r="D10" s="2059"/>
      <c r="E10" s="2060"/>
      <c r="F10" s="3001" t="s">
        <v>469</v>
      </c>
      <c r="G10" s="2059"/>
      <c r="H10" s="2059"/>
      <c r="I10" s="2060"/>
      <c r="J10" s="3001" t="s">
        <v>468</v>
      </c>
      <c r="K10" s="2059"/>
      <c r="L10" s="2059"/>
      <c r="M10" s="2060"/>
      <c r="N10" s="3001" t="s">
        <v>469</v>
      </c>
      <c r="O10" s="2059"/>
      <c r="P10" s="2059"/>
      <c r="Q10" s="206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50</v>
      </c>
      <c r="F11" s="3001" t="s">
        <v>14</v>
      </c>
      <c r="G11" s="2059"/>
      <c r="H11" s="678"/>
      <c r="I11" s="679"/>
      <c r="J11" s="3001" t="s">
        <v>14</v>
      </c>
      <c r="K11" s="2059"/>
      <c r="L11" s="678"/>
      <c r="M11" s="679">
        <f>E11</f>
        <v>50</v>
      </c>
      <c r="N11" s="3001" t="s">
        <v>14</v>
      </c>
      <c r="O11" s="205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25"/>
      <c r="F14" s="825"/>
      <c r="G14" s="789"/>
      <c r="H14" s="789"/>
      <c r="I14" s="826"/>
      <c r="J14" s="931"/>
      <c r="K14" s="831"/>
      <c r="L14" s="789"/>
      <c r="M14" s="1323"/>
      <c r="N14" s="825"/>
      <c r="O14" s="789"/>
      <c r="P14" s="789"/>
      <c r="Q14" s="826"/>
      <c r="S14" s="811"/>
    </row>
    <row r="15" spans="1:33" s="1339" customFormat="1">
      <c r="A15" s="1332">
        <v>1</v>
      </c>
      <c r="B15" s="931"/>
      <c r="C15" s="1334"/>
      <c r="D15" s="789"/>
      <c r="E15" s="1325">
        <v>0</v>
      </c>
      <c r="F15" s="1336"/>
      <c r="G15" s="789"/>
      <c r="H15" s="1337"/>
      <c r="I15" s="1325">
        <v>0</v>
      </c>
      <c r="J15" s="1333"/>
      <c r="K15" s="1334"/>
      <c r="L15" s="1335"/>
      <c r="M15" s="1325">
        <v>0</v>
      </c>
      <c r="N15" s="1336"/>
      <c r="O15" s="1337"/>
      <c r="P15" s="1337"/>
      <c r="Q15" s="1325">
        <v>0</v>
      </c>
      <c r="S15" s="1340"/>
    </row>
    <row r="16" spans="1:33" s="681" customFormat="1">
      <c r="A16" s="684">
        <v>2</v>
      </c>
      <c r="B16" s="931"/>
      <c r="C16" s="831"/>
      <c r="D16" s="789"/>
      <c r="E16" s="1325">
        <v>0</v>
      </c>
      <c r="F16" s="1107"/>
      <c r="G16" s="789"/>
      <c r="H16" s="789"/>
      <c r="I16" s="1325">
        <v>0</v>
      </c>
      <c r="J16" s="931"/>
      <c r="K16" s="831"/>
      <c r="L16" s="1322"/>
      <c r="M16" s="1325">
        <v>0</v>
      </c>
      <c r="N16" s="1107"/>
      <c r="O16" s="789"/>
      <c r="P16" s="789"/>
      <c r="Q16" s="1325">
        <v>0</v>
      </c>
      <c r="S16" s="811"/>
    </row>
    <row r="17" spans="1:19" s="681" customFormat="1">
      <c r="A17" s="684">
        <v>3</v>
      </c>
      <c r="B17" s="931"/>
      <c r="C17" s="831"/>
      <c r="D17" s="789"/>
      <c r="E17" s="1325">
        <v>0</v>
      </c>
      <c r="F17" s="1107"/>
      <c r="G17" s="789"/>
      <c r="H17" s="789"/>
      <c r="I17" s="1325">
        <v>0</v>
      </c>
      <c r="J17" s="931"/>
      <c r="K17" s="831"/>
      <c r="L17" s="1322"/>
      <c r="M17" s="1325">
        <v>0</v>
      </c>
      <c r="N17" s="1107"/>
      <c r="O17" s="789"/>
      <c r="P17" s="789"/>
      <c r="Q17" s="1325">
        <v>0</v>
      </c>
      <c r="S17" s="811"/>
    </row>
    <row r="18" spans="1:19" s="681" customFormat="1">
      <c r="A18" s="684">
        <v>4</v>
      </c>
      <c r="B18" s="931"/>
      <c r="C18" s="831"/>
      <c r="D18" s="789"/>
      <c r="E18" s="1325">
        <v>0</v>
      </c>
      <c r="F18" s="1107"/>
      <c r="G18" s="789"/>
      <c r="H18" s="789"/>
      <c r="I18" s="1325">
        <v>0</v>
      </c>
      <c r="J18" s="931"/>
      <c r="K18" s="831"/>
      <c r="L18" s="1322"/>
      <c r="M18" s="1325">
        <v>0</v>
      </c>
      <c r="N18" s="1107"/>
      <c r="O18" s="789"/>
      <c r="P18" s="789"/>
      <c r="Q18" s="1325">
        <v>0</v>
      </c>
      <c r="S18" s="811"/>
    </row>
    <row r="19" spans="1:19" s="681" customFormat="1">
      <c r="A19" s="684">
        <v>5</v>
      </c>
      <c r="B19" s="931"/>
      <c r="C19" s="831"/>
      <c r="D19" s="789"/>
      <c r="E19" s="1325">
        <v>0</v>
      </c>
      <c r="F19" s="1107"/>
      <c r="G19" s="789"/>
      <c r="H19" s="789"/>
      <c r="I19" s="1325">
        <v>0</v>
      </c>
      <c r="J19" s="931"/>
      <c r="K19" s="831"/>
      <c r="L19" s="1322"/>
      <c r="M19" s="1325">
        <v>0</v>
      </c>
      <c r="N19" s="1107"/>
      <c r="O19" s="789"/>
      <c r="P19" s="789"/>
      <c r="Q19" s="1325">
        <v>0</v>
      </c>
      <c r="S19" s="811"/>
    </row>
    <row r="20" spans="1:19" s="681" customFormat="1">
      <c r="A20" s="684">
        <v>6</v>
      </c>
      <c r="B20" s="931"/>
      <c r="C20" s="831"/>
      <c r="D20" s="789"/>
      <c r="E20" s="1325">
        <v>0</v>
      </c>
      <c r="F20" s="1107"/>
      <c r="G20" s="789"/>
      <c r="H20" s="789"/>
      <c r="I20" s="1325">
        <v>0</v>
      </c>
      <c r="J20" s="931"/>
      <c r="K20" s="831"/>
      <c r="L20" s="1322"/>
      <c r="M20" s="1325">
        <v>0</v>
      </c>
      <c r="N20" s="1107"/>
      <c r="O20" s="789"/>
      <c r="P20" s="789"/>
      <c r="Q20" s="1325">
        <v>0</v>
      </c>
      <c r="S20" s="811"/>
    </row>
    <row r="21" spans="1:19" s="681" customFormat="1">
      <c r="A21" s="684">
        <v>7</v>
      </c>
      <c r="B21" s="931"/>
      <c r="C21" s="831"/>
      <c r="D21" s="789"/>
      <c r="E21" s="1325">
        <v>0</v>
      </c>
      <c r="F21" s="1107"/>
      <c r="G21" s="789"/>
      <c r="H21" s="789"/>
      <c r="I21" s="1325">
        <v>0</v>
      </c>
      <c r="J21" s="931"/>
      <c r="K21" s="831"/>
      <c r="L21" s="1322"/>
      <c r="M21" s="1325">
        <v>0</v>
      </c>
      <c r="N21" s="1107"/>
      <c r="O21" s="789"/>
      <c r="P21" s="789"/>
      <c r="Q21" s="1325">
        <v>0</v>
      </c>
      <c r="S21" s="811"/>
    </row>
    <row r="22" spans="1:19" s="681" customFormat="1">
      <c r="A22" s="684">
        <v>8</v>
      </c>
      <c r="B22" s="931"/>
      <c r="C22" s="831"/>
      <c r="D22" s="789"/>
      <c r="E22" s="1325">
        <v>0</v>
      </c>
      <c r="F22" s="1107"/>
      <c r="G22" s="789"/>
      <c r="H22" s="789"/>
      <c r="I22" s="1325">
        <v>0</v>
      </c>
      <c r="J22" s="931"/>
      <c r="K22" s="831"/>
      <c r="L22" s="1322"/>
      <c r="M22" s="1325">
        <v>0</v>
      </c>
      <c r="N22" s="1107"/>
      <c r="O22" s="789"/>
      <c r="P22" s="789"/>
      <c r="Q22" s="1325">
        <v>0</v>
      </c>
      <c r="S22" s="811"/>
    </row>
    <row r="23" spans="1:19" s="681" customFormat="1">
      <c r="A23" s="684">
        <v>9</v>
      </c>
      <c r="B23" s="931"/>
      <c r="C23" s="831"/>
      <c r="D23" s="789"/>
      <c r="E23" s="1325">
        <v>0</v>
      </c>
      <c r="F23" s="1107"/>
      <c r="G23" s="789"/>
      <c r="H23" s="789"/>
      <c r="I23" s="1325">
        <v>0</v>
      </c>
      <c r="J23" s="931"/>
      <c r="K23" s="831"/>
      <c r="L23" s="1322"/>
      <c r="M23" s="1325">
        <v>0</v>
      </c>
      <c r="N23" s="1107"/>
      <c r="O23" s="789"/>
      <c r="P23" s="789"/>
      <c r="Q23" s="1325">
        <v>0</v>
      </c>
      <c r="S23" s="811"/>
    </row>
    <row r="24" spans="1:19" s="681" customFormat="1">
      <c r="A24" s="684">
        <v>10</v>
      </c>
      <c r="B24" s="931"/>
      <c r="C24" s="831"/>
      <c r="D24" s="789"/>
      <c r="E24" s="1325">
        <v>0</v>
      </c>
      <c r="F24" s="1107"/>
      <c r="G24" s="789"/>
      <c r="H24" s="789"/>
      <c r="I24" s="1325">
        <v>0</v>
      </c>
      <c r="J24" s="931"/>
      <c r="K24" s="831"/>
      <c r="L24" s="1322"/>
      <c r="M24" s="1325">
        <v>0</v>
      </c>
      <c r="N24" s="1107"/>
      <c r="O24" s="789"/>
      <c r="P24" s="789"/>
      <c r="Q24" s="1325">
        <v>0</v>
      </c>
      <c r="S24" s="811"/>
    </row>
    <row r="25" spans="1:19" s="681" customFormat="1">
      <c r="A25" s="684">
        <v>11</v>
      </c>
      <c r="B25" s="931"/>
      <c r="C25" s="831"/>
      <c r="D25" s="789"/>
      <c r="E25" s="1325">
        <v>0</v>
      </c>
      <c r="F25" s="1107"/>
      <c r="G25" s="789"/>
      <c r="H25" s="789"/>
      <c r="I25" s="1325">
        <v>0</v>
      </c>
      <c r="J25" s="931"/>
      <c r="K25" s="831"/>
      <c r="L25" s="1322"/>
      <c r="M25" s="1325">
        <v>0</v>
      </c>
      <c r="N25" s="1107"/>
      <c r="O25" s="789"/>
      <c r="P25" s="789"/>
      <c r="Q25" s="1325">
        <v>0</v>
      </c>
      <c r="S25" s="811"/>
    </row>
    <row r="26" spans="1:19" s="681" customFormat="1">
      <c r="A26" s="684">
        <v>12</v>
      </c>
      <c r="B26" s="931"/>
      <c r="C26" s="831"/>
      <c r="D26" s="789"/>
      <c r="E26" s="1325">
        <v>0</v>
      </c>
      <c r="F26" s="1107"/>
      <c r="G26" s="789"/>
      <c r="H26" s="789"/>
      <c r="I26" s="1325">
        <v>0</v>
      </c>
      <c r="J26" s="931"/>
      <c r="K26" s="831"/>
      <c r="L26" s="1322"/>
      <c r="M26" s="1325">
        <v>0</v>
      </c>
      <c r="N26" s="1107"/>
      <c r="O26" s="789"/>
      <c r="P26" s="789"/>
      <c r="Q26" s="1325">
        <v>0</v>
      </c>
      <c r="S26" s="811"/>
    </row>
    <row r="27" spans="1:19" s="681" customFormat="1">
      <c r="A27" s="684">
        <v>13</v>
      </c>
      <c r="B27" s="931"/>
      <c r="C27" s="831"/>
      <c r="D27" s="789"/>
      <c r="E27" s="1325">
        <v>0</v>
      </c>
      <c r="F27" s="1107"/>
      <c r="G27" s="789"/>
      <c r="H27" s="789"/>
      <c r="I27" s="1325">
        <v>0</v>
      </c>
      <c r="J27" s="931"/>
      <c r="K27" s="831"/>
      <c r="L27" s="1322"/>
      <c r="M27" s="1325">
        <v>0</v>
      </c>
      <c r="N27" s="1107"/>
      <c r="O27" s="789"/>
      <c r="P27" s="789"/>
      <c r="Q27" s="1325">
        <v>0</v>
      </c>
      <c r="S27" s="811"/>
    </row>
    <row r="28" spans="1:19" s="681" customFormat="1">
      <c r="A28" s="684">
        <v>14</v>
      </c>
      <c r="B28" s="931"/>
      <c r="C28" s="831"/>
      <c r="D28" s="789"/>
      <c r="E28" s="1325">
        <v>0</v>
      </c>
      <c r="F28" s="1107"/>
      <c r="G28" s="789"/>
      <c r="H28" s="789"/>
      <c r="I28" s="1325">
        <v>0</v>
      </c>
      <c r="J28" s="931"/>
      <c r="K28" s="831"/>
      <c r="L28" s="1322"/>
      <c r="M28" s="1325">
        <v>0</v>
      </c>
      <c r="N28" s="1107"/>
      <c r="O28" s="789"/>
      <c r="P28" s="789"/>
      <c r="Q28" s="1325">
        <v>0</v>
      </c>
      <c r="S28" s="811"/>
    </row>
    <row r="29" spans="1:19" s="681" customFormat="1">
      <c r="A29" s="684">
        <v>15</v>
      </c>
      <c r="B29" s="931"/>
      <c r="C29" s="831"/>
      <c r="D29" s="789"/>
      <c r="E29" s="1325">
        <v>0</v>
      </c>
      <c r="F29" s="1107"/>
      <c r="G29" s="789"/>
      <c r="H29" s="789"/>
      <c r="I29" s="1325">
        <v>0</v>
      </c>
      <c r="J29" s="931"/>
      <c r="K29" s="831"/>
      <c r="L29" s="1322"/>
      <c r="M29" s="1325">
        <v>0</v>
      </c>
      <c r="N29" s="1107"/>
      <c r="O29" s="789"/>
      <c r="P29" s="789"/>
      <c r="Q29" s="1325">
        <v>0</v>
      </c>
      <c r="S29" s="811"/>
    </row>
    <row r="30" spans="1:19" s="681" customFormat="1">
      <c r="A30" s="684">
        <v>16</v>
      </c>
      <c r="B30" s="931"/>
      <c r="C30" s="831"/>
      <c r="D30" s="789"/>
      <c r="E30" s="1325">
        <v>0</v>
      </c>
      <c r="F30" s="1107"/>
      <c r="G30" s="789"/>
      <c r="H30" s="789"/>
      <c r="I30" s="1325">
        <v>0</v>
      </c>
      <c r="J30" s="931"/>
      <c r="K30" s="831"/>
      <c r="L30" s="1322"/>
      <c r="M30" s="1325">
        <v>0</v>
      </c>
      <c r="N30" s="1107"/>
      <c r="O30" s="789"/>
      <c r="P30" s="789"/>
      <c r="Q30" s="1325">
        <v>0</v>
      </c>
      <c r="S30" s="811"/>
    </row>
    <row r="31" spans="1:19" s="685" customFormat="1">
      <c r="A31" s="684">
        <v>17</v>
      </c>
      <c r="B31" s="931"/>
      <c r="C31" s="831"/>
      <c r="D31" s="789"/>
      <c r="E31" s="1325">
        <v>0</v>
      </c>
      <c r="F31" s="1107"/>
      <c r="G31" s="789"/>
      <c r="H31" s="789"/>
      <c r="I31" s="1325">
        <v>0</v>
      </c>
      <c r="J31" s="931"/>
      <c r="K31" s="831"/>
      <c r="L31" s="1322"/>
      <c r="M31" s="1325">
        <v>0</v>
      </c>
      <c r="N31" s="1107"/>
      <c r="O31" s="789"/>
      <c r="P31" s="789"/>
      <c r="Q31" s="1325">
        <v>0</v>
      </c>
      <c r="S31" s="811"/>
    </row>
    <row r="32" spans="1:19" s="685" customFormat="1">
      <c r="A32" s="684">
        <v>18</v>
      </c>
      <c r="B32" s="931"/>
      <c r="C32" s="831"/>
      <c r="D32" s="789"/>
      <c r="E32" s="1325">
        <v>0</v>
      </c>
      <c r="F32" s="1107"/>
      <c r="G32" s="789"/>
      <c r="H32" s="789"/>
      <c r="I32" s="1325">
        <v>0</v>
      </c>
      <c r="J32" s="931"/>
      <c r="K32" s="831"/>
      <c r="L32" s="1322"/>
      <c r="M32" s="1325">
        <v>0</v>
      </c>
      <c r="N32" s="1107"/>
      <c r="O32" s="789"/>
      <c r="P32" s="789"/>
      <c r="Q32" s="1325">
        <v>0</v>
      </c>
      <c r="S32" s="811"/>
    </row>
    <row r="33" spans="1:33" s="685" customFormat="1">
      <c r="A33" s="684">
        <v>19</v>
      </c>
      <c r="B33" s="931"/>
      <c r="C33" s="831"/>
      <c r="D33" s="789"/>
      <c r="E33" s="1325">
        <v>0</v>
      </c>
      <c r="F33" s="1107"/>
      <c r="G33" s="789"/>
      <c r="H33" s="789"/>
      <c r="I33" s="1325">
        <v>0</v>
      </c>
      <c r="J33" s="931"/>
      <c r="K33" s="831"/>
      <c r="L33" s="1322"/>
      <c r="M33" s="1325">
        <v>0</v>
      </c>
      <c r="N33" s="1107"/>
      <c r="O33" s="789"/>
      <c r="P33" s="789"/>
      <c r="Q33" s="1325">
        <v>0</v>
      </c>
      <c r="S33" s="811"/>
    </row>
    <row r="34" spans="1:33" s="685" customFormat="1">
      <c r="A34" s="684">
        <v>20</v>
      </c>
      <c r="B34" s="931"/>
      <c r="C34" s="831"/>
      <c r="D34" s="789"/>
      <c r="E34" s="1325">
        <v>0</v>
      </c>
      <c r="F34" s="1107"/>
      <c r="G34" s="789"/>
      <c r="H34" s="789"/>
      <c r="I34" s="1325">
        <v>0</v>
      </c>
      <c r="J34" s="931"/>
      <c r="K34" s="831"/>
      <c r="L34" s="1322"/>
      <c r="M34" s="1325">
        <v>0</v>
      </c>
      <c r="N34" s="1107"/>
      <c r="O34" s="789"/>
      <c r="P34" s="789"/>
      <c r="Q34" s="1325">
        <v>0</v>
      </c>
      <c r="S34" s="811"/>
    </row>
    <row r="35" spans="1:33" s="685" customFormat="1">
      <c r="A35" s="684">
        <v>21</v>
      </c>
      <c r="B35" s="931"/>
      <c r="C35" s="831"/>
      <c r="D35" s="789"/>
      <c r="E35" s="1325">
        <v>0</v>
      </c>
      <c r="F35" s="1107"/>
      <c r="G35" s="789"/>
      <c r="H35" s="789"/>
      <c r="I35" s="1325">
        <v>0</v>
      </c>
      <c r="J35" s="931"/>
      <c r="K35" s="831"/>
      <c r="L35" s="1322"/>
      <c r="M35" s="1325">
        <v>0</v>
      </c>
      <c r="N35" s="1107"/>
      <c r="O35" s="789"/>
      <c r="P35" s="789"/>
      <c r="Q35" s="1325">
        <v>0</v>
      </c>
      <c r="S35" s="811"/>
    </row>
    <row r="36" spans="1:33" s="685" customFormat="1">
      <c r="A36" s="684">
        <v>22</v>
      </c>
      <c r="B36" s="931"/>
      <c r="C36" s="831"/>
      <c r="D36" s="789"/>
      <c r="E36" s="1325">
        <v>0</v>
      </c>
      <c r="F36" s="1107"/>
      <c r="G36" s="789"/>
      <c r="H36" s="789"/>
      <c r="I36" s="1325">
        <v>0</v>
      </c>
      <c r="J36" s="931"/>
      <c r="K36" s="831"/>
      <c r="L36" s="1322"/>
      <c r="M36" s="1325">
        <v>0</v>
      </c>
      <c r="N36" s="1107"/>
      <c r="O36" s="789"/>
      <c r="P36" s="789"/>
      <c r="Q36" s="1325">
        <v>0</v>
      </c>
      <c r="S36" s="811"/>
    </row>
    <row r="37" spans="1:33" s="685" customFormat="1">
      <c r="A37" s="684">
        <v>23</v>
      </c>
      <c r="B37" s="931"/>
      <c r="C37" s="831"/>
      <c r="D37" s="1322"/>
      <c r="E37" s="1325">
        <v>0</v>
      </c>
      <c r="F37" s="1107"/>
      <c r="G37" s="789"/>
      <c r="H37" s="789"/>
      <c r="I37" s="1325">
        <v>0</v>
      </c>
      <c r="J37" s="931"/>
      <c r="K37" s="831"/>
      <c r="L37" s="1322"/>
      <c r="M37" s="1325">
        <v>0</v>
      </c>
      <c r="N37" s="1107"/>
      <c r="O37" s="789"/>
      <c r="P37" s="789"/>
      <c r="Q37" s="1325">
        <v>0</v>
      </c>
      <c r="S37" s="811"/>
    </row>
    <row r="38" spans="1:33" s="685" customFormat="1">
      <c r="A38" s="684">
        <v>24</v>
      </c>
      <c r="B38" s="931"/>
      <c r="C38" s="831"/>
      <c r="D38" s="1322"/>
      <c r="E38" s="1325">
        <v>0</v>
      </c>
      <c r="F38" s="1107"/>
      <c r="G38" s="789"/>
      <c r="H38" s="789"/>
      <c r="I38" s="1325">
        <v>0</v>
      </c>
      <c r="J38" s="931"/>
      <c r="K38" s="831"/>
      <c r="L38" s="1322"/>
      <c r="M38" s="1325">
        <v>0</v>
      </c>
      <c r="N38" s="1107"/>
      <c r="O38" s="789"/>
      <c r="P38" s="789"/>
      <c r="Q38" s="1325">
        <v>0</v>
      </c>
      <c r="S38" s="811"/>
    </row>
    <row r="39" spans="1:33" s="685" customFormat="1">
      <c r="A39" s="684" t="s">
        <v>19</v>
      </c>
      <c r="B39" s="789"/>
      <c r="C39" s="789"/>
      <c r="D39" s="789"/>
      <c r="E39" s="1324">
        <f>SUM(E15:E38)</f>
        <v>0</v>
      </c>
      <c r="F39" s="789"/>
      <c r="G39" s="789"/>
      <c r="H39" s="789"/>
      <c r="I39" s="1144">
        <f>SUM(I15:I38)</f>
        <v>0</v>
      </c>
      <c r="J39" s="789"/>
      <c r="K39" s="789"/>
      <c r="L39" s="789"/>
      <c r="M39" s="1324">
        <f>SUM(M15:M38)</f>
        <v>0</v>
      </c>
      <c r="N39" s="789"/>
      <c r="O39" s="789"/>
      <c r="P39" s="789"/>
      <c r="Q39" s="1144">
        <f>SUM(Q15:Q38)</f>
        <v>0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7">
    <tabColor rgb="FF92D050"/>
  </sheetPr>
  <dimension ref="A1:AG47"/>
  <sheetViews>
    <sheetView zoomScale="85" zoomScaleNormal="85" workbookViewId="0">
      <selection activeCell="O33" sqref="O33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445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M2" s="677"/>
      <c r="N2" s="1264" t="s">
        <v>2</v>
      </c>
      <c r="O2" s="126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598</v>
      </c>
      <c r="M3" s="3014"/>
      <c r="N3" s="3014"/>
      <c r="O3" s="3014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>
        <v>1721</v>
      </c>
      <c r="B8" s="1283">
        <v>1722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415</v>
      </c>
      <c r="C10" s="2059"/>
      <c r="D10" s="2059"/>
      <c r="E10" s="2060"/>
      <c r="F10" s="3001" t="s">
        <v>416</v>
      </c>
      <c r="G10" s="2059"/>
      <c r="H10" s="2059"/>
      <c r="I10" s="2060"/>
      <c r="J10" s="3001" t="s">
        <v>415</v>
      </c>
      <c r="K10" s="2940"/>
      <c r="L10" s="2940"/>
      <c r="M10" s="2941"/>
      <c r="N10" s="3001" t="s">
        <v>416</v>
      </c>
      <c r="O10" s="2940"/>
      <c r="P10" s="2940"/>
      <c r="Q10" s="2941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50</v>
      </c>
      <c r="F11" s="3001" t="s">
        <v>14</v>
      </c>
      <c r="G11" s="2059"/>
      <c r="H11" s="678"/>
      <c r="I11" s="679"/>
      <c r="J11" s="3001" t="s">
        <v>14</v>
      </c>
      <c r="K11" s="2059"/>
      <c r="L11" s="678"/>
      <c r="M11" s="679">
        <f>E11</f>
        <v>50</v>
      </c>
      <c r="N11" s="3001" t="s">
        <v>14</v>
      </c>
      <c r="O11" s="205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25"/>
      <c r="F14" s="1758"/>
      <c r="G14" s="1747"/>
      <c r="H14" s="1747"/>
      <c r="I14" s="1323"/>
      <c r="J14" s="1904"/>
      <c r="K14" s="1905"/>
      <c r="L14" s="1747"/>
      <c r="M14" s="1323"/>
      <c r="N14" s="1758"/>
      <c r="O14" s="1747"/>
      <c r="P14" s="1747"/>
      <c r="Q14" s="1323"/>
      <c r="S14" s="811"/>
    </row>
    <row r="15" spans="1:33" s="1339" customFormat="1" ht="14.25">
      <c r="A15" s="1332">
        <v>1</v>
      </c>
      <c r="B15" s="931"/>
      <c r="C15" s="1334"/>
      <c r="D15" s="789"/>
      <c r="E15" s="2015">
        <v>71</v>
      </c>
      <c r="F15" s="1759"/>
      <c r="G15" s="826"/>
      <c r="H15" s="1341"/>
      <c r="I15" s="2015">
        <v>207</v>
      </c>
      <c r="J15" s="1759"/>
      <c r="K15" s="1341"/>
      <c r="L15" s="1341"/>
      <c r="M15" s="2015">
        <v>30</v>
      </c>
      <c r="N15" s="1759"/>
      <c r="O15" s="1341"/>
      <c r="P15" s="1341"/>
      <c r="Q15" s="2015">
        <v>46</v>
      </c>
      <c r="S15" s="1340"/>
    </row>
    <row r="16" spans="1:33" s="681" customFormat="1" ht="14.25">
      <c r="A16" s="684">
        <v>2</v>
      </c>
      <c r="B16" s="931"/>
      <c r="C16" s="831"/>
      <c r="D16" s="789"/>
      <c r="E16" s="2015">
        <v>72</v>
      </c>
      <c r="F16" s="1760"/>
      <c r="G16" s="826"/>
      <c r="H16" s="826"/>
      <c r="I16" s="2015">
        <v>208</v>
      </c>
      <c r="J16" s="1760"/>
      <c r="K16" s="826"/>
      <c r="L16" s="826"/>
      <c r="M16" s="2015">
        <v>33</v>
      </c>
      <c r="N16" s="1760"/>
      <c r="O16" s="826"/>
      <c r="P16" s="826"/>
      <c r="Q16" s="2015">
        <v>46</v>
      </c>
      <c r="S16" s="811"/>
    </row>
    <row r="17" spans="1:19" s="681" customFormat="1" ht="14.25">
      <c r="A17" s="684">
        <v>3</v>
      </c>
      <c r="B17" s="931"/>
      <c r="C17" s="831"/>
      <c r="D17" s="789"/>
      <c r="E17" s="2015">
        <v>71</v>
      </c>
      <c r="F17" s="1760"/>
      <c r="G17" s="826"/>
      <c r="H17" s="826"/>
      <c r="I17" s="2015">
        <v>203</v>
      </c>
      <c r="J17" s="1760"/>
      <c r="K17" s="826"/>
      <c r="L17" s="826"/>
      <c r="M17" s="2015">
        <v>31</v>
      </c>
      <c r="N17" s="1760"/>
      <c r="O17" s="826"/>
      <c r="P17" s="826"/>
      <c r="Q17" s="2015">
        <v>46</v>
      </c>
      <c r="S17" s="811"/>
    </row>
    <row r="18" spans="1:19" s="681" customFormat="1" ht="14.25">
      <c r="A18" s="684">
        <v>4</v>
      </c>
      <c r="B18" s="931"/>
      <c r="C18" s="831"/>
      <c r="D18" s="789"/>
      <c r="E18" s="2015">
        <v>74</v>
      </c>
      <c r="F18" s="1760"/>
      <c r="G18" s="826"/>
      <c r="H18" s="826"/>
      <c r="I18" s="2015">
        <v>211</v>
      </c>
      <c r="J18" s="1760"/>
      <c r="K18" s="826"/>
      <c r="L18" s="826"/>
      <c r="M18" s="2015">
        <v>34</v>
      </c>
      <c r="N18" s="1760"/>
      <c r="O18" s="826"/>
      <c r="P18" s="826"/>
      <c r="Q18" s="2015">
        <v>45</v>
      </c>
      <c r="S18" s="811"/>
    </row>
    <row r="19" spans="1:19" s="681" customFormat="1" ht="14.25">
      <c r="A19" s="684">
        <v>5</v>
      </c>
      <c r="B19" s="931"/>
      <c r="C19" s="831"/>
      <c r="D19" s="789"/>
      <c r="E19" s="2015">
        <v>84</v>
      </c>
      <c r="F19" s="1760"/>
      <c r="G19" s="826"/>
      <c r="H19" s="826"/>
      <c r="I19" s="2015">
        <v>213</v>
      </c>
      <c r="J19" s="1760"/>
      <c r="K19" s="826"/>
      <c r="L19" s="826"/>
      <c r="M19" s="2015">
        <v>32</v>
      </c>
      <c r="N19" s="1760"/>
      <c r="O19" s="826"/>
      <c r="P19" s="826"/>
      <c r="Q19" s="2015">
        <v>44</v>
      </c>
      <c r="S19" s="811"/>
    </row>
    <row r="20" spans="1:19" s="681" customFormat="1" ht="14.25">
      <c r="A20" s="684">
        <v>6</v>
      </c>
      <c r="B20" s="931"/>
      <c r="C20" s="831"/>
      <c r="D20" s="789"/>
      <c r="E20" s="2015">
        <v>80</v>
      </c>
      <c r="F20" s="1760"/>
      <c r="G20" s="826"/>
      <c r="H20" s="826"/>
      <c r="I20" s="2015">
        <v>228</v>
      </c>
      <c r="J20" s="1760"/>
      <c r="K20" s="826"/>
      <c r="L20" s="826"/>
      <c r="M20" s="2015">
        <v>33</v>
      </c>
      <c r="N20" s="1760"/>
      <c r="O20" s="826"/>
      <c r="P20" s="826"/>
      <c r="Q20" s="2015">
        <v>47</v>
      </c>
      <c r="S20" s="811"/>
    </row>
    <row r="21" spans="1:19" s="681" customFormat="1" ht="14.25">
      <c r="A21" s="684">
        <v>7</v>
      </c>
      <c r="B21" s="931"/>
      <c r="C21" s="831"/>
      <c r="D21" s="789"/>
      <c r="E21" s="2015">
        <v>89</v>
      </c>
      <c r="F21" s="1760"/>
      <c r="G21" s="826"/>
      <c r="H21" s="826"/>
      <c r="I21" s="2015">
        <v>259</v>
      </c>
      <c r="J21" s="1760"/>
      <c r="K21" s="826"/>
      <c r="L21" s="826"/>
      <c r="M21" s="2015">
        <v>31</v>
      </c>
      <c r="N21" s="1760"/>
      <c r="O21" s="826"/>
      <c r="P21" s="826"/>
      <c r="Q21" s="2015">
        <v>49</v>
      </c>
      <c r="S21" s="811"/>
    </row>
    <row r="22" spans="1:19" s="681" customFormat="1" ht="14.25">
      <c r="A22" s="684">
        <v>8</v>
      </c>
      <c r="B22" s="931"/>
      <c r="C22" s="831"/>
      <c r="D22" s="789"/>
      <c r="E22" s="2015">
        <v>97</v>
      </c>
      <c r="F22" s="1760"/>
      <c r="G22" s="826"/>
      <c r="H22" s="826"/>
      <c r="I22" s="2015">
        <v>270</v>
      </c>
      <c r="J22" s="1760"/>
      <c r="K22" s="826"/>
      <c r="L22" s="826"/>
      <c r="M22" s="2015">
        <v>28</v>
      </c>
      <c r="N22" s="1760"/>
      <c r="O22" s="826"/>
      <c r="P22" s="826"/>
      <c r="Q22" s="2015">
        <v>48</v>
      </c>
      <c r="S22" s="811"/>
    </row>
    <row r="23" spans="1:19" s="681" customFormat="1" ht="14.25">
      <c r="A23" s="684">
        <v>9</v>
      </c>
      <c r="B23" s="931"/>
      <c r="C23" s="831"/>
      <c r="D23" s="789"/>
      <c r="E23" s="2015">
        <v>82</v>
      </c>
      <c r="F23" s="1760"/>
      <c r="G23" s="826"/>
      <c r="H23" s="826"/>
      <c r="I23" s="2015">
        <v>250</v>
      </c>
      <c r="J23" s="1760"/>
      <c r="K23" s="826"/>
      <c r="L23" s="826"/>
      <c r="M23" s="2015">
        <v>23</v>
      </c>
      <c r="N23" s="1760"/>
      <c r="O23" s="826"/>
      <c r="P23" s="826"/>
      <c r="Q23" s="2015">
        <v>40</v>
      </c>
      <c r="S23" s="811"/>
    </row>
    <row r="24" spans="1:19" s="681" customFormat="1" ht="14.25">
      <c r="A24" s="684">
        <v>10</v>
      </c>
      <c r="B24" s="931"/>
      <c r="C24" s="831"/>
      <c r="D24" s="789"/>
      <c r="E24" s="2015">
        <v>77</v>
      </c>
      <c r="F24" s="1760"/>
      <c r="G24" s="826"/>
      <c r="H24" s="826"/>
      <c r="I24" s="2015">
        <v>221</v>
      </c>
      <c r="J24" s="1760"/>
      <c r="K24" s="826"/>
      <c r="L24" s="826"/>
      <c r="M24" s="2015">
        <v>22</v>
      </c>
      <c r="N24" s="1760"/>
      <c r="O24" s="826"/>
      <c r="P24" s="826"/>
      <c r="Q24" s="2015">
        <v>15</v>
      </c>
      <c r="S24" s="811"/>
    </row>
    <row r="25" spans="1:19" s="681" customFormat="1" ht="14.25">
      <c r="A25" s="684">
        <v>11</v>
      </c>
      <c r="B25" s="931"/>
      <c r="C25" s="831"/>
      <c r="D25" s="789"/>
      <c r="E25" s="2015">
        <v>79</v>
      </c>
      <c r="F25" s="1906"/>
      <c r="G25" s="1907"/>
      <c r="H25" s="1908"/>
      <c r="I25" s="2015">
        <v>228</v>
      </c>
      <c r="J25" s="1906"/>
      <c r="K25" s="1907"/>
      <c r="L25" s="1908"/>
      <c r="M25" s="2015">
        <v>18</v>
      </c>
      <c r="N25" s="1906"/>
      <c r="O25" s="1907"/>
      <c r="P25" s="1908"/>
      <c r="Q25" s="2015">
        <v>17</v>
      </c>
      <c r="S25" s="811"/>
    </row>
    <row r="26" spans="1:19" s="681" customFormat="1" ht="14.25">
      <c r="A26" s="684">
        <v>12</v>
      </c>
      <c r="B26" s="931"/>
      <c r="C26" s="831"/>
      <c r="D26" s="789"/>
      <c r="E26" s="2015">
        <v>78</v>
      </c>
      <c r="F26" s="1107"/>
      <c r="G26" s="826"/>
      <c r="H26" s="1754"/>
      <c r="I26" s="2015">
        <v>224</v>
      </c>
      <c r="J26" s="1107"/>
      <c r="K26" s="826"/>
      <c r="L26" s="1754"/>
      <c r="M26" s="2015">
        <v>22</v>
      </c>
      <c r="N26" s="1107"/>
      <c r="O26" s="826"/>
      <c r="P26" s="1754"/>
      <c r="Q26" s="2015">
        <v>18</v>
      </c>
      <c r="S26" s="811"/>
    </row>
    <row r="27" spans="1:19" s="681" customFormat="1" ht="14.25">
      <c r="A27" s="684">
        <v>13</v>
      </c>
      <c r="B27" s="931"/>
      <c r="C27" s="831"/>
      <c r="D27" s="789"/>
      <c r="E27" s="2015">
        <v>87</v>
      </c>
      <c r="F27" s="1107"/>
      <c r="G27" s="826"/>
      <c r="H27" s="1754"/>
      <c r="I27" s="2015">
        <v>237</v>
      </c>
      <c r="J27" s="1107"/>
      <c r="K27" s="826"/>
      <c r="L27" s="1754"/>
      <c r="M27" s="2015">
        <v>21</v>
      </c>
      <c r="N27" s="1107"/>
      <c r="O27" s="826"/>
      <c r="P27" s="1754"/>
      <c r="Q27" s="2015">
        <v>23</v>
      </c>
      <c r="S27" s="811"/>
    </row>
    <row r="28" spans="1:19" s="681" customFormat="1" ht="14.25">
      <c r="A28" s="684">
        <v>14</v>
      </c>
      <c r="B28" s="931"/>
      <c r="C28" s="831"/>
      <c r="D28" s="789"/>
      <c r="E28" s="2015">
        <v>84</v>
      </c>
      <c r="F28" s="1107"/>
      <c r="G28" s="826"/>
      <c r="H28" s="1754"/>
      <c r="I28" s="2015">
        <v>215</v>
      </c>
      <c r="J28" s="1107"/>
      <c r="K28" s="826"/>
      <c r="L28" s="1754"/>
      <c r="M28" s="2015">
        <v>18</v>
      </c>
      <c r="N28" s="1107"/>
      <c r="O28" s="826"/>
      <c r="P28" s="1754"/>
      <c r="Q28" s="2015">
        <v>21</v>
      </c>
      <c r="S28" s="811"/>
    </row>
    <row r="29" spans="1:19" s="681" customFormat="1" ht="14.25">
      <c r="A29" s="684">
        <v>15</v>
      </c>
      <c r="B29" s="931"/>
      <c r="C29" s="831"/>
      <c r="D29" s="789"/>
      <c r="E29" s="2015">
        <v>81</v>
      </c>
      <c r="F29" s="1107"/>
      <c r="G29" s="826"/>
      <c r="H29" s="1754"/>
      <c r="I29" s="2015">
        <v>225</v>
      </c>
      <c r="J29" s="1107"/>
      <c r="K29" s="826"/>
      <c r="L29" s="1754"/>
      <c r="M29" s="2015">
        <v>16</v>
      </c>
      <c r="N29" s="1107"/>
      <c r="O29" s="826"/>
      <c r="P29" s="1754"/>
      <c r="Q29" s="2015">
        <v>21</v>
      </c>
      <c r="S29" s="811"/>
    </row>
    <row r="30" spans="1:19" s="681" customFormat="1" ht="14.25">
      <c r="A30" s="684">
        <v>16</v>
      </c>
      <c r="B30" s="931"/>
      <c r="C30" s="831"/>
      <c r="D30" s="789"/>
      <c r="E30" s="2015">
        <v>99</v>
      </c>
      <c r="F30" s="1107"/>
      <c r="G30" s="826"/>
      <c r="H30" s="1754"/>
      <c r="I30" s="2015">
        <v>249</v>
      </c>
      <c r="J30" s="1107"/>
      <c r="K30" s="826"/>
      <c r="L30" s="1754"/>
      <c r="M30" s="2015">
        <v>23</v>
      </c>
      <c r="N30" s="1107"/>
      <c r="O30" s="826"/>
      <c r="P30" s="1754"/>
      <c r="Q30" s="2015">
        <v>34</v>
      </c>
      <c r="S30" s="811"/>
    </row>
    <row r="31" spans="1:19" s="685" customFormat="1" ht="14.25">
      <c r="A31" s="684">
        <v>17</v>
      </c>
      <c r="B31" s="931"/>
      <c r="C31" s="831"/>
      <c r="D31" s="789"/>
      <c r="E31" s="2015">
        <v>105</v>
      </c>
      <c r="F31" s="1107"/>
      <c r="G31" s="826"/>
      <c r="H31" s="1754"/>
      <c r="I31" s="2015">
        <v>288</v>
      </c>
      <c r="J31" s="1107"/>
      <c r="K31" s="826"/>
      <c r="L31" s="1754"/>
      <c r="M31" s="2015">
        <v>24</v>
      </c>
      <c r="N31" s="1107"/>
      <c r="O31" s="826"/>
      <c r="P31" s="1754"/>
      <c r="Q31" s="2015">
        <v>51</v>
      </c>
      <c r="S31" s="811"/>
    </row>
    <row r="32" spans="1:19" s="685" customFormat="1" ht="14.25">
      <c r="A32" s="684">
        <v>18</v>
      </c>
      <c r="B32" s="931"/>
      <c r="C32" s="831"/>
      <c r="D32" s="789"/>
      <c r="E32" s="2015">
        <v>105</v>
      </c>
      <c r="F32" s="1107"/>
      <c r="G32" s="826"/>
      <c r="H32" s="1754"/>
      <c r="I32" s="2015">
        <v>306</v>
      </c>
      <c r="J32" s="1107"/>
      <c r="K32" s="826"/>
      <c r="L32" s="1754"/>
      <c r="M32" s="2015">
        <v>27</v>
      </c>
      <c r="N32" s="1107"/>
      <c r="O32" s="826"/>
      <c r="P32" s="1754"/>
      <c r="Q32" s="2015">
        <v>53</v>
      </c>
      <c r="S32" s="811"/>
    </row>
    <row r="33" spans="1:33" s="685" customFormat="1" ht="14.25">
      <c r="A33" s="684">
        <v>19</v>
      </c>
      <c r="B33" s="931"/>
      <c r="C33" s="831"/>
      <c r="D33" s="789"/>
      <c r="E33" s="2015">
        <v>111</v>
      </c>
      <c r="F33" s="1107"/>
      <c r="G33" s="826"/>
      <c r="H33" s="1754"/>
      <c r="I33" s="2015">
        <v>310</v>
      </c>
      <c r="J33" s="1107"/>
      <c r="K33" s="826"/>
      <c r="L33" s="1754"/>
      <c r="M33" s="2015">
        <v>28</v>
      </c>
      <c r="N33" s="1107"/>
      <c r="O33" s="826"/>
      <c r="P33" s="1754"/>
      <c r="Q33" s="2015">
        <v>57</v>
      </c>
      <c r="S33" s="811"/>
    </row>
    <row r="34" spans="1:33" s="685" customFormat="1" ht="14.25">
      <c r="A34" s="684">
        <v>20</v>
      </c>
      <c r="B34" s="931"/>
      <c r="C34" s="831"/>
      <c r="D34" s="789"/>
      <c r="E34" s="2015">
        <v>104</v>
      </c>
      <c r="F34" s="1107"/>
      <c r="G34" s="826"/>
      <c r="H34" s="1754"/>
      <c r="I34" s="2015">
        <v>301</v>
      </c>
      <c r="J34" s="1107"/>
      <c r="K34" s="826"/>
      <c r="L34" s="1754"/>
      <c r="M34" s="2015">
        <v>29</v>
      </c>
      <c r="N34" s="1107"/>
      <c r="O34" s="826"/>
      <c r="P34" s="1754"/>
      <c r="Q34" s="2015">
        <v>55</v>
      </c>
      <c r="S34" s="811"/>
    </row>
    <row r="35" spans="1:33" s="685" customFormat="1" ht="14.25">
      <c r="A35" s="684">
        <v>21</v>
      </c>
      <c r="B35" s="931"/>
      <c r="C35" s="831"/>
      <c r="D35" s="789"/>
      <c r="E35" s="2015">
        <v>92</v>
      </c>
      <c r="F35" s="1107"/>
      <c r="G35" s="826"/>
      <c r="H35" s="1754"/>
      <c r="I35" s="2015">
        <v>288</v>
      </c>
      <c r="J35" s="1107"/>
      <c r="K35" s="826"/>
      <c r="L35" s="1754"/>
      <c r="M35" s="2015">
        <v>31</v>
      </c>
      <c r="N35" s="1107"/>
      <c r="O35" s="826"/>
      <c r="P35" s="1754"/>
      <c r="Q35" s="2015">
        <v>55</v>
      </c>
      <c r="S35" s="811"/>
    </row>
    <row r="36" spans="1:33" s="685" customFormat="1" ht="14.25">
      <c r="A36" s="684">
        <v>22</v>
      </c>
      <c r="B36" s="931"/>
      <c r="C36" s="831"/>
      <c r="D36" s="789"/>
      <c r="E36" s="2015">
        <v>88</v>
      </c>
      <c r="F36" s="1107"/>
      <c r="G36" s="826"/>
      <c r="H36" s="1754"/>
      <c r="I36" s="2015">
        <v>253</v>
      </c>
      <c r="J36" s="1107"/>
      <c r="K36" s="826"/>
      <c r="L36" s="1754"/>
      <c r="M36" s="2015">
        <v>30</v>
      </c>
      <c r="N36" s="1107"/>
      <c r="O36" s="826"/>
      <c r="P36" s="1754"/>
      <c r="Q36" s="2015">
        <v>52</v>
      </c>
      <c r="S36" s="811"/>
    </row>
    <row r="37" spans="1:33" s="685" customFormat="1" ht="14.25">
      <c r="A37" s="684">
        <v>23</v>
      </c>
      <c r="B37" s="931"/>
      <c r="C37" s="831"/>
      <c r="D37" s="1322"/>
      <c r="E37" s="2015">
        <v>83</v>
      </c>
      <c r="F37" s="1107"/>
      <c r="G37" s="826"/>
      <c r="H37" s="1754"/>
      <c r="I37" s="2015">
        <v>238</v>
      </c>
      <c r="J37" s="1107"/>
      <c r="K37" s="826"/>
      <c r="L37" s="1754"/>
      <c r="M37" s="2015">
        <v>29</v>
      </c>
      <c r="N37" s="1107"/>
      <c r="O37" s="826"/>
      <c r="P37" s="1754"/>
      <c r="Q37" s="2015">
        <v>50</v>
      </c>
      <c r="S37" s="811"/>
    </row>
    <row r="38" spans="1:33" s="685" customFormat="1" ht="14.25">
      <c r="A38" s="684">
        <v>24</v>
      </c>
      <c r="B38" s="931"/>
      <c r="C38" s="831"/>
      <c r="D38" s="1322"/>
      <c r="E38" s="2015">
        <v>79</v>
      </c>
      <c r="F38" s="1107"/>
      <c r="G38" s="826"/>
      <c r="H38" s="1754"/>
      <c r="I38" s="2015">
        <v>218</v>
      </c>
      <c r="J38" s="1107"/>
      <c r="K38" s="826"/>
      <c r="L38" s="1754"/>
      <c r="M38" s="2015">
        <v>27</v>
      </c>
      <c r="N38" s="1107"/>
      <c r="O38" s="826"/>
      <c r="P38" s="1754"/>
      <c r="Q38" s="2015">
        <v>49</v>
      </c>
      <c r="S38" s="811"/>
    </row>
    <row r="39" spans="1:33" s="685" customFormat="1" ht="15">
      <c r="A39" s="684" t="s">
        <v>19</v>
      </c>
      <c r="B39" s="789"/>
      <c r="C39" s="789"/>
      <c r="D39" s="789"/>
      <c r="E39" s="1756">
        <f>SUM(E15:E38)</f>
        <v>2072</v>
      </c>
      <c r="F39" s="1757"/>
      <c r="G39" s="1757"/>
      <c r="H39" s="1757"/>
      <c r="I39" s="1756">
        <f>SUM(I15:I38)</f>
        <v>5850</v>
      </c>
      <c r="J39" s="1757"/>
      <c r="K39" s="1757"/>
      <c r="L39" s="1757"/>
      <c r="M39" s="1756">
        <f>SUM(M15:M38)</f>
        <v>640</v>
      </c>
      <c r="N39" s="1757"/>
      <c r="O39" s="1757"/>
      <c r="P39" s="1757"/>
      <c r="Q39" s="1756">
        <f>SUM(Q15:Q38)</f>
        <v>982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8">
    <tabColor rgb="FF92D050"/>
  </sheetPr>
  <dimension ref="A1:AG47"/>
  <sheetViews>
    <sheetView zoomScale="85" zoomScaleNormal="85" workbookViewId="0">
      <selection activeCell="Q15" sqref="Q15:Q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445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M2" s="677"/>
      <c r="N2" s="1264" t="s">
        <v>2</v>
      </c>
      <c r="O2" s="126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598</v>
      </c>
      <c r="M3" s="3014"/>
      <c r="N3" s="3014"/>
      <c r="O3" s="3014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>
        <v>1723</v>
      </c>
      <c r="B8" s="1283">
        <v>1724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417</v>
      </c>
      <c r="C10" s="2059"/>
      <c r="D10" s="2059"/>
      <c r="E10" s="2060"/>
      <c r="F10" s="3001" t="s">
        <v>418</v>
      </c>
      <c r="G10" s="2059"/>
      <c r="H10" s="2059"/>
      <c r="I10" s="2060"/>
      <c r="J10" s="3001" t="s">
        <v>417</v>
      </c>
      <c r="K10" s="2940"/>
      <c r="L10" s="2940"/>
      <c r="M10" s="2941"/>
      <c r="N10" s="3001" t="s">
        <v>418</v>
      </c>
      <c r="O10" s="2940"/>
      <c r="P10" s="2940"/>
      <c r="Q10" s="2941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50</v>
      </c>
      <c r="F11" s="3001" t="s">
        <v>14</v>
      </c>
      <c r="G11" s="2059"/>
      <c r="H11" s="678"/>
      <c r="I11" s="679"/>
      <c r="J11" s="3001" t="s">
        <v>14</v>
      </c>
      <c r="K11" s="2059"/>
      <c r="L11" s="678"/>
      <c r="M11" s="679">
        <f>E11</f>
        <v>50</v>
      </c>
      <c r="N11" s="3001" t="s">
        <v>14</v>
      </c>
      <c r="O11" s="205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25"/>
      <c r="F14" s="825"/>
      <c r="G14" s="789"/>
      <c r="H14" s="789"/>
      <c r="I14" s="1323"/>
      <c r="J14" s="931"/>
      <c r="K14" s="831"/>
      <c r="L14" s="789"/>
      <c r="M14" s="1323"/>
      <c r="N14" s="825"/>
      <c r="O14" s="789"/>
      <c r="P14" s="789"/>
      <c r="Q14" s="1323"/>
      <c r="S14" s="811"/>
    </row>
    <row r="15" spans="1:33" s="1339" customFormat="1" ht="14.25">
      <c r="A15" s="1332">
        <v>1</v>
      </c>
      <c r="B15" s="931"/>
      <c r="C15" s="1334"/>
      <c r="D15" s="789"/>
      <c r="E15" s="2015">
        <v>551</v>
      </c>
      <c r="F15" s="1336"/>
      <c r="G15" s="826"/>
      <c r="H15" s="1903"/>
      <c r="I15" s="2015">
        <v>421</v>
      </c>
      <c r="J15" s="1336"/>
      <c r="K15" s="1341"/>
      <c r="L15" s="1903"/>
      <c r="M15" s="2015">
        <v>439</v>
      </c>
      <c r="N15" s="1336"/>
      <c r="O15" s="1341"/>
      <c r="P15" s="1903"/>
      <c r="Q15" s="2015">
        <v>191</v>
      </c>
      <c r="S15" s="1340"/>
    </row>
    <row r="16" spans="1:33" s="681" customFormat="1" ht="14.25">
      <c r="A16" s="684">
        <v>2</v>
      </c>
      <c r="B16" s="931"/>
      <c r="C16" s="831"/>
      <c r="D16" s="789"/>
      <c r="E16" s="2015">
        <v>342</v>
      </c>
      <c r="F16" s="1107"/>
      <c r="G16" s="826"/>
      <c r="H16" s="1754"/>
      <c r="I16" s="2015">
        <v>418</v>
      </c>
      <c r="J16" s="1107"/>
      <c r="K16" s="826"/>
      <c r="L16" s="1754"/>
      <c r="M16" s="2015">
        <v>175</v>
      </c>
      <c r="N16" s="1107"/>
      <c r="O16" s="826"/>
      <c r="P16" s="1754"/>
      <c r="Q16" s="2015">
        <v>200</v>
      </c>
      <c r="S16" s="811"/>
    </row>
    <row r="17" spans="1:19" s="681" customFormat="1" ht="14.25">
      <c r="A17" s="684">
        <v>3</v>
      </c>
      <c r="B17" s="931"/>
      <c r="C17" s="831"/>
      <c r="D17" s="789"/>
      <c r="E17" s="2015">
        <v>335</v>
      </c>
      <c r="F17" s="1107"/>
      <c r="G17" s="826"/>
      <c r="H17" s="1754"/>
      <c r="I17" s="2015">
        <v>406</v>
      </c>
      <c r="J17" s="1107"/>
      <c r="K17" s="826"/>
      <c r="L17" s="1754"/>
      <c r="M17" s="2015">
        <v>171</v>
      </c>
      <c r="N17" s="1107"/>
      <c r="O17" s="826"/>
      <c r="P17" s="1754"/>
      <c r="Q17" s="2015">
        <v>199</v>
      </c>
      <c r="S17" s="811"/>
    </row>
    <row r="18" spans="1:19" s="681" customFormat="1" ht="14.25">
      <c r="A18" s="684">
        <v>4</v>
      </c>
      <c r="B18" s="931"/>
      <c r="C18" s="831"/>
      <c r="D18" s="789"/>
      <c r="E18" s="2015">
        <v>328</v>
      </c>
      <c r="F18" s="1107"/>
      <c r="G18" s="826"/>
      <c r="H18" s="1754"/>
      <c r="I18" s="2015">
        <v>380</v>
      </c>
      <c r="J18" s="1107"/>
      <c r="K18" s="826"/>
      <c r="L18" s="1754"/>
      <c r="M18" s="2015">
        <v>171</v>
      </c>
      <c r="N18" s="1107"/>
      <c r="O18" s="826"/>
      <c r="P18" s="1754"/>
      <c r="Q18" s="2015">
        <v>193</v>
      </c>
      <c r="S18" s="811"/>
    </row>
    <row r="19" spans="1:19" s="681" customFormat="1" ht="14.25">
      <c r="A19" s="684">
        <v>5</v>
      </c>
      <c r="B19" s="931"/>
      <c r="C19" s="831"/>
      <c r="D19" s="789"/>
      <c r="E19" s="2015">
        <v>333</v>
      </c>
      <c r="F19" s="1107"/>
      <c r="G19" s="826"/>
      <c r="H19" s="1754"/>
      <c r="I19" s="2015">
        <v>383</v>
      </c>
      <c r="J19" s="1107"/>
      <c r="K19" s="826"/>
      <c r="L19" s="1754"/>
      <c r="M19" s="2015">
        <v>170</v>
      </c>
      <c r="N19" s="1107"/>
      <c r="O19" s="826"/>
      <c r="P19" s="1754"/>
      <c r="Q19" s="2015">
        <v>189</v>
      </c>
      <c r="S19" s="811"/>
    </row>
    <row r="20" spans="1:19" s="681" customFormat="1" ht="14.25">
      <c r="A20" s="684">
        <v>6</v>
      </c>
      <c r="B20" s="931"/>
      <c r="C20" s="831"/>
      <c r="D20" s="789"/>
      <c r="E20" s="2015">
        <v>349</v>
      </c>
      <c r="F20" s="1107"/>
      <c r="G20" s="826"/>
      <c r="H20" s="1754"/>
      <c r="I20" s="2015">
        <v>409</v>
      </c>
      <c r="J20" s="1107"/>
      <c r="K20" s="826"/>
      <c r="L20" s="1754"/>
      <c r="M20" s="2015">
        <v>173</v>
      </c>
      <c r="N20" s="1107"/>
      <c r="O20" s="826"/>
      <c r="P20" s="1754"/>
      <c r="Q20" s="2015">
        <v>191</v>
      </c>
      <c r="S20" s="811"/>
    </row>
    <row r="21" spans="1:19" s="681" customFormat="1" ht="14.25">
      <c r="A21" s="684">
        <v>7</v>
      </c>
      <c r="B21" s="931"/>
      <c r="C21" s="831"/>
      <c r="D21" s="789"/>
      <c r="E21" s="2015">
        <v>435</v>
      </c>
      <c r="F21" s="1107"/>
      <c r="G21" s="826"/>
      <c r="H21" s="1754"/>
      <c r="I21" s="2015">
        <v>503</v>
      </c>
      <c r="J21" s="1107"/>
      <c r="K21" s="826"/>
      <c r="L21" s="1754"/>
      <c r="M21" s="2015">
        <v>176</v>
      </c>
      <c r="N21" s="1107"/>
      <c r="O21" s="826"/>
      <c r="P21" s="1754"/>
      <c r="Q21" s="2015">
        <v>192</v>
      </c>
      <c r="S21" s="811"/>
    </row>
    <row r="22" spans="1:19" s="681" customFormat="1" ht="14.25">
      <c r="A22" s="684">
        <v>8</v>
      </c>
      <c r="B22" s="931"/>
      <c r="C22" s="831"/>
      <c r="D22" s="789"/>
      <c r="E22" s="2015">
        <v>696</v>
      </c>
      <c r="F22" s="1107"/>
      <c r="G22" s="826"/>
      <c r="H22" s="1754"/>
      <c r="I22" s="2015">
        <v>541</v>
      </c>
      <c r="J22" s="1107"/>
      <c r="K22" s="826"/>
      <c r="L22" s="1754"/>
      <c r="M22" s="2015">
        <v>474</v>
      </c>
      <c r="N22" s="1107"/>
      <c r="O22" s="826"/>
      <c r="P22" s="1754"/>
      <c r="Q22" s="2015">
        <v>177</v>
      </c>
      <c r="S22" s="811"/>
    </row>
    <row r="23" spans="1:19" s="681" customFormat="1" ht="14.25">
      <c r="A23" s="684">
        <v>9</v>
      </c>
      <c r="B23" s="931"/>
      <c r="C23" s="831"/>
      <c r="D23" s="789"/>
      <c r="E23" s="2015">
        <v>683</v>
      </c>
      <c r="F23" s="1107"/>
      <c r="G23" s="826"/>
      <c r="H23" s="1754"/>
      <c r="I23" s="2015">
        <v>526</v>
      </c>
      <c r="J23" s="1107"/>
      <c r="K23" s="826"/>
      <c r="L23" s="1754"/>
      <c r="M23" s="2015">
        <v>440</v>
      </c>
      <c r="N23" s="1107"/>
      <c r="O23" s="826"/>
      <c r="P23" s="1754"/>
      <c r="Q23" s="2015">
        <v>170</v>
      </c>
      <c r="S23" s="811"/>
    </row>
    <row r="24" spans="1:19" s="681" customFormat="1" ht="14.25">
      <c r="A24" s="684">
        <v>10</v>
      </c>
      <c r="B24" s="931"/>
      <c r="C24" s="831"/>
      <c r="D24" s="789"/>
      <c r="E24" s="2015">
        <v>702</v>
      </c>
      <c r="F24" s="1107"/>
      <c r="G24" s="826"/>
      <c r="H24" s="1754"/>
      <c r="I24" s="2015">
        <v>513</v>
      </c>
      <c r="J24" s="1107"/>
      <c r="K24" s="826"/>
      <c r="L24" s="1754"/>
      <c r="M24" s="2015">
        <v>467</v>
      </c>
      <c r="N24" s="1107"/>
      <c r="O24" s="826"/>
      <c r="P24" s="1754"/>
      <c r="Q24" s="2015">
        <v>170</v>
      </c>
      <c r="S24" s="811"/>
    </row>
    <row r="25" spans="1:19" s="681" customFormat="1" ht="14.25">
      <c r="A25" s="684">
        <v>11</v>
      </c>
      <c r="B25" s="931"/>
      <c r="C25" s="831"/>
      <c r="D25" s="789"/>
      <c r="E25" s="2015">
        <v>753</v>
      </c>
      <c r="F25" s="1107"/>
      <c r="G25" s="826"/>
      <c r="H25" s="1754"/>
      <c r="I25" s="2015">
        <v>495</v>
      </c>
      <c r="J25" s="1107"/>
      <c r="K25" s="826"/>
      <c r="L25" s="1754"/>
      <c r="M25" s="2015">
        <v>518</v>
      </c>
      <c r="N25" s="1107"/>
      <c r="O25" s="826"/>
      <c r="P25" s="1754"/>
      <c r="Q25" s="2015">
        <v>165</v>
      </c>
      <c r="S25" s="811"/>
    </row>
    <row r="26" spans="1:19" s="681" customFormat="1" ht="14.25">
      <c r="A26" s="684">
        <v>12</v>
      </c>
      <c r="B26" s="931"/>
      <c r="C26" s="831"/>
      <c r="D26" s="789"/>
      <c r="E26" s="2015">
        <v>567</v>
      </c>
      <c r="F26" s="1107"/>
      <c r="G26" s="826"/>
      <c r="H26" s="1754"/>
      <c r="I26" s="2015">
        <v>505</v>
      </c>
      <c r="J26" s="1107"/>
      <c r="K26" s="826"/>
      <c r="L26" s="1754"/>
      <c r="M26" s="2015">
        <v>267</v>
      </c>
      <c r="N26" s="1107"/>
      <c r="O26" s="826"/>
      <c r="P26" s="1754"/>
      <c r="Q26" s="2015">
        <v>181</v>
      </c>
      <c r="S26" s="811"/>
    </row>
    <row r="27" spans="1:19" s="681" customFormat="1" ht="14.25">
      <c r="A27" s="684">
        <v>13</v>
      </c>
      <c r="B27" s="931"/>
      <c r="C27" s="831"/>
      <c r="D27" s="789"/>
      <c r="E27" s="2015">
        <v>710</v>
      </c>
      <c r="F27" s="1107"/>
      <c r="G27" s="826"/>
      <c r="H27" s="1754"/>
      <c r="I27" s="2015">
        <v>490</v>
      </c>
      <c r="J27" s="1107"/>
      <c r="K27" s="826"/>
      <c r="L27" s="1754"/>
      <c r="M27" s="2015">
        <v>513</v>
      </c>
      <c r="N27" s="1107"/>
      <c r="O27" s="826"/>
      <c r="P27" s="1754"/>
      <c r="Q27" s="2015">
        <v>166</v>
      </c>
      <c r="S27" s="811"/>
    </row>
    <row r="28" spans="1:19" s="681" customFormat="1" ht="14.25">
      <c r="A28" s="684">
        <v>14</v>
      </c>
      <c r="B28" s="931"/>
      <c r="C28" s="831"/>
      <c r="D28" s="789"/>
      <c r="E28" s="2015">
        <v>790</v>
      </c>
      <c r="F28" s="1107"/>
      <c r="G28" s="826"/>
      <c r="H28" s="1754"/>
      <c r="I28" s="2015">
        <v>501</v>
      </c>
      <c r="J28" s="1107"/>
      <c r="K28" s="826"/>
      <c r="L28" s="1754"/>
      <c r="M28" s="2015">
        <v>579</v>
      </c>
      <c r="N28" s="1107"/>
      <c r="O28" s="826"/>
      <c r="P28" s="1754"/>
      <c r="Q28" s="2015">
        <v>201</v>
      </c>
      <c r="S28" s="811"/>
    </row>
    <row r="29" spans="1:19" s="681" customFormat="1" ht="14.25">
      <c r="A29" s="684">
        <v>15</v>
      </c>
      <c r="B29" s="931"/>
      <c r="C29" s="831"/>
      <c r="D29" s="789"/>
      <c r="E29" s="2015">
        <v>802</v>
      </c>
      <c r="F29" s="1107"/>
      <c r="G29" s="826"/>
      <c r="H29" s="1754"/>
      <c r="I29" s="2015">
        <v>499</v>
      </c>
      <c r="J29" s="1107"/>
      <c r="K29" s="826"/>
      <c r="L29" s="1754"/>
      <c r="M29" s="2015">
        <v>554</v>
      </c>
      <c r="N29" s="1107"/>
      <c r="O29" s="826"/>
      <c r="P29" s="1754"/>
      <c r="Q29" s="2015">
        <v>184</v>
      </c>
      <c r="S29" s="811"/>
    </row>
    <row r="30" spans="1:19" s="681" customFormat="1" ht="14.25">
      <c r="A30" s="684">
        <v>16</v>
      </c>
      <c r="B30" s="931"/>
      <c r="C30" s="831"/>
      <c r="D30" s="789"/>
      <c r="E30" s="2015">
        <v>748</v>
      </c>
      <c r="F30" s="1107"/>
      <c r="G30" s="826"/>
      <c r="H30" s="1754"/>
      <c r="I30" s="2015">
        <v>532</v>
      </c>
      <c r="J30" s="1107"/>
      <c r="K30" s="826"/>
      <c r="L30" s="1754"/>
      <c r="M30" s="2015">
        <v>486</v>
      </c>
      <c r="N30" s="1107"/>
      <c r="O30" s="826"/>
      <c r="P30" s="1754"/>
      <c r="Q30" s="2015">
        <v>181</v>
      </c>
      <c r="S30" s="811"/>
    </row>
    <row r="31" spans="1:19" s="685" customFormat="1" ht="14.25">
      <c r="A31" s="684">
        <v>17</v>
      </c>
      <c r="B31" s="931"/>
      <c r="C31" s="831"/>
      <c r="D31" s="789"/>
      <c r="E31" s="2015">
        <v>849</v>
      </c>
      <c r="F31" s="1107"/>
      <c r="G31" s="826"/>
      <c r="H31" s="1754"/>
      <c r="I31" s="2015">
        <v>591</v>
      </c>
      <c r="J31" s="1107"/>
      <c r="K31" s="826"/>
      <c r="L31" s="1754"/>
      <c r="M31" s="2015">
        <v>512</v>
      </c>
      <c r="N31" s="1107"/>
      <c r="O31" s="826"/>
      <c r="P31" s="1754"/>
      <c r="Q31" s="2015">
        <v>190</v>
      </c>
      <c r="S31" s="811"/>
    </row>
    <row r="32" spans="1:19" s="685" customFormat="1" ht="14.25">
      <c r="A32" s="684">
        <v>18</v>
      </c>
      <c r="B32" s="931"/>
      <c r="C32" s="831"/>
      <c r="D32" s="789"/>
      <c r="E32" s="2015">
        <v>754</v>
      </c>
      <c r="F32" s="1107"/>
      <c r="G32" s="826"/>
      <c r="H32" s="1754"/>
      <c r="I32" s="2015">
        <v>594</v>
      </c>
      <c r="J32" s="1107"/>
      <c r="K32" s="826"/>
      <c r="L32" s="1754"/>
      <c r="M32" s="2015">
        <v>428</v>
      </c>
      <c r="N32" s="1107"/>
      <c r="O32" s="826"/>
      <c r="P32" s="1754"/>
      <c r="Q32" s="2015">
        <v>177</v>
      </c>
      <c r="S32" s="811"/>
    </row>
    <row r="33" spans="1:33" s="685" customFormat="1" ht="14.25">
      <c r="A33" s="684">
        <v>19</v>
      </c>
      <c r="B33" s="931"/>
      <c r="C33" s="831"/>
      <c r="D33" s="789"/>
      <c r="E33" s="2015">
        <v>738</v>
      </c>
      <c r="F33" s="1107"/>
      <c r="G33" s="826"/>
      <c r="H33" s="1754"/>
      <c r="I33" s="2015">
        <v>622</v>
      </c>
      <c r="J33" s="1107"/>
      <c r="K33" s="826"/>
      <c r="L33" s="1754"/>
      <c r="M33" s="2015">
        <v>417</v>
      </c>
      <c r="N33" s="1107"/>
      <c r="O33" s="826"/>
      <c r="P33" s="1754"/>
      <c r="Q33" s="2015">
        <v>188</v>
      </c>
      <c r="S33" s="811"/>
    </row>
    <row r="34" spans="1:33" s="685" customFormat="1" ht="14.25">
      <c r="A34" s="684">
        <v>20</v>
      </c>
      <c r="B34" s="931"/>
      <c r="C34" s="831"/>
      <c r="D34" s="789"/>
      <c r="E34" s="2015">
        <v>723</v>
      </c>
      <c r="F34" s="1107"/>
      <c r="G34" s="826"/>
      <c r="H34" s="1754"/>
      <c r="I34" s="2015">
        <v>614</v>
      </c>
      <c r="J34" s="1107"/>
      <c r="K34" s="826"/>
      <c r="L34" s="1754"/>
      <c r="M34" s="2015">
        <v>413</v>
      </c>
      <c r="N34" s="1107"/>
      <c r="O34" s="826"/>
      <c r="P34" s="1754"/>
      <c r="Q34" s="2015">
        <v>192</v>
      </c>
      <c r="S34" s="811"/>
    </row>
    <row r="35" spans="1:33" s="685" customFormat="1" ht="14.25">
      <c r="A35" s="684">
        <v>21</v>
      </c>
      <c r="B35" s="931"/>
      <c r="C35" s="831"/>
      <c r="D35" s="789"/>
      <c r="E35" s="2015">
        <v>529</v>
      </c>
      <c r="F35" s="1107"/>
      <c r="G35" s="826"/>
      <c r="H35" s="1754"/>
      <c r="I35" s="2015">
        <v>593</v>
      </c>
      <c r="J35" s="1107"/>
      <c r="K35" s="826"/>
      <c r="L35" s="1754"/>
      <c r="M35" s="2015">
        <v>186</v>
      </c>
      <c r="N35" s="1107"/>
      <c r="O35" s="826"/>
      <c r="P35" s="1754"/>
      <c r="Q35" s="2015">
        <v>198</v>
      </c>
      <c r="S35" s="811"/>
    </row>
    <row r="36" spans="1:33" s="685" customFormat="1" ht="14.25">
      <c r="A36" s="684">
        <v>22</v>
      </c>
      <c r="B36" s="931"/>
      <c r="C36" s="831"/>
      <c r="D36" s="789"/>
      <c r="E36" s="2015">
        <v>707</v>
      </c>
      <c r="F36" s="1107"/>
      <c r="G36" s="826"/>
      <c r="H36" s="1754"/>
      <c r="I36" s="2015">
        <v>578</v>
      </c>
      <c r="J36" s="1107"/>
      <c r="K36" s="826"/>
      <c r="L36" s="1754"/>
      <c r="M36" s="2015">
        <v>468</v>
      </c>
      <c r="N36" s="1107"/>
      <c r="O36" s="826"/>
      <c r="P36" s="1754"/>
      <c r="Q36" s="2015">
        <v>192</v>
      </c>
      <c r="S36" s="811"/>
    </row>
    <row r="37" spans="1:33" s="685" customFormat="1" ht="14.25">
      <c r="A37" s="684">
        <v>23</v>
      </c>
      <c r="B37" s="931"/>
      <c r="C37" s="831"/>
      <c r="D37" s="1322"/>
      <c r="E37" s="2015">
        <v>614</v>
      </c>
      <c r="F37" s="1107"/>
      <c r="G37" s="826"/>
      <c r="H37" s="1754"/>
      <c r="I37" s="2015">
        <v>538</v>
      </c>
      <c r="J37" s="1107"/>
      <c r="K37" s="826"/>
      <c r="L37" s="1754"/>
      <c r="M37" s="2015">
        <v>409</v>
      </c>
      <c r="N37" s="1107"/>
      <c r="O37" s="826"/>
      <c r="P37" s="1754"/>
      <c r="Q37" s="2015">
        <v>193</v>
      </c>
      <c r="S37" s="811"/>
    </row>
    <row r="38" spans="1:33" s="685" customFormat="1" ht="14.25">
      <c r="A38" s="684">
        <v>24</v>
      </c>
      <c r="B38" s="931"/>
      <c r="C38" s="831"/>
      <c r="D38" s="1322"/>
      <c r="E38" s="2015">
        <v>595</v>
      </c>
      <c r="F38" s="1107"/>
      <c r="G38" s="826"/>
      <c r="H38" s="1754"/>
      <c r="I38" s="2015">
        <v>481</v>
      </c>
      <c r="J38" s="1107"/>
      <c r="K38" s="826"/>
      <c r="L38" s="1754"/>
      <c r="M38" s="2015">
        <v>395</v>
      </c>
      <c r="N38" s="1107"/>
      <c r="O38" s="826"/>
      <c r="P38" s="1754"/>
      <c r="Q38" s="2015">
        <v>187</v>
      </c>
      <c r="S38" s="811"/>
    </row>
    <row r="39" spans="1:33" s="685" customFormat="1" ht="15">
      <c r="A39" s="684" t="s">
        <v>19</v>
      </c>
      <c r="B39" s="789"/>
      <c r="C39" s="789"/>
      <c r="D39" s="789"/>
      <c r="E39" s="1756">
        <f>SUM(E15:E38)</f>
        <v>14633</v>
      </c>
      <c r="F39" s="1757"/>
      <c r="G39" s="1757"/>
      <c r="H39" s="1757"/>
      <c r="I39" s="1756">
        <f>SUM(I15:I38)</f>
        <v>12133</v>
      </c>
      <c r="J39" s="1757"/>
      <c r="K39" s="1757"/>
      <c r="L39" s="1757"/>
      <c r="M39" s="1756">
        <f>SUM(M15:M38)</f>
        <v>9001</v>
      </c>
      <c r="N39" s="1757"/>
      <c r="O39" s="1757"/>
      <c r="P39" s="1757"/>
      <c r="Q39" s="1756">
        <f>SUM(Q15:Q38)</f>
        <v>4467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0">
    <tabColor rgb="FF92D050"/>
  </sheetPr>
  <dimension ref="A1:AG47"/>
  <sheetViews>
    <sheetView topLeftCell="A2" zoomScale="85" zoomScaleNormal="85" workbookViewId="0">
      <selection activeCell="O31" sqref="O31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445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M2" s="677"/>
      <c r="N2" s="1535" t="s">
        <v>2</v>
      </c>
      <c r="O2" s="126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597</v>
      </c>
      <c r="K3" s="3014" t="s">
        <v>596</v>
      </c>
      <c r="L3" s="3014"/>
      <c r="M3" s="3014"/>
      <c r="N3" s="3014"/>
      <c r="O3" s="3014"/>
      <c r="P3" s="3014"/>
      <c r="Q3" s="3014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>
        <v>100004</v>
      </c>
      <c r="B8" s="1283">
        <v>2136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446</v>
      </c>
      <c r="C10" s="2059"/>
      <c r="D10" s="2059"/>
      <c r="E10" s="2060"/>
      <c r="F10" s="3001" t="s">
        <v>506</v>
      </c>
      <c r="G10" s="2059"/>
      <c r="H10" s="2059"/>
      <c r="I10" s="2060"/>
      <c r="J10" s="3001" t="s">
        <v>446</v>
      </c>
      <c r="K10" s="2940"/>
      <c r="L10" s="2940"/>
      <c r="M10" s="2941"/>
      <c r="N10" s="3001" t="s">
        <v>506</v>
      </c>
      <c r="O10" s="2059"/>
      <c r="P10" s="2059"/>
      <c r="Q10" s="2060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/>
      <c r="F11" s="3001" t="s">
        <v>14</v>
      </c>
      <c r="G11" s="2059"/>
      <c r="H11" s="678"/>
      <c r="I11" s="679"/>
      <c r="J11" s="3001" t="s">
        <v>14</v>
      </c>
      <c r="K11" s="2059"/>
      <c r="L11" s="678"/>
      <c r="M11" s="679"/>
      <c r="N11" s="3001" t="s">
        <v>14</v>
      </c>
      <c r="O11" s="205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25"/>
      <c r="F14" s="825"/>
      <c r="G14" s="789"/>
      <c r="H14" s="789"/>
      <c r="I14" s="1323"/>
      <c r="J14" s="931"/>
      <c r="K14" s="831"/>
      <c r="L14" s="789"/>
      <c r="M14" s="1323"/>
      <c r="N14" s="825"/>
      <c r="O14" s="789"/>
      <c r="P14" s="789"/>
      <c r="Q14" s="1323"/>
      <c r="S14" s="811"/>
    </row>
    <row r="15" spans="1:33" s="1339" customFormat="1" ht="14.25">
      <c r="A15" s="1332">
        <v>1</v>
      </c>
      <c r="B15" s="825"/>
      <c r="C15" s="1341"/>
      <c r="D15" s="826"/>
      <c r="E15" s="2021">
        <v>6.4049999999999994</v>
      </c>
      <c r="F15" s="1901"/>
      <c r="G15" s="826"/>
      <c r="H15" s="1912"/>
      <c r="I15" s="2015">
        <v>579</v>
      </c>
      <c r="J15" s="1901"/>
      <c r="K15" s="1913"/>
      <c r="L15" s="1912"/>
      <c r="M15" s="2021">
        <v>2.2549999999999999</v>
      </c>
      <c r="N15" s="1901"/>
      <c r="O15" s="1913"/>
      <c r="P15" s="1912"/>
      <c r="Q15" s="2015">
        <v>187</v>
      </c>
      <c r="S15" s="1340"/>
    </row>
    <row r="16" spans="1:33" s="681" customFormat="1" ht="14.25">
      <c r="A16" s="684">
        <v>2</v>
      </c>
      <c r="B16" s="825"/>
      <c r="C16" s="826"/>
      <c r="D16" s="826"/>
      <c r="E16" s="2021">
        <v>6.1899999999999995</v>
      </c>
      <c r="F16" s="1902"/>
      <c r="G16" s="826"/>
      <c r="H16" s="1914"/>
      <c r="I16" s="2015">
        <v>556</v>
      </c>
      <c r="J16" s="1902"/>
      <c r="K16" s="1915"/>
      <c r="L16" s="1914"/>
      <c r="M16" s="2021">
        <v>2.17</v>
      </c>
      <c r="N16" s="1902"/>
      <c r="O16" s="1915"/>
      <c r="P16" s="1914"/>
      <c r="Q16" s="2015">
        <v>193</v>
      </c>
      <c r="S16" s="811"/>
    </row>
    <row r="17" spans="1:19" s="681" customFormat="1" ht="14.25">
      <c r="A17" s="684">
        <v>3</v>
      </c>
      <c r="B17" s="825"/>
      <c r="C17" s="826"/>
      <c r="D17" s="826"/>
      <c r="E17" s="2021">
        <v>6.0399999999999991</v>
      </c>
      <c r="F17" s="1902"/>
      <c r="G17" s="826"/>
      <c r="H17" s="1914"/>
      <c r="I17" s="2015">
        <v>550</v>
      </c>
      <c r="J17" s="1902"/>
      <c r="K17" s="1915"/>
      <c r="L17" s="1914"/>
      <c r="M17" s="2021">
        <v>2.1649999999999996</v>
      </c>
      <c r="N17" s="1902"/>
      <c r="O17" s="1915"/>
      <c r="P17" s="1914"/>
      <c r="Q17" s="2015">
        <v>198</v>
      </c>
      <c r="S17" s="811"/>
    </row>
    <row r="18" spans="1:19" s="681" customFormat="1" ht="14.25">
      <c r="A18" s="684">
        <v>4</v>
      </c>
      <c r="B18" s="825"/>
      <c r="C18" s="826"/>
      <c r="D18" s="826"/>
      <c r="E18" s="2021">
        <v>6.4099999999999993</v>
      </c>
      <c r="F18" s="1902"/>
      <c r="G18" s="826"/>
      <c r="H18" s="1914"/>
      <c r="I18" s="2015">
        <v>541</v>
      </c>
      <c r="J18" s="1902"/>
      <c r="K18" s="1915"/>
      <c r="L18" s="1914"/>
      <c r="M18" s="2021">
        <v>2.2549999999999999</v>
      </c>
      <c r="N18" s="1902"/>
      <c r="O18" s="1915"/>
      <c r="P18" s="1914"/>
      <c r="Q18" s="2015">
        <v>198</v>
      </c>
      <c r="S18" s="811"/>
    </row>
    <row r="19" spans="1:19" s="681" customFormat="1" ht="14.25">
      <c r="A19" s="684">
        <v>5</v>
      </c>
      <c r="B19" s="825"/>
      <c r="C19" s="826"/>
      <c r="D19" s="826"/>
      <c r="E19" s="2021">
        <v>6.9099999999999993</v>
      </c>
      <c r="F19" s="1902"/>
      <c r="G19" s="826"/>
      <c r="H19" s="1914"/>
      <c r="I19" s="2015">
        <v>547</v>
      </c>
      <c r="J19" s="1902"/>
      <c r="K19" s="1915"/>
      <c r="L19" s="1914"/>
      <c r="M19" s="2021">
        <v>2.2350000000000003</v>
      </c>
      <c r="N19" s="1902"/>
      <c r="O19" s="1915"/>
      <c r="P19" s="1914"/>
      <c r="Q19" s="2015">
        <v>189</v>
      </c>
      <c r="S19" s="811"/>
    </row>
    <row r="20" spans="1:19" s="681" customFormat="1" ht="14.25">
      <c r="A20" s="684">
        <v>6</v>
      </c>
      <c r="B20" s="825"/>
      <c r="C20" s="826"/>
      <c r="D20" s="826"/>
      <c r="E20" s="2021">
        <v>7.9750000000000005</v>
      </c>
      <c r="F20" s="1902"/>
      <c r="G20" s="826"/>
      <c r="H20" s="1914"/>
      <c r="I20" s="2015">
        <v>602</v>
      </c>
      <c r="J20" s="1902"/>
      <c r="K20" s="1915"/>
      <c r="L20" s="1914"/>
      <c r="M20" s="2021">
        <v>2.12</v>
      </c>
      <c r="N20" s="1902"/>
      <c r="O20" s="1915"/>
      <c r="P20" s="1914"/>
      <c r="Q20" s="2015">
        <v>193</v>
      </c>
      <c r="S20" s="811"/>
    </row>
    <row r="21" spans="1:19" s="681" customFormat="1" ht="14.25">
      <c r="A21" s="684">
        <v>7</v>
      </c>
      <c r="B21" s="825"/>
      <c r="C21" s="826"/>
      <c r="D21" s="826"/>
      <c r="E21" s="2021">
        <v>8.33</v>
      </c>
      <c r="F21" s="1902"/>
      <c r="G21" s="826"/>
      <c r="H21" s="1914"/>
      <c r="I21" s="2015">
        <v>743</v>
      </c>
      <c r="J21" s="1902"/>
      <c r="K21" s="1915"/>
      <c r="L21" s="1914"/>
      <c r="M21" s="2021">
        <v>2.2650000000000001</v>
      </c>
      <c r="N21" s="1902"/>
      <c r="O21" s="1915"/>
      <c r="P21" s="1914"/>
      <c r="Q21" s="2015">
        <v>199</v>
      </c>
      <c r="S21" s="811"/>
    </row>
    <row r="22" spans="1:19" s="681" customFormat="1" ht="14.25">
      <c r="A22" s="684">
        <v>8</v>
      </c>
      <c r="B22" s="825"/>
      <c r="C22" s="826"/>
      <c r="D22" s="826"/>
      <c r="E22" s="2021">
        <v>8.9649999999999999</v>
      </c>
      <c r="F22" s="1902"/>
      <c r="G22" s="826"/>
      <c r="H22" s="1914"/>
      <c r="I22" s="2015">
        <v>898</v>
      </c>
      <c r="J22" s="1902"/>
      <c r="K22" s="1915"/>
      <c r="L22" s="1914"/>
      <c r="M22" s="2021">
        <v>2.4300000000000002</v>
      </c>
      <c r="N22" s="1902"/>
      <c r="O22" s="1915"/>
      <c r="P22" s="1914"/>
      <c r="Q22" s="2015">
        <v>193</v>
      </c>
      <c r="S22" s="811"/>
    </row>
    <row r="23" spans="1:19" s="681" customFormat="1" ht="14.25">
      <c r="A23" s="684">
        <v>9</v>
      </c>
      <c r="B23" s="825"/>
      <c r="C23" s="826"/>
      <c r="D23" s="826"/>
      <c r="E23" s="2021">
        <v>9.14</v>
      </c>
      <c r="F23" s="1902"/>
      <c r="G23" s="826"/>
      <c r="H23" s="1914"/>
      <c r="I23" s="2015">
        <v>987</v>
      </c>
      <c r="J23" s="1902"/>
      <c r="K23" s="1915"/>
      <c r="L23" s="1914"/>
      <c r="M23" s="2021">
        <v>2.165</v>
      </c>
      <c r="N23" s="1902"/>
      <c r="O23" s="1915"/>
      <c r="P23" s="1914"/>
      <c r="Q23" s="2015">
        <v>211</v>
      </c>
      <c r="S23" s="811"/>
    </row>
    <row r="24" spans="1:19" s="681" customFormat="1" ht="14.25">
      <c r="A24" s="684">
        <v>10</v>
      </c>
      <c r="B24" s="825"/>
      <c r="C24" s="826"/>
      <c r="D24" s="826"/>
      <c r="E24" s="2021">
        <v>10.905000000000001</v>
      </c>
      <c r="F24" s="1902"/>
      <c r="G24" s="826"/>
      <c r="H24" s="1914"/>
      <c r="I24" s="2015">
        <v>1020</v>
      </c>
      <c r="J24" s="1902"/>
      <c r="K24" s="1915"/>
      <c r="L24" s="1914"/>
      <c r="M24" s="2021">
        <v>2.0099999999999998</v>
      </c>
      <c r="N24" s="1902"/>
      <c r="O24" s="1915"/>
      <c r="P24" s="1914"/>
      <c r="Q24" s="2015">
        <v>209</v>
      </c>
      <c r="S24" s="811"/>
    </row>
    <row r="25" spans="1:19" s="681" customFormat="1" ht="14.25">
      <c r="A25" s="684">
        <v>11</v>
      </c>
      <c r="B25" s="825"/>
      <c r="C25" s="826"/>
      <c r="D25" s="826"/>
      <c r="E25" s="2021">
        <v>9.5150000000000006</v>
      </c>
      <c r="F25" s="1902"/>
      <c r="G25" s="826"/>
      <c r="H25" s="1914"/>
      <c r="I25" s="2015">
        <v>980</v>
      </c>
      <c r="J25" s="1902"/>
      <c r="K25" s="1915"/>
      <c r="L25" s="1914"/>
      <c r="M25" s="2021">
        <v>1.91</v>
      </c>
      <c r="N25" s="1902"/>
      <c r="O25" s="1915"/>
      <c r="P25" s="1914"/>
      <c r="Q25" s="2015">
        <v>212</v>
      </c>
      <c r="S25" s="811"/>
    </row>
    <row r="26" spans="1:19" s="681" customFormat="1" ht="14.25">
      <c r="A26" s="684">
        <v>12</v>
      </c>
      <c r="B26" s="825"/>
      <c r="C26" s="826"/>
      <c r="D26" s="826"/>
      <c r="E26" s="2021">
        <v>9.3400000000000016</v>
      </c>
      <c r="F26" s="1902"/>
      <c r="G26" s="826"/>
      <c r="H26" s="1914"/>
      <c r="I26" s="2015">
        <v>948</v>
      </c>
      <c r="J26" s="1902"/>
      <c r="K26" s="1915"/>
      <c r="L26" s="1914"/>
      <c r="M26" s="2021">
        <v>1.8849999999999998</v>
      </c>
      <c r="N26" s="1902"/>
      <c r="O26" s="1915"/>
      <c r="P26" s="1914"/>
      <c r="Q26" s="2015">
        <v>211</v>
      </c>
      <c r="S26" s="811"/>
    </row>
    <row r="27" spans="1:19" s="681" customFormat="1" ht="14.25">
      <c r="A27" s="684">
        <v>13</v>
      </c>
      <c r="B27" s="825"/>
      <c r="C27" s="826"/>
      <c r="D27" s="826"/>
      <c r="E27" s="2021">
        <v>8.2099999999999991</v>
      </c>
      <c r="F27" s="1902"/>
      <c r="G27" s="826"/>
      <c r="H27" s="1914"/>
      <c r="I27" s="2015">
        <v>982</v>
      </c>
      <c r="J27" s="1902"/>
      <c r="K27" s="1915"/>
      <c r="L27" s="1914"/>
      <c r="M27" s="2021">
        <v>2.5750000000000002</v>
      </c>
      <c r="N27" s="1902"/>
      <c r="O27" s="1915"/>
      <c r="P27" s="1914"/>
      <c r="Q27" s="2015">
        <v>209</v>
      </c>
      <c r="S27" s="811"/>
    </row>
    <row r="28" spans="1:19" s="681" customFormat="1" ht="14.25">
      <c r="A28" s="684">
        <v>14</v>
      </c>
      <c r="B28" s="825"/>
      <c r="C28" s="826"/>
      <c r="D28" s="826"/>
      <c r="E28" s="2021">
        <v>8.1150000000000002</v>
      </c>
      <c r="F28" s="1902"/>
      <c r="G28" s="826"/>
      <c r="H28" s="1914"/>
      <c r="I28" s="2015">
        <v>940</v>
      </c>
      <c r="J28" s="1902"/>
      <c r="K28" s="1915"/>
      <c r="L28" s="1914"/>
      <c r="M28" s="2021">
        <v>2.33</v>
      </c>
      <c r="N28" s="1902"/>
      <c r="O28" s="1915"/>
      <c r="P28" s="1914"/>
      <c r="Q28" s="2015">
        <v>191</v>
      </c>
      <c r="S28" s="811"/>
    </row>
    <row r="29" spans="1:19" s="681" customFormat="1" ht="14.25">
      <c r="A29" s="684">
        <v>15</v>
      </c>
      <c r="B29" s="825"/>
      <c r="C29" s="826"/>
      <c r="D29" s="826"/>
      <c r="E29" s="2021">
        <v>6.68</v>
      </c>
      <c r="F29" s="1902"/>
      <c r="G29" s="826"/>
      <c r="H29" s="1914"/>
      <c r="I29" s="2015">
        <v>922</v>
      </c>
      <c r="J29" s="1902"/>
      <c r="K29" s="1915"/>
      <c r="L29" s="1914"/>
      <c r="M29" s="2021">
        <v>2.41</v>
      </c>
      <c r="N29" s="1902"/>
      <c r="O29" s="1915"/>
      <c r="P29" s="1914"/>
      <c r="Q29" s="2015">
        <v>201</v>
      </c>
      <c r="S29" s="811"/>
    </row>
    <row r="30" spans="1:19" s="681" customFormat="1" ht="14.25">
      <c r="A30" s="684">
        <v>16</v>
      </c>
      <c r="B30" s="825"/>
      <c r="C30" s="826"/>
      <c r="D30" s="826"/>
      <c r="E30" s="2021">
        <v>6.8049999999999997</v>
      </c>
      <c r="F30" s="1902"/>
      <c r="G30" s="826"/>
      <c r="H30" s="1914"/>
      <c r="I30" s="2015">
        <v>927</v>
      </c>
      <c r="J30" s="1902"/>
      <c r="K30" s="1915"/>
      <c r="L30" s="1914"/>
      <c r="M30" s="2021">
        <v>1.9349999999999998</v>
      </c>
      <c r="N30" s="1902"/>
      <c r="O30" s="1915"/>
      <c r="P30" s="1914"/>
      <c r="Q30" s="2015">
        <v>211</v>
      </c>
      <c r="S30" s="811"/>
    </row>
    <row r="31" spans="1:19" s="685" customFormat="1" ht="14.25">
      <c r="A31" s="684">
        <v>17</v>
      </c>
      <c r="B31" s="825"/>
      <c r="C31" s="826"/>
      <c r="D31" s="826"/>
      <c r="E31" s="2021">
        <v>6.68</v>
      </c>
      <c r="F31" s="1902"/>
      <c r="G31" s="826"/>
      <c r="H31" s="1914"/>
      <c r="I31" s="2015">
        <v>944</v>
      </c>
      <c r="J31" s="1902"/>
      <c r="K31" s="1915"/>
      <c r="L31" s="1914"/>
      <c r="M31" s="2021">
        <v>2.29</v>
      </c>
      <c r="N31" s="1902"/>
      <c r="O31" s="1915"/>
      <c r="P31" s="1914"/>
      <c r="Q31" s="2015">
        <v>209</v>
      </c>
      <c r="S31" s="811"/>
    </row>
    <row r="32" spans="1:19" s="685" customFormat="1" ht="14.25">
      <c r="A32" s="684">
        <v>18</v>
      </c>
      <c r="B32" s="825"/>
      <c r="C32" s="826"/>
      <c r="D32" s="826"/>
      <c r="E32" s="2021">
        <v>8.17</v>
      </c>
      <c r="F32" s="1902"/>
      <c r="G32" s="826"/>
      <c r="H32" s="1914"/>
      <c r="I32" s="2015">
        <v>926</v>
      </c>
      <c r="J32" s="1902"/>
      <c r="K32" s="1915"/>
      <c r="L32" s="1914"/>
      <c r="M32" s="2021">
        <v>2.5449999999999999</v>
      </c>
      <c r="N32" s="1902"/>
      <c r="O32" s="1915"/>
      <c r="P32" s="1914"/>
      <c r="Q32" s="2015">
        <v>200</v>
      </c>
      <c r="S32" s="811"/>
    </row>
    <row r="33" spans="1:33" s="685" customFormat="1" ht="14.25">
      <c r="A33" s="684">
        <v>19</v>
      </c>
      <c r="B33" s="825"/>
      <c r="C33" s="826"/>
      <c r="D33" s="826"/>
      <c r="E33" s="2021">
        <v>8.3949999999999996</v>
      </c>
      <c r="F33" s="1902"/>
      <c r="G33" s="826"/>
      <c r="H33" s="1914"/>
      <c r="I33" s="2015">
        <v>901</v>
      </c>
      <c r="J33" s="1902"/>
      <c r="K33" s="1915"/>
      <c r="L33" s="1914"/>
      <c r="M33" s="2021">
        <v>2.7449999999999997</v>
      </c>
      <c r="N33" s="1902"/>
      <c r="O33" s="1915"/>
      <c r="P33" s="1914"/>
      <c r="Q33" s="2015">
        <v>195</v>
      </c>
      <c r="S33" s="811"/>
    </row>
    <row r="34" spans="1:33" s="685" customFormat="1" ht="14.25">
      <c r="A34" s="684">
        <v>20</v>
      </c>
      <c r="B34" s="825"/>
      <c r="C34" s="826"/>
      <c r="D34" s="826"/>
      <c r="E34" s="2021">
        <v>7.4749999999999996</v>
      </c>
      <c r="F34" s="1902"/>
      <c r="G34" s="826"/>
      <c r="H34" s="1914"/>
      <c r="I34" s="2015">
        <v>874</v>
      </c>
      <c r="J34" s="1902"/>
      <c r="K34" s="1915"/>
      <c r="L34" s="1914"/>
      <c r="M34" s="2021">
        <v>2.5</v>
      </c>
      <c r="N34" s="1902"/>
      <c r="O34" s="1915"/>
      <c r="P34" s="1914"/>
      <c r="Q34" s="2015">
        <v>189</v>
      </c>
      <c r="S34" s="811"/>
    </row>
    <row r="35" spans="1:33" s="685" customFormat="1" ht="14.25">
      <c r="A35" s="684">
        <v>21</v>
      </c>
      <c r="B35" s="825"/>
      <c r="C35" s="826"/>
      <c r="D35" s="826"/>
      <c r="E35" s="2021">
        <v>7.5000000000000009</v>
      </c>
      <c r="F35" s="1902"/>
      <c r="G35" s="826"/>
      <c r="H35" s="1914"/>
      <c r="I35" s="2015">
        <v>860</v>
      </c>
      <c r="J35" s="1902"/>
      <c r="K35" s="1915"/>
      <c r="L35" s="1914"/>
      <c r="M35" s="2021">
        <v>2.5500000000000003</v>
      </c>
      <c r="N35" s="1902"/>
      <c r="O35" s="1915"/>
      <c r="P35" s="1914"/>
      <c r="Q35" s="2015">
        <v>196</v>
      </c>
      <c r="S35" s="811"/>
    </row>
    <row r="36" spans="1:33" s="685" customFormat="1" ht="14.25">
      <c r="A36" s="684">
        <v>22</v>
      </c>
      <c r="B36" s="825"/>
      <c r="C36" s="826"/>
      <c r="D36" s="826"/>
      <c r="E36" s="2021">
        <v>6.64</v>
      </c>
      <c r="F36" s="1902"/>
      <c r="G36" s="826"/>
      <c r="H36" s="1914"/>
      <c r="I36" s="2015">
        <v>814</v>
      </c>
      <c r="J36" s="1902"/>
      <c r="K36" s="1915"/>
      <c r="L36" s="1914"/>
      <c r="M36" s="2021">
        <v>2.2399999999999998</v>
      </c>
      <c r="N36" s="1902"/>
      <c r="O36" s="1915"/>
      <c r="P36" s="1914"/>
      <c r="Q36" s="2015">
        <v>192</v>
      </c>
      <c r="S36" s="811"/>
    </row>
    <row r="37" spans="1:33" s="685" customFormat="1" ht="14.25">
      <c r="A37" s="684">
        <v>23</v>
      </c>
      <c r="B37" s="825"/>
      <c r="C37" s="826"/>
      <c r="D37" s="1754"/>
      <c r="E37" s="2021">
        <v>6.5500000000000007</v>
      </c>
      <c r="F37" s="1902"/>
      <c r="G37" s="1915"/>
      <c r="H37" s="1914"/>
      <c r="I37" s="2015">
        <v>744</v>
      </c>
      <c r="J37" s="1902"/>
      <c r="K37" s="1915"/>
      <c r="L37" s="1914"/>
      <c r="M37" s="2021">
        <v>2.65</v>
      </c>
      <c r="N37" s="1902"/>
      <c r="O37" s="1915"/>
      <c r="P37" s="1914"/>
      <c r="Q37" s="2015">
        <v>186</v>
      </c>
      <c r="S37" s="811"/>
    </row>
    <row r="38" spans="1:33" s="685" customFormat="1" ht="14.25">
      <c r="A38" s="684">
        <v>24</v>
      </c>
      <c r="B38" s="825"/>
      <c r="C38" s="826"/>
      <c r="D38" s="1754"/>
      <c r="E38" s="2021">
        <v>6.2799999999999994</v>
      </c>
      <c r="F38" s="1902"/>
      <c r="G38" s="1915"/>
      <c r="H38" s="1914"/>
      <c r="I38" s="2015">
        <v>651</v>
      </c>
      <c r="J38" s="1902"/>
      <c r="K38" s="1915"/>
      <c r="L38" s="1914"/>
      <c r="M38" s="2021">
        <v>2.2199999999999998</v>
      </c>
      <c r="N38" s="1902"/>
      <c r="O38" s="1915"/>
      <c r="P38" s="1914"/>
      <c r="Q38" s="2015">
        <v>177</v>
      </c>
      <c r="S38" s="811"/>
    </row>
    <row r="39" spans="1:33" s="685" customFormat="1" ht="15">
      <c r="A39" s="684" t="s">
        <v>19</v>
      </c>
      <c r="B39" s="789"/>
      <c r="C39" s="789"/>
      <c r="D39" s="789"/>
      <c r="E39" s="1924">
        <f>SUM(E15:E38)</f>
        <v>183.625</v>
      </c>
      <c r="F39" s="1757"/>
      <c r="G39" s="1757"/>
      <c r="H39" s="1757"/>
      <c r="I39" s="1756">
        <f>SUM(I15:I38)</f>
        <v>19436</v>
      </c>
      <c r="J39" s="1757"/>
      <c r="K39" s="1757"/>
      <c r="L39" s="1757"/>
      <c r="M39" s="1756">
        <f>SUM(M15:M38)</f>
        <v>54.855000000000004</v>
      </c>
      <c r="N39" s="1757"/>
      <c r="O39" s="1757"/>
      <c r="P39" s="1757"/>
      <c r="Q39" s="1756">
        <f>SUM(Q15:Q38)</f>
        <v>4749</v>
      </c>
    </row>
    <row r="40" spans="1:33" s="674" customFormat="1" ht="12.75" customHeight="1">
      <c r="A40" s="674" t="s">
        <v>20</v>
      </c>
      <c r="E40" s="1911"/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K3:Q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8">
    <tabColor rgb="FF92D050"/>
  </sheetPr>
  <dimension ref="A1:AG47"/>
  <sheetViews>
    <sheetView zoomScale="85" zoomScaleNormal="85" workbookViewId="0">
      <selection activeCell="M15" sqref="M15:M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442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M2" s="677"/>
      <c r="N2" s="1535" t="s">
        <v>2</v>
      </c>
      <c r="O2" s="126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598</v>
      </c>
      <c r="K3" s="3014" t="s">
        <v>443</v>
      </c>
      <c r="L3" s="3014"/>
      <c r="M3" s="3014"/>
      <c r="N3" s="3014"/>
      <c r="O3" s="3014"/>
      <c r="P3" s="3014"/>
      <c r="Q3" s="3014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>
        <v>100003</v>
      </c>
      <c r="B8" s="1283"/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444</v>
      </c>
      <c r="C10" s="2059"/>
      <c r="D10" s="2059"/>
      <c r="E10" s="2060"/>
      <c r="F10" s="3001"/>
      <c r="G10" s="2059"/>
      <c r="H10" s="2059"/>
      <c r="I10" s="2060"/>
      <c r="J10" s="3001" t="s">
        <v>444</v>
      </c>
      <c r="K10" s="2940"/>
      <c r="L10" s="2940"/>
      <c r="M10" s="2941"/>
      <c r="N10" s="3001"/>
      <c r="O10" s="2940"/>
      <c r="P10" s="2940"/>
      <c r="Q10" s="2941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/>
      <c r="F11" s="3001" t="s">
        <v>14</v>
      </c>
      <c r="G11" s="2059"/>
      <c r="H11" s="678"/>
      <c r="I11" s="679"/>
      <c r="J11" s="3001" t="s">
        <v>14</v>
      </c>
      <c r="K11" s="2059"/>
      <c r="L11" s="678"/>
      <c r="M11" s="679"/>
      <c r="N11" s="3001" t="s">
        <v>14</v>
      </c>
      <c r="O11" s="205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25"/>
      <c r="F14" s="825"/>
      <c r="G14" s="789"/>
      <c r="H14" s="789"/>
      <c r="I14" s="1323"/>
      <c r="J14" s="931"/>
      <c r="K14" s="831"/>
      <c r="L14" s="789"/>
      <c r="M14" s="1323"/>
      <c r="N14" s="825"/>
      <c r="O14" s="789"/>
      <c r="P14" s="789"/>
      <c r="Q14" s="1323"/>
      <c r="S14" s="811"/>
    </row>
    <row r="15" spans="1:33" s="1339" customFormat="1" ht="15">
      <c r="A15" s="1332">
        <v>1</v>
      </c>
      <c r="B15" s="931"/>
      <c r="C15" s="1334"/>
      <c r="D15" s="789"/>
      <c r="E15" s="2021">
        <v>1.296</v>
      </c>
      <c r="F15" s="1766"/>
      <c r="G15" s="789"/>
      <c r="H15" s="1770"/>
      <c r="I15" s="1782"/>
      <c r="J15" s="1780"/>
      <c r="K15" s="1776"/>
      <c r="L15" s="1770"/>
      <c r="M15" s="2021">
        <v>0.59799999999999998</v>
      </c>
      <c r="N15" s="1336"/>
      <c r="O15" s="1337"/>
      <c r="P15" s="1335"/>
      <c r="Q15" s="1331"/>
      <c r="S15" s="1340"/>
    </row>
    <row r="16" spans="1:33" s="681" customFormat="1" ht="15">
      <c r="A16" s="684">
        <v>2</v>
      </c>
      <c r="B16" s="931"/>
      <c r="C16" s="831"/>
      <c r="D16" s="789"/>
      <c r="E16" s="2021">
        <v>1.1659999999999999</v>
      </c>
      <c r="F16" s="1771"/>
      <c r="G16" s="789"/>
      <c r="H16" s="1774"/>
      <c r="I16" s="1782"/>
      <c r="J16" s="1781"/>
      <c r="K16" s="1778"/>
      <c r="L16" s="1774"/>
      <c r="M16" s="2021">
        <v>0.55200000000000005</v>
      </c>
      <c r="N16" s="1107"/>
      <c r="O16" s="789"/>
      <c r="P16" s="1322"/>
      <c r="Q16" s="1331"/>
      <c r="S16" s="811"/>
    </row>
    <row r="17" spans="1:19" s="681" customFormat="1" ht="15">
      <c r="A17" s="684">
        <v>3</v>
      </c>
      <c r="B17" s="931"/>
      <c r="C17" s="831"/>
      <c r="D17" s="789"/>
      <c r="E17" s="2021">
        <v>1.0840000000000001</v>
      </c>
      <c r="F17" s="1771"/>
      <c r="G17" s="789"/>
      <c r="H17" s="1774"/>
      <c r="I17" s="1782"/>
      <c r="J17" s="1781"/>
      <c r="K17" s="1778"/>
      <c r="L17" s="1774"/>
      <c r="M17" s="2021">
        <v>0.52400000000000002</v>
      </c>
      <c r="N17" s="1107"/>
      <c r="O17" s="789"/>
      <c r="P17" s="1322"/>
      <c r="Q17" s="1331"/>
      <c r="S17" s="811"/>
    </row>
    <row r="18" spans="1:19" s="681" customFormat="1" ht="15">
      <c r="A18" s="684">
        <v>4</v>
      </c>
      <c r="B18" s="931"/>
      <c r="C18" s="831"/>
      <c r="D18" s="789"/>
      <c r="E18" s="2021">
        <v>1.3360000000000001</v>
      </c>
      <c r="F18" s="1771"/>
      <c r="G18" s="789"/>
      <c r="H18" s="1774"/>
      <c r="I18" s="1782"/>
      <c r="J18" s="1781"/>
      <c r="K18" s="1778"/>
      <c r="L18" s="1774"/>
      <c r="M18" s="2021">
        <v>0.60199999999999998</v>
      </c>
      <c r="N18" s="1107"/>
      <c r="O18" s="789"/>
      <c r="P18" s="1322"/>
      <c r="Q18" s="1331"/>
      <c r="S18" s="811"/>
    </row>
    <row r="19" spans="1:19" s="681" customFormat="1" ht="15">
      <c r="A19" s="684">
        <v>5</v>
      </c>
      <c r="B19" s="931"/>
      <c r="C19" s="831"/>
      <c r="D19" s="789"/>
      <c r="E19" s="2021">
        <v>1.1339999999999999</v>
      </c>
      <c r="F19" s="1771"/>
      <c r="G19" s="789"/>
      <c r="H19" s="1774"/>
      <c r="I19" s="1782"/>
      <c r="J19" s="1781"/>
      <c r="K19" s="1778"/>
      <c r="L19" s="1774"/>
      <c r="M19" s="2021">
        <v>0.57799999999999996</v>
      </c>
      <c r="N19" s="1107"/>
      <c r="O19" s="789"/>
      <c r="P19" s="1322"/>
      <c r="Q19" s="1331"/>
      <c r="S19" s="811"/>
    </row>
    <row r="20" spans="1:19" s="681" customFormat="1" ht="15">
      <c r="A20" s="684">
        <v>6</v>
      </c>
      <c r="B20" s="931"/>
      <c r="C20" s="831"/>
      <c r="D20" s="789"/>
      <c r="E20" s="2021">
        <v>1.286</v>
      </c>
      <c r="F20" s="1771"/>
      <c r="G20" s="789"/>
      <c r="H20" s="1774"/>
      <c r="I20" s="1782"/>
      <c r="J20" s="1781"/>
      <c r="K20" s="1778"/>
      <c r="L20" s="1774"/>
      <c r="M20" s="2021">
        <v>0.57399999999999995</v>
      </c>
      <c r="N20" s="1107"/>
      <c r="O20" s="789"/>
      <c r="P20" s="1322"/>
      <c r="Q20" s="1331"/>
      <c r="S20" s="811"/>
    </row>
    <row r="21" spans="1:19" s="681" customFormat="1" ht="15">
      <c r="A21" s="684">
        <v>7</v>
      </c>
      <c r="B21" s="931"/>
      <c r="C21" s="831"/>
      <c r="D21" s="789"/>
      <c r="E21" s="2021">
        <v>3.3780000000000001</v>
      </c>
      <c r="F21" s="1771"/>
      <c r="G21" s="789"/>
      <c r="H21" s="1774"/>
      <c r="I21" s="1782"/>
      <c r="J21" s="1781"/>
      <c r="K21" s="1778"/>
      <c r="L21" s="1774"/>
      <c r="M21" s="2021">
        <v>0.53200000000000003</v>
      </c>
      <c r="N21" s="1107"/>
      <c r="O21" s="789"/>
      <c r="P21" s="1322"/>
      <c r="Q21" s="1331"/>
      <c r="S21" s="811"/>
    </row>
    <row r="22" spans="1:19" s="681" customFormat="1" ht="15">
      <c r="A22" s="684">
        <v>8</v>
      </c>
      <c r="B22" s="931"/>
      <c r="C22" s="831"/>
      <c r="D22" s="789"/>
      <c r="E22" s="2021">
        <v>4.1079999999999997</v>
      </c>
      <c r="F22" s="1771"/>
      <c r="G22" s="789"/>
      <c r="H22" s="1774"/>
      <c r="I22" s="1782"/>
      <c r="J22" s="1781"/>
      <c r="K22" s="1778"/>
      <c r="L22" s="1774"/>
      <c r="M22" s="2021">
        <v>0.68600000000000005</v>
      </c>
      <c r="N22" s="1107"/>
      <c r="O22" s="789"/>
      <c r="P22" s="1322"/>
      <c r="Q22" s="1331"/>
      <c r="S22" s="811"/>
    </row>
    <row r="23" spans="1:19" s="681" customFormat="1" ht="15">
      <c r="A23" s="684">
        <v>9</v>
      </c>
      <c r="B23" s="931"/>
      <c r="C23" s="831"/>
      <c r="D23" s="789"/>
      <c r="E23" s="2021">
        <v>3.4420000000000002</v>
      </c>
      <c r="F23" s="1771"/>
      <c r="G23" s="789"/>
      <c r="H23" s="1774"/>
      <c r="I23" s="1782"/>
      <c r="J23" s="1781"/>
      <c r="K23" s="1778"/>
      <c r="L23" s="1774"/>
      <c r="M23" s="2021">
        <v>0.624</v>
      </c>
      <c r="N23" s="1107"/>
      <c r="O23" s="789"/>
      <c r="P23" s="1322"/>
      <c r="Q23" s="1331"/>
      <c r="S23" s="811"/>
    </row>
    <row r="24" spans="1:19" s="681" customFormat="1" ht="15">
      <c r="A24" s="684">
        <v>10</v>
      </c>
      <c r="B24" s="931"/>
      <c r="C24" s="831"/>
      <c r="D24" s="789"/>
      <c r="E24" s="2021">
        <v>2.4220000000000002</v>
      </c>
      <c r="F24" s="1771"/>
      <c r="G24" s="789"/>
      <c r="H24" s="1774"/>
      <c r="I24" s="1782"/>
      <c r="J24" s="1781"/>
      <c r="K24" s="1778"/>
      <c r="L24" s="1774"/>
      <c r="M24" s="2021">
        <v>0.55600000000000005</v>
      </c>
      <c r="N24" s="1107"/>
      <c r="O24" s="789"/>
      <c r="P24" s="1322"/>
      <c r="Q24" s="1331"/>
      <c r="S24" s="811"/>
    </row>
    <row r="25" spans="1:19" s="681" customFormat="1" ht="15">
      <c r="A25" s="684">
        <v>11</v>
      </c>
      <c r="B25" s="931"/>
      <c r="C25" s="831"/>
      <c r="D25" s="789"/>
      <c r="E25" s="2021">
        <v>1.8280000000000001</v>
      </c>
      <c r="F25" s="1771"/>
      <c r="G25" s="789"/>
      <c r="H25" s="1774"/>
      <c r="I25" s="1782"/>
      <c r="J25" s="1781"/>
      <c r="K25" s="1778"/>
      <c r="L25" s="1774"/>
      <c r="M25" s="2021">
        <v>0.52600000000000002</v>
      </c>
      <c r="N25" s="1107"/>
      <c r="O25" s="789"/>
      <c r="P25" s="1322"/>
      <c r="Q25" s="1331"/>
      <c r="S25" s="811"/>
    </row>
    <row r="26" spans="1:19" s="681" customFormat="1" ht="15">
      <c r="A26" s="684">
        <v>12</v>
      </c>
      <c r="B26" s="931"/>
      <c r="C26" s="831"/>
      <c r="D26" s="789"/>
      <c r="E26" s="2021">
        <v>1.92</v>
      </c>
      <c r="F26" s="1771"/>
      <c r="G26" s="789"/>
      <c r="H26" s="1774"/>
      <c r="I26" s="1782"/>
      <c r="J26" s="1781"/>
      <c r="K26" s="1778"/>
      <c r="L26" s="1774"/>
      <c r="M26" s="2021">
        <v>0.63400000000000001</v>
      </c>
      <c r="N26" s="1107"/>
      <c r="O26" s="789"/>
      <c r="P26" s="1322"/>
      <c r="Q26" s="1331"/>
      <c r="S26" s="811"/>
    </row>
    <row r="27" spans="1:19" s="681" customFormat="1" ht="15">
      <c r="A27" s="684">
        <v>13</v>
      </c>
      <c r="B27" s="931"/>
      <c r="C27" s="831"/>
      <c r="D27" s="789"/>
      <c r="E27" s="2021">
        <v>2.0459999999999998</v>
      </c>
      <c r="F27" s="1771"/>
      <c r="G27" s="789"/>
      <c r="H27" s="1774"/>
      <c r="I27" s="1782"/>
      <c r="J27" s="1781"/>
      <c r="K27" s="1778"/>
      <c r="L27" s="1774"/>
      <c r="M27" s="2021">
        <v>0.47799999999999998</v>
      </c>
      <c r="N27" s="1107"/>
      <c r="O27" s="789"/>
      <c r="P27" s="1322"/>
      <c r="Q27" s="1331"/>
      <c r="S27" s="811"/>
    </row>
    <row r="28" spans="1:19" s="681" customFormat="1" ht="15">
      <c r="A28" s="684">
        <v>14</v>
      </c>
      <c r="B28" s="931"/>
      <c r="C28" s="831"/>
      <c r="D28" s="789"/>
      <c r="E28" s="2021">
        <v>1.758</v>
      </c>
      <c r="F28" s="1771"/>
      <c r="G28" s="789"/>
      <c r="H28" s="1774"/>
      <c r="I28" s="1782"/>
      <c r="J28" s="1781"/>
      <c r="K28" s="1778"/>
      <c r="L28" s="1774"/>
      <c r="M28" s="2021">
        <v>0.48599999999999999</v>
      </c>
      <c r="N28" s="1107"/>
      <c r="O28" s="789"/>
      <c r="P28" s="1322"/>
      <c r="Q28" s="1331"/>
      <c r="S28" s="811"/>
    </row>
    <row r="29" spans="1:19" s="681" customFormat="1" ht="15">
      <c r="A29" s="684">
        <v>15</v>
      </c>
      <c r="B29" s="931"/>
      <c r="C29" s="831"/>
      <c r="D29" s="789"/>
      <c r="E29" s="2021">
        <v>2.532</v>
      </c>
      <c r="F29" s="1771"/>
      <c r="G29" s="789"/>
      <c r="H29" s="1774"/>
      <c r="I29" s="1782"/>
      <c r="J29" s="1781"/>
      <c r="K29" s="1778"/>
      <c r="L29" s="1774"/>
      <c r="M29" s="2021">
        <v>0.55800000000000005</v>
      </c>
      <c r="N29" s="1107"/>
      <c r="O29" s="789"/>
      <c r="P29" s="1322"/>
      <c r="Q29" s="1331"/>
      <c r="S29" s="811"/>
    </row>
    <row r="30" spans="1:19" s="681" customFormat="1" ht="15">
      <c r="A30" s="684">
        <v>16</v>
      </c>
      <c r="B30" s="931"/>
      <c r="C30" s="831"/>
      <c r="D30" s="789"/>
      <c r="E30" s="2021">
        <v>2.1</v>
      </c>
      <c r="F30" s="1771"/>
      <c r="G30" s="789"/>
      <c r="H30" s="1774"/>
      <c r="I30" s="1782"/>
      <c r="J30" s="1781"/>
      <c r="K30" s="1778"/>
      <c r="L30" s="1774"/>
      <c r="M30" s="2021">
        <v>0.65800000000000003</v>
      </c>
      <c r="N30" s="1107"/>
      <c r="O30" s="789"/>
      <c r="P30" s="1322"/>
      <c r="Q30" s="1331"/>
      <c r="S30" s="811"/>
    </row>
    <row r="31" spans="1:19" s="685" customFormat="1" ht="15">
      <c r="A31" s="684">
        <v>17</v>
      </c>
      <c r="B31" s="931"/>
      <c r="C31" s="831"/>
      <c r="D31" s="789"/>
      <c r="E31" s="2021">
        <v>2.8940000000000001</v>
      </c>
      <c r="F31" s="1771"/>
      <c r="G31" s="789"/>
      <c r="H31" s="1774"/>
      <c r="I31" s="1782"/>
      <c r="J31" s="1781"/>
      <c r="K31" s="1778"/>
      <c r="L31" s="1774"/>
      <c r="M31" s="2021">
        <v>0.56000000000000005</v>
      </c>
      <c r="N31" s="1107"/>
      <c r="O31" s="789"/>
      <c r="P31" s="1322"/>
      <c r="Q31" s="1331"/>
      <c r="S31" s="811"/>
    </row>
    <row r="32" spans="1:19" s="685" customFormat="1" ht="15">
      <c r="A32" s="684">
        <v>18</v>
      </c>
      <c r="B32" s="931"/>
      <c r="C32" s="831"/>
      <c r="D32" s="789"/>
      <c r="E32" s="2021">
        <v>2.8239999999999998</v>
      </c>
      <c r="F32" s="1771"/>
      <c r="G32" s="789"/>
      <c r="H32" s="1774"/>
      <c r="I32" s="1782"/>
      <c r="J32" s="1781"/>
      <c r="K32" s="1778"/>
      <c r="L32" s="1774"/>
      <c r="M32" s="2021">
        <v>0.51</v>
      </c>
      <c r="N32" s="1107"/>
      <c r="O32" s="789"/>
      <c r="P32" s="1322"/>
      <c r="Q32" s="1331"/>
      <c r="S32" s="811"/>
    </row>
    <row r="33" spans="1:33" s="685" customFormat="1" ht="15">
      <c r="A33" s="684">
        <v>19</v>
      </c>
      <c r="B33" s="931"/>
      <c r="C33" s="831"/>
      <c r="D33" s="789"/>
      <c r="E33" s="2021">
        <v>2.5819999999999999</v>
      </c>
      <c r="F33" s="1771"/>
      <c r="G33" s="789"/>
      <c r="H33" s="1774"/>
      <c r="I33" s="1782"/>
      <c r="J33" s="1781"/>
      <c r="K33" s="1778"/>
      <c r="L33" s="1774"/>
      <c r="M33" s="2021">
        <v>0.54800000000000004</v>
      </c>
      <c r="N33" s="1107"/>
      <c r="O33" s="789"/>
      <c r="P33" s="1322"/>
      <c r="Q33" s="1331"/>
      <c r="S33" s="811"/>
    </row>
    <row r="34" spans="1:33" s="685" customFormat="1" ht="15">
      <c r="A34" s="684">
        <v>20</v>
      </c>
      <c r="B34" s="931"/>
      <c r="C34" s="831"/>
      <c r="D34" s="789"/>
      <c r="E34" s="2021">
        <v>2.2480000000000002</v>
      </c>
      <c r="F34" s="1771"/>
      <c r="G34" s="789"/>
      <c r="H34" s="1774"/>
      <c r="I34" s="1782"/>
      <c r="J34" s="1781"/>
      <c r="K34" s="1778"/>
      <c r="L34" s="1774"/>
      <c r="M34" s="2021">
        <v>0.55800000000000005</v>
      </c>
      <c r="N34" s="1107"/>
      <c r="O34" s="789"/>
      <c r="P34" s="1322"/>
      <c r="Q34" s="1331"/>
      <c r="S34" s="811"/>
    </row>
    <row r="35" spans="1:33" s="685" customFormat="1" ht="15">
      <c r="A35" s="684">
        <v>21</v>
      </c>
      <c r="B35" s="931"/>
      <c r="C35" s="831"/>
      <c r="D35" s="789"/>
      <c r="E35" s="2021">
        <v>2.3879999999999999</v>
      </c>
      <c r="F35" s="1771"/>
      <c r="G35" s="789"/>
      <c r="H35" s="1774"/>
      <c r="I35" s="1782"/>
      <c r="J35" s="1781"/>
      <c r="K35" s="1778"/>
      <c r="L35" s="1774"/>
      <c r="M35" s="2021">
        <v>0.55800000000000005</v>
      </c>
      <c r="N35" s="1107"/>
      <c r="O35" s="789"/>
      <c r="P35" s="1322"/>
      <c r="Q35" s="1331"/>
      <c r="S35" s="811"/>
    </row>
    <row r="36" spans="1:33" s="685" customFormat="1" ht="15">
      <c r="A36" s="684">
        <v>22</v>
      </c>
      <c r="B36" s="931"/>
      <c r="C36" s="831"/>
      <c r="D36" s="789"/>
      <c r="E36" s="2021">
        <v>1.952</v>
      </c>
      <c r="F36" s="1771"/>
      <c r="G36" s="789"/>
      <c r="H36" s="1774"/>
      <c r="I36" s="1782"/>
      <c r="J36" s="1781"/>
      <c r="K36" s="1778"/>
      <c r="L36" s="1774"/>
      <c r="M36" s="2021">
        <v>0.57999999999999996</v>
      </c>
      <c r="N36" s="1107"/>
      <c r="O36" s="789"/>
      <c r="P36" s="1322"/>
      <c r="Q36" s="1331"/>
      <c r="S36" s="811"/>
    </row>
    <row r="37" spans="1:33" s="685" customFormat="1" ht="15">
      <c r="A37" s="684">
        <v>23</v>
      </c>
      <c r="B37" s="931"/>
      <c r="C37" s="831"/>
      <c r="D37" s="1322"/>
      <c r="E37" s="2021">
        <v>1.714</v>
      </c>
      <c r="F37" s="1771"/>
      <c r="G37" s="1757"/>
      <c r="H37" s="1774"/>
      <c r="I37" s="1782"/>
      <c r="J37" s="1781"/>
      <c r="K37" s="1778"/>
      <c r="L37" s="1774"/>
      <c r="M37" s="2021">
        <v>0.51600000000000001</v>
      </c>
      <c r="N37" s="1107"/>
      <c r="O37" s="789"/>
      <c r="P37" s="1322"/>
      <c r="Q37" s="1331"/>
      <c r="S37" s="811"/>
    </row>
    <row r="38" spans="1:33" s="685" customFormat="1" ht="15">
      <c r="A38" s="684">
        <v>24</v>
      </c>
      <c r="B38" s="931"/>
      <c r="C38" s="831"/>
      <c r="D38" s="1322"/>
      <c r="E38" s="2021">
        <v>1.3560000000000001</v>
      </c>
      <c r="F38" s="1771"/>
      <c r="G38" s="1757"/>
      <c r="H38" s="1774"/>
      <c r="I38" s="1782"/>
      <c r="J38" s="1781"/>
      <c r="K38" s="1778"/>
      <c r="L38" s="1774"/>
      <c r="M38" s="2021">
        <v>0.56999999999999995</v>
      </c>
      <c r="N38" s="1107"/>
      <c r="O38" s="789"/>
      <c r="P38" s="1322"/>
      <c r="Q38" s="1331"/>
      <c r="S38" s="811"/>
    </row>
    <row r="39" spans="1:33" s="685" customFormat="1" ht="15">
      <c r="A39" s="684" t="s">
        <v>19</v>
      </c>
      <c r="B39" s="789"/>
      <c r="C39" s="789"/>
      <c r="D39" s="789"/>
      <c r="E39" s="1756">
        <f>SUM(E15:E38)</f>
        <v>50.79399999999999</v>
      </c>
      <c r="F39" s="1757"/>
      <c r="G39" s="1757"/>
      <c r="H39" s="1757"/>
      <c r="I39" s="1756"/>
      <c r="J39" s="1757"/>
      <c r="K39" s="1757"/>
      <c r="L39" s="1757"/>
      <c r="M39" s="1756">
        <f>SUM(M15:M38)</f>
        <v>13.565999999999999</v>
      </c>
      <c r="N39" s="789"/>
      <c r="O39" s="789"/>
      <c r="P39" s="789"/>
      <c r="Q39" s="1324"/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7" spans="1:33">
      <c r="I47" s="827"/>
    </row>
  </sheetData>
  <mergeCells count="19">
    <mergeCell ref="F11:G11"/>
    <mergeCell ref="J11:K11"/>
    <mergeCell ref="N11:O11"/>
    <mergeCell ref="K3:Q3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1:F1"/>
    <mergeCell ref="K1:Q1"/>
    <mergeCell ref="B2:F2"/>
    <mergeCell ref="B4:C4"/>
    <mergeCell ref="B5:C5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9">
    <tabColor rgb="FF92D050"/>
  </sheetPr>
  <dimension ref="A1:AG47"/>
  <sheetViews>
    <sheetView zoomScale="85" zoomScaleNormal="85" workbookViewId="0">
      <selection activeCell="Q15" sqref="Q15:Q38"/>
    </sheetView>
  </sheetViews>
  <sheetFormatPr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02" t="s">
        <v>408</v>
      </c>
      <c r="C1" s="2066"/>
      <c r="D1" s="2066"/>
      <c r="E1" s="2066"/>
      <c r="F1" s="2066"/>
      <c r="J1" s="801" t="s">
        <v>171</v>
      </c>
      <c r="K1" s="2999" t="s">
        <v>447</v>
      </c>
      <c r="L1" s="3009"/>
      <c r="M1" s="3009"/>
      <c r="N1" s="3009"/>
      <c r="O1" s="3009"/>
      <c r="P1" s="3009"/>
      <c r="Q1" s="3009"/>
      <c r="R1" s="888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674" customFormat="1" ht="10.5" customHeight="1">
      <c r="B2" s="3003" t="s">
        <v>1</v>
      </c>
      <c r="C2" s="2052"/>
      <c r="D2" s="2052"/>
      <c r="E2" s="2052"/>
      <c r="F2" s="2052"/>
      <c r="M2" s="677"/>
      <c r="N2" s="1535" t="s">
        <v>2</v>
      </c>
      <c r="O2" s="1265"/>
      <c r="P2" s="675"/>
      <c r="Q2" s="675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674" customFormat="1" ht="13.5" customHeight="1">
      <c r="B3" s="676" t="s">
        <v>598</v>
      </c>
      <c r="M3" s="3014" t="s">
        <v>448</v>
      </c>
      <c r="N3" s="3014"/>
      <c r="O3" s="3014"/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674" customFormat="1" ht="15" customHeight="1">
      <c r="B4" s="3005" t="s">
        <v>4</v>
      </c>
      <c r="C4" s="2066"/>
      <c r="D4" s="677"/>
      <c r="E4" s="934"/>
      <c r="F4" s="934"/>
      <c r="G4" s="934"/>
      <c r="H4" s="934"/>
      <c r="I4" s="887" t="s">
        <v>5</v>
      </c>
      <c r="J4" s="675"/>
      <c r="K4" s="675"/>
      <c r="L4" s="675"/>
      <c r="O4" s="676"/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674" customFormat="1" ht="9.75" customHeight="1">
      <c r="B5" s="3004" t="s">
        <v>7</v>
      </c>
      <c r="C5" s="2064"/>
      <c r="D5" s="675"/>
      <c r="E5" s="675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674" customFormat="1" ht="12" customHeight="1">
      <c r="A6" s="3007" t="s">
        <v>8</v>
      </c>
      <c r="B6" s="2052"/>
      <c r="C6" s="2052"/>
      <c r="D6" s="2052"/>
      <c r="E6" s="2052"/>
      <c r="F6" s="2052"/>
      <c r="G6" s="2052"/>
      <c r="H6" s="2052"/>
      <c r="I6" s="2052"/>
      <c r="J6" s="2052"/>
      <c r="K6" s="2052"/>
      <c r="L6" s="2052"/>
      <c r="M6" s="2052"/>
      <c r="N6" s="2052"/>
      <c r="O6" s="2052"/>
      <c r="P6" s="2052"/>
      <c r="Q6" s="2052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674" customFormat="1" ht="15.75">
      <c r="A7" s="3008" t="s">
        <v>703</v>
      </c>
      <c r="B7" s="2052"/>
      <c r="C7" s="2052"/>
      <c r="D7" s="2052"/>
      <c r="E7" s="2052"/>
      <c r="F7" s="2052"/>
      <c r="G7" s="2052"/>
      <c r="H7" s="2052"/>
      <c r="I7" s="2052"/>
      <c r="J7" s="2052"/>
      <c r="K7" s="2052"/>
      <c r="L7" s="2052"/>
      <c r="M7" s="2052"/>
      <c r="N7" s="2052"/>
      <c r="O7" s="2052"/>
      <c r="P7" s="2052"/>
      <c r="Q7" s="2052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674" customFormat="1" ht="9" customHeight="1">
      <c r="A8" s="1281">
        <v>100001</v>
      </c>
      <c r="B8" s="1283">
        <v>100002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674" customFormat="1">
      <c r="A9" s="3006" t="s">
        <v>9</v>
      </c>
      <c r="B9" s="3000" t="s">
        <v>10</v>
      </c>
      <c r="C9" s="2389"/>
      <c r="D9" s="2389"/>
      <c r="E9" s="2389"/>
      <c r="F9" s="2389"/>
      <c r="G9" s="2389"/>
      <c r="H9" s="2389"/>
      <c r="I9" s="2390"/>
      <c r="J9" s="3000" t="s">
        <v>11</v>
      </c>
      <c r="K9" s="2389"/>
      <c r="L9" s="2389"/>
      <c r="M9" s="2389"/>
      <c r="N9" s="2389"/>
      <c r="O9" s="2389"/>
      <c r="P9" s="2389"/>
      <c r="Q9" s="2390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674" customFormat="1">
      <c r="A10" s="2386"/>
      <c r="B10" s="3001" t="s">
        <v>450</v>
      </c>
      <c r="C10" s="2059"/>
      <c r="D10" s="2059"/>
      <c r="E10" s="2060"/>
      <c r="F10" s="3001" t="s">
        <v>449</v>
      </c>
      <c r="G10" s="2059"/>
      <c r="H10" s="2059"/>
      <c r="I10" s="2060"/>
      <c r="J10" s="3001" t="s">
        <v>450</v>
      </c>
      <c r="K10" s="2940"/>
      <c r="L10" s="2940"/>
      <c r="M10" s="2941"/>
      <c r="N10" s="3001" t="s">
        <v>449</v>
      </c>
      <c r="O10" s="2940"/>
      <c r="P10" s="2940"/>
      <c r="Q10" s="2941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674" customFormat="1">
      <c r="A11" s="2386"/>
      <c r="B11" s="3001" t="s">
        <v>14</v>
      </c>
      <c r="C11" s="2059"/>
      <c r="E11" s="679">
        <v>50</v>
      </c>
      <c r="F11" s="3001" t="s">
        <v>14</v>
      </c>
      <c r="G11" s="2059"/>
      <c r="H11" s="678"/>
      <c r="I11" s="679"/>
      <c r="J11" s="3001" t="s">
        <v>14</v>
      </c>
      <c r="K11" s="2059"/>
      <c r="L11" s="678"/>
      <c r="M11" s="679">
        <f>E11</f>
        <v>50</v>
      </c>
      <c r="N11" s="3001" t="s">
        <v>14</v>
      </c>
      <c r="O11" s="2059"/>
      <c r="P11" s="678"/>
      <c r="Q11" s="679"/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681" customFormat="1" ht="35.25" customHeight="1">
      <c r="A12" s="2387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31"/>
      <c r="C14" s="789"/>
      <c r="D14" s="789"/>
      <c r="E14" s="1325"/>
      <c r="F14" s="825"/>
      <c r="G14" s="789"/>
      <c r="H14" s="789"/>
      <c r="I14" s="1323"/>
      <c r="J14" s="931"/>
      <c r="K14" s="831"/>
      <c r="L14" s="789"/>
      <c r="M14" s="1323"/>
      <c r="N14" s="825"/>
      <c r="O14" s="789"/>
      <c r="P14" s="789"/>
      <c r="Q14" s="1323"/>
      <c r="S14" s="811"/>
    </row>
    <row r="15" spans="1:33" s="1339" customFormat="1" ht="15">
      <c r="A15" s="1332">
        <v>1</v>
      </c>
      <c r="B15" s="931"/>
      <c r="C15" s="1776"/>
      <c r="D15" s="789"/>
      <c r="E15" s="1890">
        <v>280.39999999999998</v>
      </c>
      <c r="F15" s="1891"/>
      <c r="G15" s="1895"/>
      <c r="H15" s="1896"/>
      <c r="I15" s="1892">
        <v>172.6</v>
      </c>
      <c r="J15" s="1891"/>
      <c r="K15" s="1897"/>
      <c r="L15" s="1896"/>
      <c r="M15" s="2022">
        <v>0</v>
      </c>
      <c r="N15" s="1891"/>
      <c r="O15" s="1897"/>
      <c r="P15" s="1896"/>
      <c r="Q15" s="2022">
        <v>0</v>
      </c>
      <c r="S15" s="1340"/>
    </row>
    <row r="16" spans="1:33" s="681" customFormat="1" ht="15">
      <c r="A16" s="684">
        <v>2</v>
      </c>
      <c r="B16" s="931"/>
      <c r="C16" s="1778"/>
      <c r="D16" s="789"/>
      <c r="E16" s="1890">
        <v>275.2</v>
      </c>
      <c r="F16" s="1893"/>
      <c r="G16" s="1895"/>
      <c r="H16" s="1898"/>
      <c r="I16" s="1892">
        <v>173.2</v>
      </c>
      <c r="J16" s="1893"/>
      <c r="K16" s="1895"/>
      <c r="L16" s="1898"/>
      <c r="M16" s="2022">
        <v>0</v>
      </c>
      <c r="N16" s="1893"/>
      <c r="O16" s="1895"/>
      <c r="P16" s="1898"/>
      <c r="Q16" s="2022">
        <v>0</v>
      </c>
      <c r="S16" s="811"/>
    </row>
    <row r="17" spans="1:19" s="681" customFormat="1" ht="15">
      <c r="A17" s="684">
        <v>3</v>
      </c>
      <c r="B17" s="931"/>
      <c r="C17" s="1778"/>
      <c r="D17" s="789"/>
      <c r="E17" s="1890">
        <v>285.60000000000002</v>
      </c>
      <c r="F17" s="1893"/>
      <c r="G17" s="1895"/>
      <c r="H17" s="1898"/>
      <c r="I17" s="1892">
        <v>174.2</v>
      </c>
      <c r="J17" s="1893"/>
      <c r="K17" s="1895"/>
      <c r="L17" s="1898"/>
      <c r="M17" s="2022">
        <v>0</v>
      </c>
      <c r="N17" s="1893"/>
      <c r="O17" s="1895"/>
      <c r="P17" s="1898"/>
      <c r="Q17" s="2022">
        <v>0</v>
      </c>
      <c r="S17" s="811"/>
    </row>
    <row r="18" spans="1:19" s="681" customFormat="1" ht="15">
      <c r="A18" s="684">
        <v>4</v>
      </c>
      <c r="B18" s="931"/>
      <c r="C18" s="1778"/>
      <c r="D18" s="789"/>
      <c r="E18" s="1890">
        <v>277</v>
      </c>
      <c r="F18" s="1893"/>
      <c r="G18" s="1895"/>
      <c r="H18" s="1898"/>
      <c r="I18" s="1892">
        <v>174</v>
      </c>
      <c r="J18" s="1893"/>
      <c r="K18" s="1895"/>
      <c r="L18" s="1898"/>
      <c r="M18" s="2022">
        <v>0</v>
      </c>
      <c r="N18" s="1893"/>
      <c r="O18" s="1895"/>
      <c r="P18" s="1898"/>
      <c r="Q18" s="2022">
        <v>0</v>
      </c>
      <c r="S18" s="811"/>
    </row>
    <row r="19" spans="1:19" s="681" customFormat="1" ht="15">
      <c r="A19" s="684">
        <v>5</v>
      </c>
      <c r="B19" s="931"/>
      <c r="C19" s="1778"/>
      <c r="D19" s="789"/>
      <c r="E19" s="1890">
        <v>279.39999999999998</v>
      </c>
      <c r="F19" s="1893"/>
      <c r="G19" s="1895"/>
      <c r="H19" s="1898"/>
      <c r="I19" s="1892">
        <v>171.4</v>
      </c>
      <c r="J19" s="1893"/>
      <c r="K19" s="1895"/>
      <c r="L19" s="1898"/>
      <c r="M19" s="2022">
        <v>0</v>
      </c>
      <c r="N19" s="1893"/>
      <c r="O19" s="1895"/>
      <c r="P19" s="1898"/>
      <c r="Q19" s="2022">
        <v>0</v>
      </c>
      <c r="S19" s="811"/>
    </row>
    <row r="20" spans="1:19" s="681" customFormat="1" ht="15">
      <c r="A20" s="684">
        <v>6</v>
      </c>
      <c r="B20" s="931"/>
      <c r="C20" s="1778"/>
      <c r="D20" s="789"/>
      <c r="E20" s="1890">
        <v>300.8</v>
      </c>
      <c r="F20" s="1893"/>
      <c r="G20" s="1895"/>
      <c r="H20" s="1898"/>
      <c r="I20" s="1892">
        <v>171.8</v>
      </c>
      <c r="J20" s="1893"/>
      <c r="K20" s="1895"/>
      <c r="L20" s="1898"/>
      <c r="M20" s="2022">
        <v>0</v>
      </c>
      <c r="N20" s="1893"/>
      <c r="O20" s="1895"/>
      <c r="P20" s="1898"/>
      <c r="Q20" s="2022">
        <v>0</v>
      </c>
      <c r="S20" s="811"/>
    </row>
    <row r="21" spans="1:19" s="681" customFormat="1" ht="15">
      <c r="A21" s="684">
        <v>7</v>
      </c>
      <c r="B21" s="931"/>
      <c r="C21" s="1778"/>
      <c r="D21" s="789"/>
      <c r="E21" s="1890">
        <v>354.2</v>
      </c>
      <c r="F21" s="1893"/>
      <c r="G21" s="1895"/>
      <c r="H21" s="1898"/>
      <c r="I21" s="1892">
        <v>172</v>
      </c>
      <c r="J21" s="1893"/>
      <c r="K21" s="1895"/>
      <c r="L21" s="1898"/>
      <c r="M21" s="2022">
        <v>0</v>
      </c>
      <c r="N21" s="1893"/>
      <c r="O21" s="1895"/>
      <c r="P21" s="1898"/>
      <c r="Q21" s="2022">
        <v>0</v>
      </c>
      <c r="S21" s="811"/>
    </row>
    <row r="22" spans="1:19" s="681" customFormat="1" ht="15">
      <c r="A22" s="684">
        <v>8</v>
      </c>
      <c r="B22" s="931"/>
      <c r="C22" s="1778"/>
      <c r="D22" s="789"/>
      <c r="E22" s="1890">
        <v>407.8</v>
      </c>
      <c r="F22" s="1893"/>
      <c r="G22" s="1895"/>
      <c r="H22" s="1898"/>
      <c r="I22" s="1892">
        <v>167.2</v>
      </c>
      <c r="J22" s="1893"/>
      <c r="K22" s="1895"/>
      <c r="L22" s="1898"/>
      <c r="M22" s="2022">
        <v>0</v>
      </c>
      <c r="N22" s="1893"/>
      <c r="O22" s="1895"/>
      <c r="P22" s="1898"/>
      <c r="Q22" s="2022">
        <v>0</v>
      </c>
      <c r="S22" s="811"/>
    </row>
    <row r="23" spans="1:19" s="681" customFormat="1" ht="15">
      <c r="A23" s="684">
        <v>9</v>
      </c>
      <c r="B23" s="931"/>
      <c r="C23" s="1778"/>
      <c r="D23" s="789"/>
      <c r="E23" s="1890">
        <v>416</v>
      </c>
      <c r="F23" s="1893"/>
      <c r="G23" s="1895"/>
      <c r="H23" s="1898"/>
      <c r="I23" s="1892">
        <v>155.6</v>
      </c>
      <c r="J23" s="1893"/>
      <c r="K23" s="1895"/>
      <c r="L23" s="1898"/>
      <c r="M23" s="2022">
        <v>0</v>
      </c>
      <c r="N23" s="1893"/>
      <c r="O23" s="1895"/>
      <c r="P23" s="1898"/>
      <c r="Q23" s="2022">
        <v>0</v>
      </c>
      <c r="S23" s="811"/>
    </row>
    <row r="24" spans="1:19" s="681" customFormat="1" ht="15">
      <c r="A24" s="684">
        <v>10</v>
      </c>
      <c r="B24" s="931"/>
      <c r="C24" s="1778"/>
      <c r="D24" s="789"/>
      <c r="E24" s="1890">
        <v>421.2</v>
      </c>
      <c r="F24" s="1893"/>
      <c r="G24" s="1895"/>
      <c r="H24" s="1898"/>
      <c r="I24" s="1892">
        <v>157.80000000000001</v>
      </c>
      <c r="J24" s="1893"/>
      <c r="K24" s="1895"/>
      <c r="L24" s="1898"/>
      <c r="M24" s="2022">
        <v>0</v>
      </c>
      <c r="N24" s="1893"/>
      <c r="O24" s="1895"/>
      <c r="P24" s="1898"/>
      <c r="Q24" s="2022">
        <v>0</v>
      </c>
      <c r="S24" s="811"/>
    </row>
    <row r="25" spans="1:19" s="681" customFormat="1" ht="15">
      <c r="A25" s="684">
        <v>11</v>
      </c>
      <c r="B25" s="931"/>
      <c r="C25" s="1778"/>
      <c r="D25" s="789"/>
      <c r="E25" s="1890">
        <v>425.8</v>
      </c>
      <c r="F25" s="1893"/>
      <c r="G25" s="1895"/>
      <c r="H25" s="1898"/>
      <c r="I25" s="1892">
        <v>162.6</v>
      </c>
      <c r="J25" s="1893"/>
      <c r="K25" s="1895"/>
      <c r="L25" s="1898"/>
      <c r="M25" s="2022">
        <v>0</v>
      </c>
      <c r="N25" s="1893"/>
      <c r="O25" s="1895"/>
      <c r="P25" s="1898"/>
      <c r="Q25" s="2022">
        <v>0</v>
      </c>
      <c r="S25" s="811"/>
    </row>
    <row r="26" spans="1:19" s="681" customFormat="1" ht="15">
      <c r="A26" s="684">
        <v>12</v>
      </c>
      <c r="B26" s="931"/>
      <c r="C26" s="1778"/>
      <c r="D26" s="789"/>
      <c r="E26" s="1890">
        <v>410.4</v>
      </c>
      <c r="F26" s="1893"/>
      <c r="G26" s="1895"/>
      <c r="H26" s="1898"/>
      <c r="I26" s="1892">
        <v>163</v>
      </c>
      <c r="J26" s="1893"/>
      <c r="K26" s="1895"/>
      <c r="L26" s="1898"/>
      <c r="M26" s="2022">
        <v>0</v>
      </c>
      <c r="N26" s="1893"/>
      <c r="O26" s="1895"/>
      <c r="P26" s="1898"/>
      <c r="Q26" s="2022">
        <v>0</v>
      </c>
      <c r="S26" s="811"/>
    </row>
    <row r="27" spans="1:19" s="681" customFormat="1" ht="15">
      <c r="A27" s="684">
        <v>13</v>
      </c>
      <c r="B27" s="931"/>
      <c r="C27" s="1778"/>
      <c r="D27" s="789"/>
      <c r="E27" s="1890">
        <v>418.6</v>
      </c>
      <c r="F27" s="1893"/>
      <c r="G27" s="1895"/>
      <c r="H27" s="1898"/>
      <c r="I27" s="1892">
        <v>168.8</v>
      </c>
      <c r="J27" s="1893"/>
      <c r="K27" s="1895"/>
      <c r="L27" s="1898"/>
      <c r="M27" s="2022">
        <v>0</v>
      </c>
      <c r="N27" s="1893"/>
      <c r="O27" s="1895"/>
      <c r="P27" s="1898"/>
      <c r="Q27" s="2022">
        <v>0</v>
      </c>
      <c r="S27" s="811"/>
    </row>
    <row r="28" spans="1:19" s="681" customFormat="1" ht="15">
      <c r="A28" s="684">
        <v>14</v>
      </c>
      <c r="B28" s="931"/>
      <c r="C28" s="1778"/>
      <c r="D28" s="789"/>
      <c r="E28" s="1890">
        <v>383.6</v>
      </c>
      <c r="F28" s="1893"/>
      <c r="G28" s="1895"/>
      <c r="H28" s="1898"/>
      <c r="I28" s="1892">
        <v>164</v>
      </c>
      <c r="J28" s="1893"/>
      <c r="K28" s="1895"/>
      <c r="L28" s="1898"/>
      <c r="M28" s="2022">
        <v>0</v>
      </c>
      <c r="N28" s="1893"/>
      <c r="O28" s="1895"/>
      <c r="P28" s="1898"/>
      <c r="Q28" s="2022">
        <v>0</v>
      </c>
      <c r="S28" s="811"/>
    </row>
    <row r="29" spans="1:19" s="681" customFormat="1" ht="15">
      <c r="A29" s="684">
        <v>15</v>
      </c>
      <c r="B29" s="931"/>
      <c r="C29" s="1778"/>
      <c r="D29" s="789"/>
      <c r="E29" s="1890">
        <v>378.8</v>
      </c>
      <c r="F29" s="1893"/>
      <c r="G29" s="1895"/>
      <c r="H29" s="1898"/>
      <c r="I29" s="1892">
        <v>159</v>
      </c>
      <c r="J29" s="1893"/>
      <c r="K29" s="1895"/>
      <c r="L29" s="1898"/>
      <c r="M29" s="2022">
        <v>0</v>
      </c>
      <c r="N29" s="1893"/>
      <c r="O29" s="1895"/>
      <c r="P29" s="1898"/>
      <c r="Q29" s="2022">
        <v>0</v>
      </c>
      <c r="S29" s="811"/>
    </row>
    <row r="30" spans="1:19" s="681" customFormat="1" ht="15">
      <c r="A30" s="684">
        <v>16</v>
      </c>
      <c r="B30" s="931"/>
      <c r="C30" s="1778"/>
      <c r="D30" s="789"/>
      <c r="E30" s="1890">
        <v>396.4</v>
      </c>
      <c r="F30" s="1893"/>
      <c r="G30" s="1895"/>
      <c r="H30" s="1898"/>
      <c r="I30" s="1892">
        <v>155.80000000000001</v>
      </c>
      <c r="J30" s="1893"/>
      <c r="K30" s="1895"/>
      <c r="L30" s="1898"/>
      <c r="M30" s="2022">
        <v>0</v>
      </c>
      <c r="N30" s="1893"/>
      <c r="O30" s="1895"/>
      <c r="P30" s="1898"/>
      <c r="Q30" s="2022">
        <v>0</v>
      </c>
      <c r="S30" s="811"/>
    </row>
    <row r="31" spans="1:19" s="685" customFormat="1" ht="15">
      <c r="A31" s="684">
        <v>17</v>
      </c>
      <c r="B31" s="931"/>
      <c r="C31" s="1778"/>
      <c r="D31" s="789"/>
      <c r="E31" s="1890">
        <v>458.4</v>
      </c>
      <c r="F31" s="1893"/>
      <c r="G31" s="1895"/>
      <c r="H31" s="1898"/>
      <c r="I31" s="1892">
        <v>161</v>
      </c>
      <c r="J31" s="1893"/>
      <c r="K31" s="1895"/>
      <c r="L31" s="1898"/>
      <c r="M31" s="2023">
        <v>0</v>
      </c>
      <c r="N31" s="1893"/>
      <c r="O31" s="1895"/>
      <c r="P31" s="1898"/>
      <c r="Q31" s="2023">
        <v>0</v>
      </c>
      <c r="S31" s="811"/>
    </row>
    <row r="32" spans="1:19" s="685" customFormat="1" ht="15">
      <c r="A32" s="684">
        <v>18</v>
      </c>
      <c r="B32" s="931"/>
      <c r="C32" s="1778"/>
      <c r="D32" s="789"/>
      <c r="E32" s="1890">
        <v>465.4</v>
      </c>
      <c r="F32" s="1893"/>
      <c r="G32" s="1895"/>
      <c r="H32" s="1898"/>
      <c r="I32" s="1892">
        <v>165</v>
      </c>
      <c r="J32" s="1893"/>
      <c r="K32" s="1895"/>
      <c r="L32" s="1898"/>
      <c r="M32" s="2023">
        <v>0</v>
      </c>
      <c r="N32" s="1893"/>
      <c r="O32" s="1895"/>
      <c r="P32" s="1898"/>
      <c r="Q32" s="2023">
        <v>0</v>
      </c>
      <c r="S32" s="811"/>
    </row>
    <row r="33" spans="1:33" s="685" customFormat="1" ht="15">
      <c r="A33" s="684">
        <v>19</v>
      </c>
      <c r="B33" s="931"/>
      <c r="C33" s="1778"/>
      <c r="D33" s="789"/>
      <c r="E33" s="1890">
        <v>465.8</v>
      </c>
      <c r="F33" s="1893"/>
      <c r="G33" s="1895"/>
      <c r="H33" s="1898"/>
      <c r="I33" s="1892">
        <v>166.2</v>
      </c>
      <c r="J33" s="1893"/>
      <c r="K33" s="1895"/>
      <c r="L33" s="1898"/>
      <c r="M33" s="2022">
        <v>0</v>
      </c>
      <c r="N33" s="1893"/>
      <c r="O33" s="1895"/>
      <c r="P33" s="1898"/>
      <c r="Q33" s="2022">
        <v>0</v>
      </c>
      <c r="S33" s="811"/>
    </row>
    <row r="34" spans="1:33" s="685" customFormat="1" ht="15">
      <c r="A34" s="684">
        <v>20</v>
      </c>
      <c r="B34" s="931"/>
      <c r="C34" s="1778"/>
      <c r="D34" s="789"/>
      <c r="E34" s="1890">
        <v>451.2</v>
      </c>
      <c r="F34" s="1893"/>
      <c r="G34" s="1895"/>
      <c r="H34" s="1898"/>
      <c r="I34" s="1892">
        <v>170.6</v>
      </c>
      <c r="J34" s="1893"/>
      <c r="K34" s="1895"/>
      <c r="L34" s="1898"/>
      <c r="M34" s="2022">
        <v>0</v>
      </c>
      <c r="N34" s="1893"/>
      <c r="O34" s="1895"/>
      <c r="P34" s="1898"/>
      <c r="Q34" s="2022">
        <v>0</v>
      </c>
      <c r="S34" s="811"/>
    </row>
    <row r="35" spans="1:33" s="685" customFormat="1" ht="15">
      <c r="A35" s="684">
        <v>21</v>
      </c>
      <c r="B35" s="931"/>
      <c r="C35" s="1778"/>
      <c r="D35" s="789"/>
      <c r="E35" s="1890">
        <v>421</v>
      </c>
      <c r="F35" s="1893"/>
      <c r="G35" s="1895"/>
      <c r="H35" s="1898"/>
      <c r="I35" s="1892">
        <v>164.6</v>
      </c>
      <c r="J35" s="1893"/>
      <c r="K35" s="1895"/>
      <c r="L35" s="1898"/>
      <c r="M35" s="2022">
        <v>0</v>
      </c>
      <c r="N35" s="1893"/>
      <c r="O35" s="1895"/>
      <c r="P35" s="1898"/>
      <c r="Q35" s="2022">
        <v>0</v>
      </c>
      <c r="S35" s="811"/>
    </row>
    <row r="36" spans="1:33" s="685" customFormat="1" ht="15">
      <c r="A36" s="684">
        <v>22</v>
      </c>
      <c r="B36" s="931"/>
      <c r="C36" s="1778"/>
      <c r="D36" s="789"/>
      <c r="E36" s="1890">
        <v>393</v>
      </c>
      <c r="F36" s="1893"/>
      <c r="G36" s="1895"/>
      <c r="H36" s="1898"/>
      <c r="I36" s="1892">
        <v>167.6</v>
      </c>
      <c r="J36" s="1893"/>
      <c r="K36" s="1895"/>
      <c r="L36" s="1898"/>
      <c r="M36" s="2023">
        <v>0</v>
      </c>
      <c r="N36" s="1893"/>
      <c r="O36" s="1895"/>
      <c r="P36" s="1898"/>
      <c r="Q36" s="2023">
        <v>0</v>
      </c>
      <c r="S36" s="811"/>
    </row>
    <row r="37" spans="1:33" s="685" customFormat="1" ht="15">
      <c r="A37" s="684">
        <v>23</v>
      </c>
      <c r="B37" s="931"/>
      <c r="C37" s="1778"/>
      <c r="D37" s="1774"/>
      <c r="E37" s="1899">
        <v>351.2</v>
      </c>
      <c r="F37" s="1893"/>
      <c r="G37" s="1895"/>
      <c r="H37" s="1898"/>
      <c r="I37" s="1892">
        <v>161.6</v>
      </c>
      <c r="J37" s="1893"/>
      <c r="K37" s="1895"/>
      <c r="L37" s="1898"/>
      <c r="M37" s="2024">
        <v>0</v>
      </c>
      <c r="N37" s="1893"/>
      <c r="O37" s="1895"/>
      <c r="P37" s="1898"/>
      <c r="Q37" s="2024">
        <v>0</v>
      </c>
      <c r="S37" s="811"/>
    </row>
    <row r="38" spans="1:33" s="685" customFormat="1" ht="15">
      <c r="A38" s="684">
        <v>24</v>
      </c>
      <c r="B38" s="931"/>
      <c r="C38" s="1778"/>
      <c r="D38" s="1774"/>
      <c r="E38" s="1899">
        <v>310.8</v>
      </c>
      <c r="F38" s="1893"/>
      <c r="G38" s="1895"/>
      <c r="H38" s="1898"/>
      <c r="I38" s="1892">
        <v>162.6</v>
      </c>
      <c r="J38" s="1893"/>
      <c r="K38" s="1895"/>
      <c r="L38" s="1898"/>
      <c r="M38" s="2024">
        <v>0</v>
      </c>
      <c r="N38" s="1893"/>
      <c r="O38" s="1895"/>
      <c r="P38" s="1898"/>
      <c r="Q38" s="2024">
        <v>0</v>
      </c>
      <c r="S38" s="811"/>
    </row>
    <row r="39" spans="1:33" s="685" customFormat="1" ht="15">
      <c r="A39" s="684" t="s">
        <v>19</v>
      </c>
      <c r="B39" s="789"/>
      <c r="C39" s="1757"/>
      <c r="D39" s="1757"/>
      <c r="E39" s="1894">
        <f>SUM(E15:E38)</f>
        <v>9028</v>
      </c>
      <c r="F39" s="1895"/>
      <c r="G39" s="1895"/>
      <c r="H39" s="1895"/>
      <c r="I39" s="1894">
        <v>0</v>
      </c>
      <c r="J39" s="1895"/>
      <c r="K39" s="1895"/>
      <c r="L39" s="1895"/>
      <c r="M39" s="1894">
        <f>SUM(M15:M38)</f>
        <v>0</v>
      </c>
      <c r="N39" s="1895"/>
      <c r="O39" s="1895"/>
      <c r="P39" s="1895"/>
      <c r="Q39" s="1894">
        <v>0</v>
      </c>
    </row>
    <row r="40" spans="1:33" s="674" customFormat="1" ht="12.75" customHeight="1">
      <c r="A40" s="674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674" customFormat="1" ht="12.75" customHeight="1">
      <c r="A41" s="674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74" t="s">
        <v>571</v>
      </c>
      <c r="K42" s="674"/>
      <c r="L42" s="674"/>
      <c r="M42" s="674"/>
      <c r="N42" s="674"/>
      <c r="O42" s="674"/>
      <c r="P42" s="674"/>
      <c r="Q42" s="674"/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>
      <c r="A43" s="674" t="s">
        <v>23</v>
      </c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  <row r="45" spans="1:33">
      <c r="E45" s="1539"/>
    </row>
    <row r="47" spans="1:33">
      <c r="I47" s="827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92D050"/>
  </sheetPr>
  <dimension ref="A1:V43"/>
  <sheetViews>
    <sheetView zoomScale="70" zoomScaleNormal="70" zoomScaleSheetLayoutView="100" workbookViewId="0">
      <selection activeCell="Q15" sqref="Q15:Q38"/>
    </sheetView>
  </sheetViews>
  <sheetFormatPr defaultRowHeight="12.75"/>
  <cols>
    <col min="1" max="2" width="11.28515625" style="1065" customWidth="1"/>
    <col min="3" max="3" width="10.28515625" style="1065" customWidth="1"/>
    <col min="4" max="4" width="11.28515625" style="1065" hidden="1" customWidth="1"/>
    <col min="5" max="5" width="15" style="1065" customWidth="1"/>
    <col min="6" max="7" width="11.28515625" style="1065" customWidth="1"/>
    <col min="8" max="8" width="11.28515625" style="1065" hidden="1" customWidth="1"/>
    <col min="9" max="9" width="13.7109375" style="1065" customWidth="1"/>
    <col min="10" max="11" width="11.28515625" style="1065" customWidth="1"/>
    <col min="12" max="12" width="11.28515625" style="1065" hidden="1" customWidth="1"/>
    <col min="13" max="13" width="14.7109375" style="1065" customWidth="1"/>
    <col min="14" max="15" width="11.28515625" style="1065" customWidth="1"/>
    <col min="16" max="16" width="11.28515625" style="1065" hidden="1" customWidth="1"/>
    <col min="17" max="17" width="11.28515625" style="1065" customWidth="1"/>
    <col min="18" max="16384" width="9.140625" style="1065"/>
  </cols>
  <sheetData>
    <row r="1" spans="1:22" s="1053" customFormat="1" ht="18.75" customHeight="1">
      <c r="B1" s="1507" t="s">
        <v>426</v>
      </c>
      <c r="C1" s="1054"/>
      <c r="D1" s="1054"/>
      <c r="E1" s="1054"/>
      <c r="J1" s="801"/>
      <c r="K1" s="3016" t="s">
        <v>427</v>
      </c>
      <c r="L1" s="3016"/>
      <c r="M1" s="3016"/>
      <c r="N1" s="3016"/>
      <c r="O1" s="3016"/>
      <c r="P1" s="3016"/>
      <c r="Q1" s="3016"/>
    </row>
    <row r="2" spans="1:22" s="1053" customFormat="1" ht="10.5" customHeight="1">
      <c r="A2" s="1508"/>
      <c r="B2" s="3017" t="s">
        <v>1</v>
      </c>
      <c r="C2" s="3017"/>
      <c r="D2" s="3017"/>
      <c r="E2" s="3017"/>
      <c r="N2" s="3018" t="s">
        <v>2</v>
      </c>
      <c r="O2" s="3019"/>
      <c r="P2" s="3019"/>
      <c r="Q2" s="3019"/>
    </row>
    <row r="3" spans="1:22" s="1053" customFormat="1" ht="13.5" customHeight="1">
      <c r="N3" s="1054"/>
      <c r="O3" s="1054"/>
      <c r="P3" s="1054"/>
      <c r="Q3" s="1054"/>
    </row>
    <row r="4" spans="1:22" s="1053" customFormat="1" ht="15" customHeight="1">
      <c r="B4" s="1509" t="s">
        <v>428</v>
      </c>
      <c r="C4" s="1509"/>
      <c r="D4" s="1509"/>
      <c r="E4" s="1509"/>
      <c r="I4" s="3020" t="s">
        <v>5</v>
      </c>
      <c r="J4" s="3021"/>
      <c r="K4" s="3021"/>
      <c r="L4" s="1505"/>
      <c r="O4" s="1055"/>
    </row>
    <row r="5" spans="1:22" s="1053" customFormat="1" ht="9.75" customHeight="1">
      <c r="A5" s="1508"/>
      <c r="B5" s="3022" t="s">
        <v>7</v>
      </c>
      <c r="C5" s="3022"/>
      <c r="D5" s="3022"/>
      <c r="E5" s="3022"/>
    </row>
    <row r="6" spans="1:22" s="1053" customFormat="1" ht="12" customHeight="1">
      <c r="E6" s="3015" t="s">
        <v>8</v>
      </c>
      <c r="F6" s="3015"/>
      <c r="G6" s="3015"/>
      <c r="H6" s="3015"/>
      <c r="I6" s="3015"/>
      <c r="J6" s="3015"/>
      <c r="K6" s="3015"/>
      <c r="L6" s="3015"/>
      <c r="M6" s="3015"/>
      <c r="N6" s="3015"/>
    </row>
    <row r="7" spans="1:22" s="1053" customFormat="1" ht="15.75">
      <c r="E7" s="2721" t="s">
        <v>703</v>
      </c>
      <c r="F7" s="2721"/>
      <c r="G7" s="2721"/>
      <c r="H7" s="2721"/>
      <c r="I7" s="2721"/>
      <c r="J7" s="2721"/>
      <c r="K7" s="2721"/>
      <c r="L7" s="2721"/>
      <c r="M7" s="2721"/>
      <c r="N7" s="2721"/>
    </row>
    <row r="8" spans="1:22" s="1053" customFormat="1" ht="9" customHeight="1"/>
    <row r="9" spans="1:22" s="1053" customFormat="1">
      <c r="A9" s="3025" t="s">
        <v>9</v>
      </c>
      <c r="B9" s="3023" t="s">
        <v>10</v>
      </c>
      <c r="C9" s="3024"/>
      <c r="D9" s="3024"/>
      <c r="E9" s="3024"/>
      <c r="F9" s="3024"/>
      <c r="G9" s="3024"/>
      <c r="H9" s="3024"/>
      <c r="I9" s="3028"/>
      <c r="J9" s="3023" t="s">
        <v>11</v>
      </c>
      <c r="K9" s="3024"/>
      <c r="L9" s="3024"/>
      <c r="M9" s="3024"/>
      <c r="N9" s="3024"/>
      <c r="O9" s="3024"/>
      <c r="P9" s="3024"/>
      <c r="Q9" s="3028"/>
    </row>
    <row r="10" spans="1:22" s="1053" customFormat="1">
      <c r="A10" s="3026"/>
      <c r="B10" s="3029" t="s">
        <v>429</v>
      </c>
      <c r="C10" s="3030"/>
      <c r="D10" s="3030"/>
      <c r="E10" s="3031"/>
      <c r="F10" s="3029" t="s">
        <v>430</v>
      </c>
      <c r="G10" s="3030"/>
      <c r="H10" s="3030"/>
      <c r="I10" s="3031"/>
      <c r="J10" s="3029" t="s">
        <v>429</v>
      </c>
      <c r="K10" s="3030"/>
      <c r="L10" s="3030"/>
      <c r="M10" s="3031"/>
      <c r="N10" s="3029" t="s">
        <v>430</v>
      </c>
      <c r="O10" s="3030"/>
      <c r="P10" s="3030"/>
      <c r="Q10" s="3031"/>
    </row>
    <row r="11" spans="1:22" s="1053" customFormat="1">
      <c r="A11" s="3026"/>
      <c r="B11" s="3023" t="s">
        <v>14</v>
      </c>
      <c r="C11" s="3024"/>
      <c r="E11" s="1504">
        <v>8000</v>
      </c>
      <c r="F11" s="3023" t="s">
        <v>15</v>
      </c>
      <c r="G11" s="3024"/>
      <c r="H11" s="1503"/>
      <c r="I11" s="1504">
        <v>2000</v>
      </c>
      <c r="J11" s="3023" t="s">
        <v>15</v>
      </c>
      <c r="K11" s="3024"/>
      <c r="L11" s="1503"/>
      <c r="M11" s="1504">
        <v>8000</v>
      </c>
      <c r="N11" s="3023" t="s">
        <v>15</v>
      </c>
      <c r="O11" s="3024"/>
      <c r="P11" s="1503"/>
      <c r="Q11" s="1504">
        <f>I11</f>
        <v>2000</v>
      </c>
    </row>
    <row r="12" spans="1:22" s="1057" customFormat="1" ht="35.25" customHeight="1">
      <c r="A12" s="3027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 ht="15.75">
      <c r="A14" s="1060">
        <v>0</v>
      </c>
      <c r="B14" s="1510"/>
      <c r="C14" s="1511"/>
      <c r="D14" s="1511"/>
      <c r="E14" s="1512"/>
      <c r="F14" s="1513"/>
      <c r="G14" s="1511"/>
      <c r="H14" s="1511"/>
      <c r="I14" s="1514"/>
      <c r="J14" s="1513"/>
      <c r="K14" s="1515"/>
      <c r="L14" s="1511"/>
      <c r="M14" s="1514"/>
      <c r="N14" s="1510"/>
      <c r="O14" s="1515"/>
      <c r="P14" s="1511"/>
      <c r="Q14" s="1514"/>
      <c r="S14" s="1516"/>
      <c r="T14" s="1061"/>
      <c r="U14" s="1061"/>
      <c r="V14" s="1061"/>
    </row>
    <row r="15" spans="1:22" s="1057" customFormat="1" ht="15.75">
      <c r="A15" s="1060">
        <v>1</v>
      </c>
      <c r="B15" s="1510"/>
      <c r="C15" s="1511"/>
      <c r="D15" s="1511"/>
      <c r="E15" s="2025">
        <v>1212</v>
      </c>
      <c r="F15" s="1783"/>
      <c r="G15" s="1511"/>
      <c r="H15" s="1784"/>
      <c r="I15" s="2025">
        <v>104.2</v>
      </c>
      <c r="J15" s="1783"/>
      <c r="K15" s="1784"/>
      <c r="L15" s="1784"/>
      <c r="M15" s="2025">
        <v>380</v>
      </c>
      <c r="N15" s="1785"/>
      <c r="O15" s="1784"/>
      <c r="P15" s="1784"/>
      <c r="Q15" s="2025">
        <v>78.600000000000009</v>
      </c>
      <c r="S15" s="1062"/>
      <c r="T15" s="1061"/>
      <c r="U15" s="1061"/>
      <c r="V15" s="1061"/>
    </row>
    <row r="16" spans="1:22" s="1057" customFormat="1" ht="15.75">
      <c r="A16" s="1060">
        <v>2</v>
      </c>
      <c r="B16" s="1510"/>
      <c r="C16" s="1511"/>
      <c r="D16" s="1511"/>
      <c r="E16" s="2025">
        <v>1155.2</v>
      </c>
      <c r="F16" s="1783"/>
      <c r="G16" s="1511"/>
      <c r="H16" s="1784"/>
      <c r="I16" s="2025">
        <v>100.8</v>
      </c>
      <c r="J16" s="1783"/>
      <c r="K16" s="1784"/>
      <c r="L16" s="1784"/>
      <c r="M16" s="2025">
        <v>381.6</v>
      </c>
      <c r="N16" s="1785"/>
      <c r="O16" s="1784"/>
      <c r="P16" s="1784"/>
      <c r="Q16" s="2025">
        <v>72.2</v>
      </c>
      <c r="S16" s="1062"/>
      <c r="T16" s="1061"/>
      <c r="U16" s="1061"/>
      <c r="V16" s="1061"/>
    </row>
    <row r="17" spans="1:22" s="1057" customFormat="1" ht="15.75">
      <c r="A17" s="1060">
        <v>3</v>
      </c>
      <c r="B17" s="1510"/>
      <c r="C17" s="1511"/>
      <c r="D17" s="1511"/>
      <c r="E17" s="2025">
        <v>1127.2</v>
      </c>
      <c r="F17" s="1783"/>
      <c r="G17" s="1511"/>
      <c r="H17" s="1784"/>
      <c r="I17" s="2025">
        <v>100.6</v>
      </c>
      <c r="J17" s="1783"/>
      <c r="K17" s="1784"/>
      <c r="L17" s="1784"/>
      <c r="M17" s="2025">
        <v>371.2</v>
      </c>
      <c r="N17" s="1785"/>
      <c r="O17" s="1784"/>
      <c r="P17" s="1784"/>
      <c r="Q17" s="2025">
        <v>69.600000000000009</v>
      </c>
      <c r="S17" s="1062"/>
      <c r="T17" s="1061"/>
      <c r="U17" s="1061"/>
      <c r="V17" s="1061"/>
    </row>
    <row r="18" spans="1:22" s="1057" customFormat="1" ht="15.75">
      <c r="A18" s="1060">
        <v>4</v>
      </c>
      <c r="B18" s="1510"/>
      <c r="C18" s="1511"/>
      <c r="D18" s="1511"/>
      <c r="E18" s="2025">
        <v>1128.8</v>
      </c>
      <c r="F18" s="1783"/>
      <c r="G18" s="1511"/>
      <c r="H18" s="1784"/>
      <c r="I18" s="2025">
        <v>89.2</v>
      </c>
      <c r="J18" s="1783"/>
      <c r="K18" s="1784"/>
      <c r="L18" s="1784"/>
      <c r="M18" s="2025">
        <v>378.40000000000003</v>
      </c>
      <c r="N18" s="1785"/>
      <c r="O18" s="1784"/>
      <c r="P18" s="1784"/>
      <c r="Q18" s="2025">
        <v>56.2</v>
      </c>
      <c r="S18" s="1062"/>
      <c r="T18" s="1061"/>
      <c r="U18" s="1061"/>
      <c r="V18" s="1061"/>
    </row>
    <row r="19" spans="1:22" s="1057" customFormat="1" ht="15.75">
      <c r="A19" s="1060">
        <v>5</v>
      </c>
      <c r="B19" s="1510"/>
      <c r="C19" s="1511"/>
      <c r="D19" s="1511"/>
      <c r="E19" s="2025">
        <v>1152</v>
      </c>
      <c r="F19" s="1783"/>
      <c r="G19" s="1511"/>
      <c r="H19" s="1784"/>
      <c r="I19" s="2025">
        <v>93.2</v>
      </c>
      <c r="J19" s="1783"/>
      <c r="K19" s="1784"/>
      <c r="L19" s="1784"/>
      <c r="M19" s="2025">
        <v>388</v>
      </c>
      <c r="N19" s="1785"/>
      <c r="O19" s="1784"/>
      <c r="P19" s="1784"/>
      <c r="Q19" s="2025">
        <v>57.800000000000004</v>
      </c>
      <c r="S19" s="1062"/>
      <c r="T19" s="1061"/>
      <c r="U19" s="1061"/>
      <c r="V19" s="1061"/>
    </row>
    <row r="20" spans="1:22" s="1057" customFormat="1" ht="15.75">
      <c r="A20" s="1060">
        <v>6</v>
      </c>
      <c r="B20" s="1510"/>
      <c r="C20" s="1511"/>
      <c r="D20" s="1511"/>
      <c r="E20" s="2025">
        <v>1322.4</v>
      </c>
      <c r="F20" s="1783"/>
      <c r="G20" s="1511"/>
      <c r="H20" s="1784"/>
      <c r="I20" s="2025">
        <v>100</v>
      </c>
      <c r="J20" s="1783"/>
      <c r="K20" s="1784"/>
      <c r="L20" s="1784"/>
      <c r="M20" s="2025">
        <v>397.6</v>
      </c>
      <c r="N20" s="1785"/>
      <c r="O20" s="1784"/>
      <c r="P20" s="1784"/>
      <c r="Q20" s="2025">
        <v>76.8</v>
      </c>
      <c r="S20" s="1062"/>
      <c r="T20" s="1061"/>
      <c r="U20" s="1061"/>
      <c r="V20" s="1061"/>
    </row>
    <row r="21" spans="1:22" s="1057" customFormat="1" ht="15.75">
      <c r="A21" s="1060">
        <v>7</v>
      </c>
      <c r="B21" s="1510"/>
      <c r="C21" s="1511"/>
      <c r="D21" s="1511"/>
      <c r="E21" s="2025">
        <v>1494.4</v>
      </c>
      <c r="F21" s="1783"/>
      <c r="G21" s="1511"/>
      <c r="H21" s="1784"/>
      <c r="I21" s="2025">
        <v>102.6</v>
      </c>
      <c r="J21" s="1783"/>
      <c r="K21" s="1784"/>
      <c r="L21" s="1784"/>
      <c r="M21" s="2025">
        <v>404.8</v>
      </c>
      <c r="N21" s="1785"/>
      <c r="O21" s="1784"/>
      <c r="P21" s="1784"/>
      <c r="Q21" s="2025">
        <v>77.600000000000009</v>
      </c>
      <c r="S21" s="1062"/>
      <c r="T21" s="1061"/>
      <c r="U21" s="1061"/>
      <c r="V21" s="1061"/>
    </row>
    <row r="22" spans="1:22" s="1057" customFormat="1" ht="15.75">
      <c r="A22" s="1060">
        <v>8</v>
      </c>
      <c r="B22" s="1510"/>
      <c r="C22" s="1511"/>
      <c r="D22" s="1511"/>
      <c r="E22" s="2025">
        <v>1735.2</v>
      </c>
      <c r="F22" s="1783"/>
      <c r="G22" s="1511"/>
      <c r="H22" s="1784"/>
      <c r="I22" s="2025">
        <v>115.4</v>
      </c>
      <c r="J22" s="1783"/>
      <c r="K22" s="1784"/>
      <c r="L22" s="1784"/>
      <c r="M22" s="2025">
        <v>413.6</v>
      </c>
      <c r="N22" s="1785"/>
      <c r="O22" s="1784"/>
      <c r="P22" s="1784"/>
      <c r="Q22" s="2025">
        <v>73.8</v>
      </c>
      <c r="S22" s="1062"/>
      <c r="T22" s="1061"/>
      <c r="U22" s="1061"/>
      <c r="V22" s="1061"/>
    </row>
    <row r="23" spans="1:22" s="1057" customFormat="1" ht="15.75">
      <c r="A23" s="1060">
        <v>9</v>
      </c>
      <c r="B23" s="1510"/>
      <c r="C23" s="1511"/>
      <c r="D23" s="1511"/>
      <c r="E23" s="2025">
        <v>1944.8</v>
      </c>
      <c r="F23" s="1783"/>
      <c r="G23" s="1511"/>
      <c r="H23" s="1784"/>
      <c r="I23" s="2025">
        <v>181.2</v>
      </c>
      <c r="J23" s="1783"/>
      <c r="K23" s="1784"/>
      <c r="L23" s="1784"/>
      <c r="M23" s="2025">
        <v>444.8</v>
      </c>
      <c r="N23" s="1785"/>
      <c r="O23" s="1784"/>
      <c r="P23" s="1784"/>
      <c r="Q23" s="2025">
        <v>140.4</v>
      </c>
      <c r="S23" s="1062"/>
      <c r="T23" s="1061"/>
      <c r="U23" s="1061"/>
      <c r="V23" s="1061"/>
    </row>
    <row r="24" spans="1:22" s="1057" customFormat="1" ht="15.75">
      <c r="A24" s="1060">
        <v>10</v>
      </c>
      <c r="B24" s="1510"/>
      <c r="C24" s="1511"/>
      <c r="D24" s="1511"/>
      <c r="E24" s="2025">
        <v>2010.4</v>
      </c>
      <c r="F24" s="1783"/>
      <c r="G24" s="1511"/>
      <c r="H24" s="1784"/>
      <c r="I24" s="2025">
        <v>223.8</v>
      </c>
      <c r="J24" s="1783"/>
      <c r="K24" s="1784"/>
      <c r="L24" s="1784"/>
      <c r="M24" s="2025">
        <v>477.6</v>
      </c>
      <c r="N24" s="1785"/>
      <c r="O24" s="1784"/>
      <c r="P24" s="1784"/>
      <c r="Q24" s="2025">
        <v>176.4</v>
      </c>
      <c r="S24" s="1062"/>
      <c r="T24" s="1061"/>
      <c r="U24" s="1061"/>
      <c r="V24" s="1061"/>
    </row>
    <row r="25" spans="1:22" s="1057" customFormat="1" ht="15.75">
      <c r="A25" s="1060">
        <v>11</v>
      </c>
      <c r="B25" s="1510"/>
      <c r="C25" s="1511"/>
      <c r="D25" s="1511"/>
      <c r="E25" s="2025">
        <v>1975.2</v>
      </c>
      <c r="F25" s="1783"/>
      <c r="G25" s="1511"/>
      <c r="H25" s="1784"/>
      <c r="I25" s="2025">
        <v>248.8</v>
      </c>
      <c r="J25" s="1783"/>
      <c r="K25" s="1784"/>
      <c r="L25" s="1784"/>
      <c r="M25" s="2025">
        <v>483.2</v>
      </c>
      <c r="N25" s="1785"/>
      <c r="O25" s="1784"/>
      <c r="P25" s="1784"/>
      <c r="Q25" s="2025">
        <v>184.20000000000002</v>
      </c>
      <c r="S25" s="1062"/>
      <c r="T25" s="1061"/>
      <c r="U25" s="1061"/>
      <c r="V25" s="1061"/>
    </row>
    <row r="26" spans="1:22" s="1057" customFormat="1" ht="15.75">
      <c r="A26" s="1060">
        <v>12</v>
      </c>
      <c r="B26" s="1510"/>
      <c r="C26" s="1511"/>
      <c r="D26" s="1511"/>
      <c r="E26" s="2025">
        <v>1969.6</v>
      </c>
      <c r="F26" s="1783"/>
      <c r="G26" s="1511"/>
      <c r="H26" s="1784"/>
      <c r="I26" s="2025">
        <v>264</v>
      </c>
      <c r="J26" s="1783"/>
      <c r="K26" s="1784"/>
      <c r="L26" s="1784"/>
      <c r="M26" s="2025">
        <v>466.40000000000003</v>
      </c>
      <c r="N26" s="1785"/>
      <c r="O26" s="1784"/>
      <c r="P26" s="1784"/>
      <c r="Q26" s="2025">
        <v>207.4</v>
      </c>
      <c r="S26" s="1062"/>
      <c r="T26" s="1061"/>
      <c r="U26" s="1061"/>
      <c r="V26" s="1061"/>
    </row>
    <row r="27" spans="1:22" s="1057" customFormat="1" ht="15.75">
      <c r="A27" s="1060">
        <v>13</v>
      </c>
      <c r="B27" s="1510"/>
      <c r="C27" s="1511"/>
      <c r="D27" s="1511"/>
      <c r="E27" s="2025">
        <v>1993.6</v>
      </c>
      <c r="F27" s="1783"/>
      <c r="G27" s="1511"/>
      <c r="H27" s="1784"/>
      <c r="I27" s="2025">
        <v>189.6</v>
      </c>
      <c r="J27" s="1783"/>
      <c r="K27" s="1784"/>
      <c r="L27" s="1784"/>
      <c r="M27" s="2025">
        <v>512.79999999999995</v>
      </c>
      <c r="N27" s="1785"/>
      <c r="O27" s="1784"/>
      <c r="P27" s="1784"/>
      <c r="Q27" s="2025">
        <v>159.4</v>
      </c>
      <c r="S27" s="1062"/>
      <c r="T27" s="1061"/>
      <c r="U27" s="1061"/>
      <c r="V27" s="1061"/>
    </row>
    <row r="28" spans="1:22" s="1057" customFormat="1" ht="15.75">
      <c r="A28" s="1060">
        <v>14</v>
      </c>
      <c r="B28" s="1510"/>
      <c r="C28" s="1511"/>
      <c r="D28" s="1511"/>
      <c r="E28" s="2025">
        <v>1938.4</v>
      </c>
      <c r="F28" s="1783"/>
      <c r="G28" s="1511"/>
      <c r="H28" s="1784"/>
      <c r="I28" s="2025">
        <v>264.2</v>
      </c>
      <c r="J28" s="1783"/>
      <c r="K28" s="1784"/>
      <c r="L28" s="1784"/>
      <c r="M28" s="2025">
        <v>490.40000000000003</v>
      </c>
      <c r="N28" s="1785"/>
      <c r="O28" s="1784"/>
      <c r="P28" s="1784"/>
      <c r="Q28" s="2025">
        <v>210.4</v>
      </c>
      <c r="S28" s="1062"/>
      <c r="T28" s="1061"/>
      <c r="U28" s="1061"/>
      <c r="V28" s="1061"/>
    </row>
    <row r="29" spans="1:22" s="1057" customFormat="1" ht="15.75">
      <c r="A29" s="1060">
        <v>15</v>
      </c>
      <c r="B29" s="1510"/>
      <c r="C29" s="1511"/>
      <c r="D29" s="1511"/>
      <c r="E29" s="2025">
        <v>1897.6</v>
      </c>
      <c r="F29" s="1783"/>
      <c r="G29" s="1511"/>
      <c r="H29" s="1784"/>
      <c r="I29" s="2025">
        <v>262.39999999999998</v>
      </c>
      <c r="J29" s="1783"/>
      <c r="K29" s="1784"/>
      <c r="L29" s="1784"/>
      <c r="M29" s="2025">
        <v>464.8</v>
      </c>
      <c r="N29" s="1785"/>
      <c r="O29" s="1784"/>
      <c r="P29" s="1784"/>
      <c r="Q29" s="2025">
        <v>207.4</v>
      </c>
      <c r="S29" s="1062"/>
      <c r="T29" s="1061"/>
      <c r="U29" s="1061"/>
      <c r="V29" s="1061"/>
    </row>
    <row r="30" spans="1:22" s="1057" customFormat="1" ht="15.75">
      <c r="A30" s="1060">
        <v>16</v>
      </c>
      <c r="B30" s="1510"/>
      <c r="C30" s="1511"/>
      <c r="D30" s="1511"/>
      <c r="E30" s="2025">
        <v>1987.2</v>
      </c>
      <c r="F30" s="1783"/>
      <c r="G30" s="1511"/>
      <c r="H30" s="1784"/>
      <c r="I30" s="2025">
        <v>244.8</v>
      </c>
      <c r="J30" s="1783"/>
      <c r="K30" s="1784"/>
      <c r="L30" s="1784"/>
      <c r="M30" s="2025">
        <v>478.40000000000003</v>
      </c>
      <c r="N30" s="1785"/>
      <c r="O30" s="1784"/>
      <c r="P30" s="1784"/>
      <c r="Q30" s="2025">
        <v>198.4</v>
      </c>
      <c r="S30" s="1062"/>
      <c r="T30" s="1061"/>
      <c r="U30" s="1061"/>
      <c r="V30" s="1061"/>
    </row>
    <row r="31" spans="1:22" s="1063" customFormat="1" ht="15.75">
      <c r="A31" s="1060">
        <v>17</v>
      </c>
      <c r="B31" s="1510"/>
      <c r="C31" s="1511"/>
      <c r="D31" s="1511"/>
      <c r="E31" s="2025">
        <v>2072</v>
      </c>
      <c r="F31" s="1783"/>
      <c r="G31" s="1511"/>
      <c r="H31" s="1784"/>
      <c r="I31" s="2025">
        <v>173.8</v>
      </c>
      <c r="J31" s="1783"/>
      <c r="K31" s="1784"/>
      <c r="L31" s="1784"/>
      <c r="M31" s="2025">
        <v>473.6</v>
      </c>
      <c r="N31" s="1785"/>
      <c r="O31" s="1784"/>
      <c r="P31" s="1784"/>
      <c r="Q31" s="2025">
        <v>118.4</v>
      </c>
      <c r="S31" s="1062"/>
      <c r="T31" s="1061"/>
      <c r="U31" s="1061"/>
      <c r="V31" s="1061"/>
    </row>
    <row r="32" spans="1:22" s="1063" customFormat="1" ht="15.75">
      <c r="A32" s="1060">
        <v>18</v>
      </c>
      <c r="B32" s="1510"/>
      <c r="C32" s="1511"/>
      <c r="D32" s="1511"/>
      <c r="E32" s="2025">
        <v>2036</v>
      </c>
      <c r="F32" s="1783"/>
      <c r="G32" s="1511"/>
      <c r="H32" s="1784"/>
      <c r="I32" s="2025">
        <v>125.6</v>
      </c>
      <c r="J32" s="1783"/>
      <c r="K32" s="1784"/>
      <c r="L32" s="1784"/>
      <c r="M32" s="2025">
        <v>472.8</v>
      </c>
      <c r="N32" s="1785"/>
      <c r="O32" s="1784"/>
      <c r="P32" s="1784"/>
      <c r="Q32" s="2025">
        <v>70.600000000000009</v>
      </c>
      <c r="S32" s="1062"/>
      <c r="T32" s="1061"/>
      <c r="U32" s="1061"/>
      <c r="V32" s="1061"/>
    </row>
    <row r="33" spans="1:22" s="1063" customFormat="1" ht="15.75">
      <c r="A33" s="1060">
        <v>19</v>
      </c>
      <c r="B33" s="1510"/>
      <c r="C33" s="1511"/>
      <c r="D33" s="1511"/>
      <c r="E33" s="2025">
        <v>1976.8</v>
      </c>
      <c r="F33" s="1783"/>
      <c r="G33" s="1511"/>
      <c r="H33" s="1784"/>
      <c r="I33" s="2025">
        <v>126.2</v>
      </c>
      <c r="J33" s="1783"/>
      <c r="K33" s="1784"/>
      <c r="L33" s="1784"/>
      <c r="M33" s="2025">
        <v>476</v>
      </c>
      <c r="N33" s="1785"/>
      <c r="O33" s="1784"/>
      <c r="P33" s="1784"/>
      <c r="Q33" s="2025">
        <v>77.400000000000006</v>
      </c>
      <c r="S33" s="1062"/>
      <c r="T33" s="1061"/>
      <c r="U33" s="1061"/>
      <c r="V33" s="1061"/>
    </row>
    <row r="34" spans="1:22" s="1063" customFormat="1" ht="15.75">
      <c r="A34" s="1060">
        <v>20</v>
      </c>
      <c r="B34" s="1510"/>
      <c r="C34" s="1511"/>
      <c r="D34" s="1511"/>
      <c r="E34" s="2025">
        <v>1892</v>
      </c>
      <c r="F34" s="1783"/>
      <c r="G34" s="1511"/>
      <c r="H34" s="1784"/>
      <c r="I34" s="2025">
        <v>129</v>
      </c>
      <c r="J34" s="1783"/>
      <c r="K34" s="1784"/>
      <c r="L34" s="1784"/>
      <c r="M34" s="2025">
        <v>465.6</v>
      </c>
      <c r="N34" s="1785"/>
      <c r="O34" s="1784"/>
      <c r="P34" s="1784"/>
      <c r="Q34" s="2025">
        <v>88.8</v>
      </c>
      <c r="S34" s="1062"/>
      <c r="T34" s="1061"/>
      <c r="U34" s="1061"/>
      <c r="V34" s="1061"/>
    </row>
    <row r="35" spans="1:22" s="1063" customFormat="1" ht="15.75">
      <c r="A35" s="1060">
        <v>21</v>
      </c>
      <c r="B35" s="1510"/>
      <c r="C35" s="1511"/>
      <c r="D35" s="1511"/>
      <c r="E35" s="2025">
        <v>1840.8</v>
      </c>
      <c r="F35" s="1783"/>
      <c r="G35" s="1511"/>
      <c r="H35" s="1784"/>
      <c r="I35" s="2025">
        <v>122.2</v>
      </c>
      <c r="J35" s="1783"/>
      <c r="K35" s="1784"/>
      <c r="L35" s="1784"/>
      <c r="M35" s="2025">
        <v>475.2</v>
      </c>
      <c r="N35" s="1785"/>
      <c r="O35" s="1784"/>
      <c r="P35" s="1784"/>
      <c r="Q35" s="2025">
        <v>88.2</v>
      </c>
      <c r="S35" s="1062"/>
      <c r="T35" s="1061"/>
      <c r="U35" s="1061"/>
      <c r="V35" s="1061"/>
    </row>
    <row r="36" spans="1:22" s="1063" customFormat="1" ht="15.75">
      <c r="A36" s="1060">
        <v>22</v>
      </c>
      <c r="B36" s="1510"/>
      <c r="C36" s="1511"/>
      <c r="D36" s="1511"/>
      <c r="E36" s="2025">
        <v>1700</v>
      </c>
      <c r="F36" s="1783"/>
      <c r="G36" s="1511"/>
      <c r="H36" s="1784"/>
      <c r="I36" s="2025">
        <v>114</v>
      </c>
      <c r="J36" s="1783"/>
      <c r="K36" s="1784"/>
      <c r="L36" s="1784"/>
      <c r="M36" s="2025">
        <v>441.6</v>
      </c>
      <c r="N36" s="1785"/>
      <c r="O36" s="1784"/>
      <c r="P36" s="1784"/>
      <c r="Q36" s="2025">
        <v>71.2</v>
      </c>
      <c r="S36" s="1062"/>
      <c r="T36" s="1061"/>
      <c r="U36" s="1061"/>
      <c r="V36" s="1061"/>
    </row>
    <row r="37" spans="1:22" s="1063" customFormat="1" ht="15.75">
      <c r="A37" s="1060">
        <v>23</v>
      </c>
      <c r="B37" s="1510"/>
      <c r="C37" s="1511"/>
      <c r="D37" s="1511"/>
      <c r="E37" s="2025">
        <v>1500</v>
      </c>
      <c r="F37" s="1783"/>
      <c r="G37" s="1784"/>
      <c r="H37" s="1784"/>
      <c r="I37" s="2025">
        <v>108.4</v>
      </c>
      <c r="J37" s="1783"/>
      <c r="K37" s="1784"/>
      <c r="L37" s="1784"/>
      <c r="M37" s="2025">
        <v>401.6</v>
      </c>
      <c r="N37" s="1785"/>
      <c r="O37" s="1784"/>
      <c r="P37" s="1784"/>
      <c r="Q37" s="2025">
        <v>82.600000000000009</v>
      </c>
      <c r="S37" s="1062"/>
      <c r="T37" s="1061"/>
      <c r="U37" s="1061"/>
      <c r="V37" s="1061"/>
    </row>
    <row r="38" spans="1:22" s="1063" customFormat="1" ht="15.75">
      <c r="A38" s="1060">
        <v>24</v>
      </c>
      <c r="B38" s="1510"/>
      <c r="C38" s="1511"/>
      <c r="D38" s="1511"/>
      <c r="E38" s="2025">
        <v>1327.2</v>
      </c>
      <c r="F38" s="1783"/>
      <c r="G38" s="1784"/>
      <c r="H38" s="1784"/>
      <c r="I38" s="2025">
        <v>99.4</v>
      </c>
      <c r="J38" s="1783"/>
      <c r="K38" s="1784"/>
      <c r="L38" s="1784"/>
      <c r="M38" s="2025">
        <v>372</v>
      </c>
      <c r="N38" s="1785"/>
      <c r="O38" s="1784"/>
      <c r="P38" s="1784"/>
      <c r="Q38" s="2025">
        <v>78.400000000000006</v>
      </c>
      <c r="S38" s="1062"/>
      <c r="T38" s="1061"/>
      <c r="U38" s="1061"/>
      <c r="V38" s="1061"/>
    </row>
    <row r="39" spans="1:22" s="1063" customFormat="1" ht="14.25">
      <c r="A39" s="1060" t="s">
        <v>19</v>
      </c>
      <c r="B39" s="1517"/>
      <c r="C39" s="1518"/>
      <c r="D39" s="1517"/>
      <c r="E39" s="1786">
        <f>SUM(E15:E38)</f>
        <v>40388.800000000003</v>
      </c>
      <c r="F39" s="1787"/>
      <c r="G39" s="1787"/>
      <c r="H39" s="1787"/>
      <c r="I39" s="1786">
        <f>SUM(I15:I38)</f>
        <v>3683.4</v>
      </c>
      <c r="J39" s="1787"/>
      <c r="K39" s="1787"/>
      <c r="L39" s="1787"/>
      <c r="M39" s="1788">
        <f>SUM(M15:M38)</f>
        <v>10512.000000000002</v>
      </c>
      <c r="N39" s="1789"/>
      <c r="O39" s="1790"/>
      <c r="P39" s="1789"/>
      <c r="Q39" s="1788">
        <f>SUM(Q15:Q38)</f>
        <v>2722.2000000000003</v>
      </c>
      <c r="S39" s="1521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571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3">
    <tabColor rgb="FF92D050"/>
  </sheetPr>
  <dimension ref="A1:V43"/>
  <sheetViews>
    <sheetView zoomScale="70" zoomScaleNormal="70" zoomScaleSheetLayoutView="100" workbookViewId="0">
      <selection activeCell="Q15" sqref="Q15:Q38"/>
    </sheetView>
  </sheetViews>
  <sheetFormatPr defaultRowHeight="12.75"/>
  <cols>
    <col min="1" max="3" width="11.28515625" style="1065" customWidth="1"/>
    <col min="4" max="4" width="11.28515625" style="1065" hidden="1" customWidth="1"/>
    <col min="5" max="7" width="11.28515625" style="1065" customWidth="1"/>
    <col min="8" max="8" width="11.28515625" style="1065" hidden="1" customWidth="1"/>
    <col min="9" max="11" width="11.28515625" style="1065" customWidth="1"/>
    <col min="12" max="12" width="11.28515625" style="1065" hidden="1" customWidth="1"/>
    <col min="13" max="15" width="11.28515625" style="1065" customWidth="1"/>
    <col min="16" max="16" width="11.28515625" style="1065" hidden="1" customWidth="1"/>
    <col min="17" max="17" width="11.28515625" style="1065" customWidth="1"/>
    <col min="18" max="16384" width="9.140625" style="1065"/>
  </cols>
  <sheetData>
    <row r="1" spans="1:22" s="1053" customFormat="1" ht="18.75" customHeight="1">
      <c r="B1" s="1507" t="s">
        <v>426</v>
      </c>
      <c r="C1" s="1054"/>
      <c r="D1" s="1054"/>
      <c r="E1" s="1054"/>
      <c r="J1" s="801"/>
      <c r="K1" s="3016" t="s">
        <v>432</v>
      </c>
      <c r="L1" s="3016"/>
      <c r="M1" s="3016"/>
      <c r="N1" s="3016"/>
      <c r="O1" s="3016"/>
      <c r="P1" s="3016"/>
      <c r="Q1" s="3016"/>
    </row>
    <row r="2" spans="1:22" s="1053" customFormat="1" ht="10.5" customHeight="1">
      <c r="A2" s="1508"/>
      <c r="B2" s="3017" t="s">
        <v>1</v>
      </c>
      <c r="C2" s="3017"/>
      <c r="D2" s="3017"/>
      <c r="E2" s="3017"/>
      <c r="N2" s="3018" t="s">
        <v>2</v>
      </c>
      <c r="O2" s="3019"/>
      <c r="P2" s="3019"/>
      <c r="Q2" s="3019"/>
    </row>
    <row r="3" spans="1:22" s="1053" customFormat="1" ht="13.5" customHeight="1">
      <c r="N3" s="1054"/>
      <c r="O3" s="1054"/>
      <c r="P3" s="1054"/>
      <c r="Q3" s="1054"/>
    </row>
    <row r="4" spans="1:22" s="1053" customFormat="1" ht="15" customHeight="1">
      <c r="B4" s="1509" t="s">
        <v>428</v>
      </c>
      <c r="C4" s="1509"/>
      <c r="D4" s="1509"/>
      <c r="E4" s="1509"/>
      <c r="I4" s="3020" t="s">
        <v>5</v>
      </c>
      <c r="J4" s="3021"/>
      <c r="K4" s="3021"/>
      <c r="L4" s="1505"/>
      <c r="O4" s="1055"/>
    </row>
    <row r="5" spans="1:22" s="1053" customFormat="1" ht="9.75" customHeight="1">
      <c r="A5" s="1508"/>
      <c r="B5" s="3022" t="s">
        <v>7</v>
      </c>
      <c r="C5" s="3022"/>
      <c r="D5" s="3022"/>
      <c r="E5" s="3022"/>
    </row>
    <row r="6" spans="1:22" s="1053" customFormat="1" ht="12" customHeight="1">
      <c r="E6" s="3015" t="s">
        <v>8</v>
      </c>
      <c r="F6" s="3015"/>
      <c r="G6" s="3015"/>
      <c r="H6" s="3015"/>
      <c r="I6" s="3015"/>
      <c r="J6" s="3015"/>
      <c r="K6" s="3015"/>
      <c r="L6" s="3015"/>
      <c r="M6" s="3015"/>
      <c r="N6" s="3015"/>
    </row>
    <row r="7" spans="1:22" s="1053" customFormat="1" ht="15.75">
      <c r="E7" s="2721" t="s">
        <v>703</v>
      </c>
      <c r="F7" s="2721"/>
      <c r="G7" s="2721"/>
      <c r="H7" s="2721"/>
      <c r="I7" s="2721"/>
      <c r="J7" s="2721"/>
      <c r="K7" s="2721"/>
      <c r="L7" s="2721"/>
      <c r="M7" s="2721"/>
      <c r="N7" s="2721"/>
    </row>
    <row r="8" spans="1:22" s="1053" customFormat="1" ht="9" customHeight="1"/>
    <row r="9" spans="1:22" s="1053" customFormat="1">
      <c r="A9" s="3025" t="s">
        <v>9</v>
      </c>
      <c r="B9" s="3023" t="s">
        <v>10</v>
      </c>
      <c r="C9" s="3024"/>
      <c r="D9" s="3024"/>
      <c r="E9" s="3024"/>
      <c r="F9" s="3024"/>
      <c r="G9" s="3024"/>
      <c r="H9" s="3024"/>
      <c r="I9" s="3028"/>
      <c r="J9" s="3023" t="s">
        <v>11</v>
      </c>
      <c r="K9" s="3024"/>
      <c r="L9" s="3024"/>
      <c r="M9" s="3024"/>
      <c r="N9" s="3024"/>
      <c r="O9" s="3024"/>
      <c r="P9" s="3024"/>
      <c r="Q9" s="3028"/>
    </row>
    <row r="10" spans="1:22" s="1053" customFormat="1">
      <c r="A10" s="3026"/>
      <c r="B10" s="3029" t="s">
        <v>433</v>
      </c>
      <c r="C10" s="3030"/>
      <c r="D10" s="3030"/>
      <c r="E10" s="3031"/>
      <c r="F10" s="3029" t="s">
        <v>434</v>
      </c>
      <c r="G10" s="3030"/>
      <c r="H10" s="3030"/>
      <c r="I10" s="3031"/>
      <c r="J10" s="3029" t="s">
        <v>433</v>
      </c>
      <c r="K10" s="3030"/>
      <c r="L10" s="3030"/>
      <c r="M10" s="3031"/>
      <c r="N10" s="3029" t="s">
        <v>434</v>
      </c>
      <c r="O10" s="3030"/>
      <c r="P10" s="3030"/>
      <c r="Q10" s="3031"/>
    </row>
    <row r="11" spans="1:22" s="1053" customFormat="1">
      <c r="A11" s="3026"/>
      <c r="B11" s="3023" t="s">
        <v>14</v>
      </c>
      <c r="C11" s="3024"/>
      <c r="E11" s="1504">
        <v>8000</v>
      </c>
      <c r="F11" s="3023" t="s">
        <v>15</v>
      </c>
      <c r="G11" s="3024"/>
      <c r="H11" s="1503"/>
      <c r="I11" s="1504">
        <v>4000</v>
      </c>
      <c r="J11" s="3023" t="s">
        <v>15</v>
      </c>
      <c r="K11" s="3024"/>
      <c r="L11" s="1503"/>
      <c r="M11" s="1504">
        <v>8000</v>
      </c>
      <c r="N11" s="3023" t="s">
        <v>15</v>
      </c>
      <c r="O11" s="3024"/>
      <c r="P11" s="1503"/>
      <c r="Q11" s="1504">
        <v>4000</v>
      </c>
    </row>
    <row r="12" spans="1:22" s="1057" customFormat="1" ht="35.25" customHeight="1">
      <c r="A12" s="3027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48"/>
      <c r="C14" s="1136"/>
      <c r="D14" s="1136"/>
      <c r="E14" s="1136"/>
      <c r="F14" s="1550"/>
      <c r="G14" s="1547"/>
      <c r="H14" s="1136"/>
      <c r="I14" s="1136"/>
      <c r="J14" s="1550"/>
      <c r="K14" s="1548"/>
      <c r="L14" s="1136"/>
      <c r="M14" s="1136"/>
      <c r="N14" s="1548"/>
      <c r="O14" s="1547"/>
      <c r="P14" s="1136"/>
      <c r="Q14" s="1136"/>
      <c r="S14" s="1516"/>
      <c r="T14" s="1061"/>
      <c r="U14" s="1061"/>
      <c r="V14" s="1061"/>
    </row>
    <row r="15" spans="1:22" s="1057" customFormat="1" ht="15.75">
      <c r="A15" s="1060">
        <v>1</v>
      </c>
      <c r="B15" s="1548"/>
      <c r="C15" s="1136"/>
      <c r="D15" s="1136"/>
      <c r="E15" s="2025">
        <v>657.6</v>
      </c>
      <c r="F15" s="1866"/>
      <c r="G15" s="1547"/>
      <c r="H15" s="1864"/>
      <c r="I15" s="2025">
        <v>171.20000000000002</v>
      </c>
      <c r="J15" s="1866"/>
      <c r="K15" s="1868"/>
      <c r="L15" s="1864"/>
      <c r="M15" s="2025">
        <v>256</v>
      </c>
      <c r="N15" s="1866"/>
      <c r="O15" s="1869"/>
      <c r="P15" s="1864"/>
      <c r="Q15" s="2025">
        <v>87.2</v>
      </c>
      <c r="S15" s="1062"/>
      <c r="T15" s="1061"/>
      <c r="U15" s="1061"/>
      <c r="V15" s="1061"/>
    </row>
    <row r="16" spans="1:22" s="1057" customFormat="1" ht="15.75">
      <c r="A16" s="1060">
        <v>2</v>
      </c>
      <c r="B16" s="1548"/>
      <c r="C16" s="1136"/>
      <c r="D16" s="1136"/>
      <c r="E16" s="2025">
        <v>638.4</v>
      </c>
      <c r="F16" s="1866"/>
      <c r="G16" s="1547"/>
      <c r="H16" s="1864"/>
      <c r="I16" s="2025">
        <v>165.6</v>
      </c>
      <c r="J16" s="1866"/>
      <c r="K16" s="1868"/>
      <c r="L16" s="1864"/>
      <c r="M16" s="2025">
        <v>252.8</v>
      </c>
      <c r="N16" s="1866"/>
      <c r="O16" s="1869"/>
      <c r="P16" s="1864"/>
      <c r="Q16" s="2025">
        <v>84.8</v>
      </c>
      <c r="S16" s="1062"/>
      <c r="T16" s="1061"/>
      <c r="U16" s="1061"/>
      <c r="V16" s="1061"/>
    </row>
    <row r="17" spans="1:22" s="1057" customFormat="1" ht="15.75">
      <c r="A17" s="1060">
        <v>3</v>
      </c>
      <c r="B17" s="1548"/>
      <c r="C17" s="1136"/>
      <c r="D17" s="1136"/>
      <c r="E17" s="2025">
        <v>627.20000000000005</v>
      </c>
      <c r="F17" s="1866"/>
      <c r="G17" s="1547"/>
      <c r="H17" s="1864"/>
      <c r="I17" s="2025">
        <v>164.8</v>
      </c>
      <c r="J17" s="1866"/>
      <c r="K17" s="1868"/>
      <c r="L17" s="1864"/>
      <c r="M17" s="2025">
        <v>249.6</v>
      </c>
      <c r="N17" s="1866"/>
      <c r="O17" s="1869"/>
      <c r="P17" s="1864"/>
      <c r="Q17" s="2025">
        <v>84</v>
      </c>
      <c r="S17" s="1062"/>
      <c r="T17" s="1061"/>
      <c r="U17" s="1061"/>
      <c r="V17" s="1061"/>
    </row>
    <row r="18" spans="1:22" s="1057" customFormat="1" ht="15.75">
      <c r="A18" s="1060">
        <v>4</v>
      </c>
      <c r="B18" s="1548"/>
      <c r="C18" s="1136"/>
      <c r="D18" s="1136"/>
      <c r="E18" s="2025">
        <v>654.4</v>
      </c>
      <c r="F18" s="1866"/>
      <c r="G18" s="1547"/>
      <c r="H18" s="1864"/>
      <c r="I18" s="2025">
        <v>176</v>
      </c>
      <c r="J18" s="1866"/>
      <c r="K18" s="1868"/>
      <c r="L18" s="1864"/>
      <c r="M18" s="2025">
        <v>257.60000000000002</v>
      </c>
      <c r="N18" s="1866"/>
      <c r="O18" s="1869"/>
      <c r="P18" s="1864"/>
      <c r="Q18" s="2025">
        <v>88.8</v>
      </c>
      <c r="S18" s="1062"/>
      <c r="T18" s="1061"/>
      <c r="U18" s="1061"/>
      <c r="V18" s="1061"/>
    </row>
    <row r="19" spans="1:22" s="1057" customFormat="1" ht="15.75">
      <c r="A19" s="1060">
        <v>5</v>
      </c>
      <c r="B19" s="1548"/>
      <c r="C19" s="1136"/>
      <c r="D19" s="1136"/>
      <c r="E19" s="2025">
        <v>678.4</v>
      </c>
      <c r="F19" s="1866"/>
      <c r="G19" s="1547"/>
      <c r="H19" s="1864"/>
      <c r="I19" s="2025">
        <v>195.20000000000002</v>
      </c>
      <c r="J19" s="1866"/>
      <c r="K19" s="1868"/>
      <c r="L19" s="1864"/>
      <c r="M19" s="2025">
        <v>252.8</v>
      </c>
      <c r="N19" s="1866"/>
      <c r="O19" s="1869"/>
      <c r="P19" s="1864"/>
      <c r="Q19" s="2025">
        <v>87.2</v>
      </c>
      <c r="S19" s="1062"/>
      <c r="T19" s="1061"/>
      <c r="U19" s="1061"/>
      <c r="V19" s="1061"/>
    </row>
    <row r="20" spans="1:22" s="1057" customFormat="1" ht="15.75">
      <c r="A20" s="1060">
        <v>6</v>
      </c>
      <c r="B20" s="1548"/>
      <c r="C20" s="1136"/>
      <c r="D20" s="1136"/>
      <c r="E20" s="2025">
        <v>745.6</v>
      </c>
      <c r="F20" s="1866"/>
      <c r="G20" s="1547"/>
      <c r="H20" s="1864"/>
      <c r="I20" s="2025">
        <v>196</v>
      </c>
      <c r="J20" s="1866"/>
      <c r="K20" s="1868"/>
      <c r="L20" s="1864"/>
      <c r="M20" s="2025">
        <v>254.4</v>
      </c>
      <c r="N20" s="1866"/>
      <c r="O20" s="1869"/>
      <c r="P20" s="1864"/>
      <c r="Q20" s="2025">
        <v>87.2</v>
      </c>
      <c r="S20" s="1062"/>
      <c r="T20" s="1061"/>
      <c r="U20" s="1061"/>
      <c r="V20" s="1061"/>
    </row>
    <row r="21" spans="1:22" s="1057" customFormat="1" ht="15.75">
      <c r="A21" s="1060">
        <v>7</v>
      </c>
      <c r="B21" s="1548"/>
      <c r="C21" s="1136"/>
      <c r="D21" s="1136"/>
      <c r="E21" s="2025">
        <v>852.80000000000007</v>
      </c>
      <c r="F21" s="1866"/>
      <c r="G21" s="1547"/>
      <c r="H21" s="1864"/>
      <c r="I21" s="2025">
        <v>230.4</v>
      </c>
      <c r="J21" s="1866"/>
      <c r="K21" s="1868"/>
      <c r="L21" s="1864"/>
      <c r="M21" s="2025">
        <v>260.8</v>
      </c>
      <c r="N21" s="1866"/>
      <c r="O21" s="1869"/>
      <c r="P21" s="1864"/>
      <c r="Q21" s="2025">
        <v>87.2</v>
      </c>
      <c r="S21" s="1062"/>
      <c r="T21" s="1061"/>
      <c r="U21" s="1061"/>
      <c r="V21" s="1061"/>
    </row>
    <row r="22" spans="1:22" s="1057" customFormat="1" ht="15.75">
      <c r="A22" s="1060">
        <v>8</v>
      </c>
      <c r="B22" s="1548"/>
      <c r="C22" s="1136"/>
      <c r="D22" s="1136"/>
      <c r="E22" s="2025">
        <v>987.2</v>
      </c>
      <c r="F22" s="1866"/>
      <c r="G22" s="1547"/>
      <c r="H22" s="1864"/>
      <c r="I22" s="2025">
        <v>266.39999999999998</v>
      </c>
      <c r="J22" s="1866"/>
      <c r="K22" s="1868"/>
      <c r="L22" s="1864"/>
      <c r="M22" s="2025">
        <v>264</v>
      </c>
      <c r="N22" s="1866"/>
      <c r="O22" s="1869"/>
      <c r="P22" s="1864"/>
      <c r="Q22" s="2025">
        <v>84.8</v>
      </c>
      <c r="S22" s="1062"/>
      <c r="T22" s="1061"/>
      <c r="U22" s="1061"/>
      <c r="V22" s="1061"/>
    </row>
    <row r="23" spans="1:22" s="1057" customFormat="1" ht="15.75">
      <c r="A23" s="1060">
        <v>9</v>
      </c>
      <c r="B23" s="1548"/>
      <c r="C23" s="1136"/>
      <c r="D23" s="1136"/>
      <c r="E23" s="2025">
        <v>1073.5999999999999</v>
      </c>
      <c r="F23" s="1866"/>
      <c r="G23" s="1547"/>
      <c r="H23" s="1864"/>
      <c r="I23" s="2025">
        <v>290.40000000000003</v>
      </c>
      <c r="J23" s="1866"/>
      <c r="K23" s="1868"/>
      <c r="L23" s="1864"/>
      <c r="M23" s="2025">
        <v>318.40000000000003</v>
      </c>
      <c r="N23" s="1866"/>
      <c r="O23" s="1869"/>
      <c r="P23" s="1864"/>
      <c r="Q23" s="2025">
        <v>123.2</v>
      </c>
      <c r="S23" s="1062"/>
      <c r="T23" s="1061"/>
      <c r="U23" s="1061"/>
      <c r="V23" s="1061"/>
    </row>
    <row r="24" spans="1:22" s="1057" customFormat="1" ht="15.75">
      <c r="A24" s="1060">
        <v>10</v>
      </c>
      <c r="B24" s="1548"/>
      <c r="C24" s="1136"/>
      <c r="D24" s="1136"/>
      <c r="E24" s="2025">
        <v>1136</v>
      </c>
      <c r="F24" s="1866"/>
      <c r="G24" s="1547"/>
      <c r="H24" s="1864"/>
      <c r="I24" s="2025">
        <v>332.8</v>
      </c>
      <c r="J24" s="1866"/>
      <c r="K24" s="1868"/>
      <c r="L24" s="1864"/>
      <c r="M24" s="2025">
        <v>368</v>
      </c>
      <c r="N24" s="1866"/>
      <c r="O24" s="1869"/>
      <c r="P24" s="1864"/>
      <c r="Q24" s="2025">
        <v>168.8</v>
      </c>
      <c r="S24" s="1062"/>
      <c r="T24" s="1061"/>
      <c r="U24" s="1061"/>
      <c r="V24" s="1061"/>
    </row>
    <row r="25" spans="1:22" s="1057" customFormat="1" ht="15.75">
      <c r="A25" s="1060">
        <v>11</v>
      </c>
      <c r="B25" s="1548"/>
      <c r="C25" s="1136"/>
      <c r="D25" s="1136"/>
      <c r="E25" s="2025">
        <v>1144</v>
      </c>
      <c r="F25" s="1866"/>
      <c r="G25" s="1547"/>
      <c r="H25" s="1864"/>
      <c r="I25" s="2025">
        <v>346.40000000000003</v>
      </c>
      <c r="J25" s="1866"/>
      <c r="K25" s="1868"/>
      <c r="L25" s="1864"/>
      <c r="M25" s="2025">
        <v>379.2</v>
      </c>
      <c r="N25" s="1866"/>
      <c r="O25" s="1869"/>
      <c r="P25" s="1864"/>
      <c r="Q25" s="2025">
        <v>178.4</v>
      </c>
      <c r="S25" s="1062"/>
      <c r="T25" s="1061"/>
      <c r="U25" s="1061"/>
      <c r="V25" s="1061"/>
    </row>
    <row r="26" spans="1:22" s="1057" customFormat="1" ht="15.75">
      <c r="A26" s="1060">
        <v>12</v>
      </c>
      <c r="B26" s="1548"/>
      <c r="C26" s="1136"/>
      <c r="D26" s="1136"/>
      <c r="E26" s="2025">
        <v>1147.2</v>
      </c>
      <c r="F26" s="1866"/>
      <c r="G26" s="1547"/>
      <c r="H26" s="1864"/>
      <c r="I26" s="2025">
        <v>336</v>
      </c>
      <c r="J26" s="1866"/>
      <c r="K26" s="1868"/>
      <c r="L26" s="1864"/>
      <c r="M26" s="2025">
        <v>392</v>
      </c>
      <c r="N26" s="1866"/>
      <c r="O26" s="1869"/>
      <c r="P26" s="1864"/>
      <c r="Q26" s="2025">
        <v>173.6</v>
      </c>
      <c r="S26" s="1062"/>
      <c r="T26" s="1061"/>
      <c r="U26" s="1061"/>
      <c r="V26" s="1061"/>
    </row>
    <row r="27" spans="1:22" s="1057" customFormat="1" ht="15.75">
      <c r="A27" s="1060">
        <v>13</v>
      </c>
      <c r="B27" s="1548"/>
      <c r="C27" s="1136"/>
      <c r="D27" s="1136"/>
      <c r="E27" s="2025">
        <v>1088</v>
      </c>
      <c r="F27" s="1866"/>
      <c r="G27" s="1547"/>
      <c r="H27" s="1864"/>
      <c r="I27" s="2025">
        <v>340</v>
      </c>
      <c r="J27" s="1866"/>
      <c r="K27" s="1868"/>
      <c r="L27" s="1864"/>
      <c r="M27" s="2025">
        <v>358.40000000000003</v>
      </c>
      <c r="N27" s="1866"/>
      <c r="O27" s="1869"/>
      <c r="P27" s="1864"/>
      <c r="Q27" s="2025">
        <v>183.20000000000002</v>
      </c>
      <c r="S27" s="1062"/>
      <c r="T27" s="1061"/>
      <c r="U27" s="1061"/>
      <c r="V27" s="1061"/>
    </row>
    <row r="28" spans="1:22" s="1057" customFormat="1" ht="15.75">
      <c r="A28" s="1060">
        <v>14</v>
      </c>
      <c r="B28" s="1548"/>
      <c r="C28" s="1136"/>
      <c r="D28" s="1136"/>
      <c r="E28" s="2025">
        <v>1089.5999999999999</v>
      </c>
      <c r="F28" s="1866"/>
      <c r="G28" s="1547"/>
      <c r="H28" s="1864"/>
      <c r="I28" s="2025">
        <v>310.40000000000003</v>
      </c>
      <c r="J28" s="1866"/>
      <c r="K28" s="1868"/>
      <c r="L28" s="1864"/>
      <c r="M28" s="2025">
        <v>358.40000000000003</v>
      </c>
      <c r="N28" s="1866"/>
      <c r="O28" s="1869"/>
      <c r="P28" s="1864"/>
      <c r="Q28" s="2025">
        <v>163.20000000000002</v>
      </c>
      <c r="S28" s="1062"/>
      <c r="T28" s="1061"/>
      <c r="U28" s="1061"/>
      <c r="V28" s="1061"/>
    </row>
    <row r="29" spans="1:22" s="1057" customFormat="1" ht="15.75">
      <c r="A29" s="1060">
        <v>15</v>
      </c>
      <c r="B29" s="1548"/>
      <c r="C29" s="1136"/>
      <c r="D29" s="1136"/>
      <c r="E29" s="2025">
        <v>1057.5999999999999</v>
      </c>
      <c r="F29" s="1866"/>
      <c r="G29" s="1547"/>
      <c r="H29" s="1864"/>
      <c r="I29" s="2025">
        <v>320.8</v>
      </c>
      <c r="J29" s="1866"/>
      <c r="K29" s="1868"/>
      <c r="L29" s="1864"/>
      <c r="M29" s="2025">
        <v>363.2</v>
      </c>
      <c r="N29" s="1866"/>
      <c r="O29" s="1869"/>
      <c r="P29" s="1864"/>
      <c r="Q29" s="2025">
        <v>164.8</v>
      </c>
      <c r="S29" s="1062"/>
      <c r="T29" s="1061"/>
      <c r="U29" s="1061"/>
      <c r="V29" s="1061"/>
    </row>
    <row r="30" spans="1:22" s="1057" customFormat="1" ht="15.75">
      <c r="A30" s="1060">
        <v>16</v>
      </c>
      <c r="B30" s="1548"/>
      <c r="C30" s="1136"/>
      <c r="D30" s="1136"/>
      <c r="E30" s="2025">
        <v>1126.4000000000001</v>
      </c>
      <c r="F30" s="1866"/>
      <c r="G30" s="1547"/>
      <c r="H30" s="1864"/>
      <c r="I30" s="2025">
        <v>343.2</v>
      </c>
      <c r="J30" s="1866"/>
      <c r="K30" s="1868"/>
      <c r="L30" s="1864"/>
      <c r="M30" s="2025">
        <v>361.6</v>
      </c>
      <c r="N30" s="1866"/>
      <c r="O30" s="1869"/>
      <c r="P30" s="1864"/>
      <c r="Q30" s="2025">
        <v>168</v>
      </c>
      <c r="S30" s="1062"/>
      <c r="T30" s="1061"/>
      <c r="U30" s="1061"/>
      <c r="V30" s="1061"/>
    </row>
    <row r="31" spans="1:22" s="1063" customFormat="1" ht="15.75">
      <c r="A31" s="1060">
        <v>17</v>
      </c>
      <c r="B31" s="1548"/>
      <c r="C31" s="1136"/>
      <c r="D31" s="1136"/>
      <c r="E31" s="2025">
        <v>1188.8</v>
      </c>
      <c r="F31" s="1866"/>
      <c r="G31" s="1547"/>
      <c r="H31" s="1864"/>
      <c r="I31" s="2025">
        <v>304</v>
      </c>
      <c r="J31" s="1866"/>
      <c r="K31" s="1868"/>
      <c r="L31" s="1864"/>
      <c r="M31" s="2025">
        <v>369.6</v>
      </c>
      <c r="N31" s="1866"/>
      <c r="O31" s="1869"/>
      <c r="P31" s="1864"/>
      <c r="Q31" s="2025">
        <v>136.80000000000001</v>
      </c>
      <c r="S31" s="1062"/>
      <c r="T31" s="1061"/>
      <c r="U31" s="1061"/>
      <c r="V31" s="1061"/>
    </row>
    <row r="32" spans="1:22" s="1063" customFormat="1" ht="15.75">
      <c r="A32" s="1060">
        <v>18</v>
      </c>
      <c r="B32" s="1548"/>
      <c r="C32" s="1136"/>
      <c r="D32" s="1136"/>
      <c r="E32" s="2025">
        <v>1142.4000000000001</v>
      </c>
      <c r="F32" s="1866"/>
      <c r="G32" s="1547"/>
      <c r="H32" s="1864"/>
      <c r="I32" s="2025">
        <v>288.8</v>
      </c>
      <c r="J32" s="1866"/>
      <c r="K32" s="1868"/>
      <c r="L32" s="1864"/>
      <c r="M32" s="2025">
        <v>334.40000000000003</v>
      </c>
      <c r="N32" s="1866"/>
      <c r="O32" s="1869"/>
      <c r="P32" s="1864"/>
      <c r="Q32" s="2025">
        <v>108.8</v>
      </c>
      <c r="S32" s="1062"/>
      <c r="T32" s="1061"/>
      <c r="U32" s="1061"/>
      <c r="V32" s="1061"/>
    </row>
    <row r="33" spans="1:22" s="1063" customFormat="1" ht="15.75">
      <c r="A33" s="1060">
        <v>19</v>
      </c>
      <c r="B33" s="1548"/>
      <c r="C33" s="1136"/>
      <c r="D33" s="1136"/>
      <c r="E33" s="2025">
        <v>1088</v>
      </c>
      <c r="F33" s="1866"/>
      <c r="G33" s="1547"/>
      <c r="H33" s="1864"/>
      <c r="I33" s="2025">
        <v>297.60000000000002</v>
      </c>
      <c r="J33" s="1866"/>
      <c r="K33" s="1868"/>
      <c r="L33" s="1864"/>
      <c r="M33" s="2025">
        <v>318.40000000000003</v>
      </c>
      <c r="N33" s="1866"/>
      <c r="O33" s="1869"/>
      <c r="P33" s="1864"/>
      <c r="Q33" s="2025">
        <v>100.8</v>
      </c>
      <c r="S33" s="1062"/>
      <c r="T33" s="1061"/>
      <c r="U33" s="1061"/>
      <c r="V33" s="1061"/>
    </row>
    <row r="34" spans="1:22" s="1063" customFormat="1" ht="15.75">
      <c r="A34" s="1060">
        <v>20</v>
      </c>
      <c r="B34" s="1548"/>
      <c r="C34" s="1136"/>
      <c r="D34" s="1136"/>
      <c r="E34" s="2025">
        <v>995.2</v>
      </c>
      <c r="F34" s="1866"/>
      <c r="G34" s="1547"/>
      <c r="H34" s="1864"/>
      <c r="I34" s="2025">
        <v>303.2</v>
      </c>
      <c r="J34" s="1866"/>
      <c r="K34" s="1868"/>
      <c r="L34" s="1864"/>
      <c r="M34" s="2025">
        <v>273.60000000000002</v>
      </c>
      <c r="N34" s="1866"/>
      <c r="O34" s="1869"/>
      <c r="P34" s="1864"/>
      <c r="Q34" s="2025">
        <v>112.8</v>
      </c>
      <c r="S34" s="1062"/>
      <c r="T34" s="1061"/>
      <c r="U34" s="1061"/>
      <c r="V34" s="1061"/>
    </row>
    <row r="35" spans="1:22" s="1063" customFormat="1" ht="15.75">
      <c r="A35" s="1060">
        <v>21</v>
      </c>
      <c r="B35" s="1548"/>
      <c r="C35" s="1136"/>
      <c r="D35" s="1136"/>
      <c r="E35" s="2025">
        <v>963.2</v>
      </c>
      <c r="F35" s="1866"/>
      <c r="G35" s="1547"/>
      <c r="H35" s="1864"/>
      <c r="I35" s="2025">
        <v>386.40000000000003</v>
      </c>
      <c r="J35" s="1866"/>
      <c r="K35" s="1868"/>
      <c r="L35" s="1864"/>
      <c r="M35" s="2025">
        <v>262.39999999999998</v>
      </c>
      <c r="N35" s="1866"/>
      <c r="O35" s="1869"/>
      <c r="P35" s="1864"/>
      <c r="Q35" s="2025">
        <v>173.6</v>
      </c>
      <c r="S35" s="1062"/>
      <c r="T35" s="1061"/>
      <c r="U35" s="1061"/>
      <c r="V35" s="1061"/>
    </row>
    <row r="36" spans="1:22" s="1063" customFormat="1" ht="15.75">
      <c r="A36" s="1060">
        <v>22</v>
      </c>
      <c r="B36" s="1548"/>
      <c r="C36" s="1136"/>
      <c r="D36" s="1136"/>
      <c r="E36" s="2025">
        <v>908.80000000000007</v>
      </c>
      <c r="F36" s="1866"/>
      <c r="G36" s="1547"/>
      <c r="H36" s="1864"/>
      <c r="I36" s="2025">
        <v>364.8</v>
      </c>
      <c r="J36" s="1866"/>
      <c r="K36" s="1868"/>
      <c r="L36" s="1864"/>
      <c r="M36" s="2025">
        <v>265.60000000000002</v>
      </c>
      <c r="N36" s="1866"/>
      <c r="O36" s="1869"/>
      <c r="P36" s="1864"/>
      <c r="Q36" s="2025">
        <v>170.4</v>
      </c>
      <c r="S36" s="1062"/>
      <c r="T36" s="1061"/>
      <c r="U36" s="1061"/>
      <c r="V36" s="1061"/>
    </row>
    <row r="37" spans="1:22" s="1063" customFormat="1" ht="15.75">
      <c r="A37" s="1060">
        <v>23</v>
      </c>
      <c r="B37" s="1548"/>
      <c r="C37" s="1136"/>
      <c r="D37" s="1136"/>
      <c r="E37" s="2025">
        <v>808</v>
      </c>
      <c r="F37" s="1866"/>
      <c r="G37" s="1867"/>
      <c r="H37" s="1864"/>
      <c r="I37" s="2025">
        <v>317.60000000000002</v>
      </c>
      <c r="J37" s="1866"/>
      <c r="K37" s="1868"/>
      <c r="L37" s="1864"/>
      <c r="M37" s="2025">
        <v>251.20000000000005</v>
      </c>
      <c r="N37" s="1866"/>
      <c r="O37" s="1869"/>
      <c r="P37" s="1864"/>
      <c r="Q37" s="2025">
        <v>163.20000000000002</v>
      </c>
      <c r="S37" s="1062"/>
      <c r="T37" s="1061"/>
      <c r="U37" s="1061"/>
      <c r="V37" s="1061"/>
    </row>
    <row r="38" spans="1:22" s="1063" customFormat="1" ht="15.75">
      <c r="A38" s="1060">
        <v>24</v>
      </c>
      <c r="B38" s="1548"/>
      <c r="C38" s="1136"/>
      <c r="D38" s="1136"/>
      <c r="E38" s="2025">
        <v>716.80000000000007</v>
      </c>
      <c r="F38" s="1866"/>
      <c r="G38" s="1867"/>
      <c r="H38" s="1865"/>
      <c r="I38" s="2025">
        <v>292.8</v>
      </c>
      <c r="J38" s="1866"/>
      <c r="K38" s="1868"/>
      <c r="L38" s="1865"/>
      <c r="M38" s="2025">
        <v>236.8</v>
      </c>
      <c r="N38" s="1866"/>
      <c r="O38" s="1869"/>
      <c r="P38" s="1865"/>
      <c r="Q38" s="2025">
        <v>160</v>
      </c>
      <c r="S38" s="1062"/>
      <c r="T38" s="1061"/>
      <c r="U38" s="1061"/>
      <c r="V38" s="1061"/>
    </row>
    <row r="39" spans="1:22" s="1063" customFormat="1" ht="15">
      <c r="A39" s="1060" t="s">
        <v>19</v>
      </c>
      <c r="B39" s="1517"/>
      <c r="C39" s="1518"/>
      <c r="D39" s="1517"/>
      <c r="E39" s="1794">
        <f>SUM(E15:E38)</f>
        <v>22515.200000000001</v>
      </c>
      <c r="F39" s="1795"/>
      <c r="G39" s="1795"/>
      <c r="H39" s="1795"/>
      <c r="I39" s="1794">
        <f>SUM(I15:I38)</f>
        <v>6740.800000000002</v>
      </c>
      <c r="J39" s="1795"/>
      <c r="K39" s="1795"/>
      <c r="L39" s="1795"/>
      <c r="M39" s="1796">
        <f>SUM(M15:M38)</f>
        <v>7259.2</v>
      </c>
      <c r="N39" s="1797"/>
      <c r="O39" s="1798"/>
      <c r="P39" s="1797"/>
      <c r="Q39" s="1796">
        <f>SUM(Q15:Q38)</f>
        <v>3140.8000000000006</v>
      </c>
      <c r="S39" s="1521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571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4">
    <tabColor theme="6" tint="0.39997558519241921"/>
  </sheetPr>
  <dimension ref="A1:V43"/>
  <sheetViews>
    <sheetView zoomScaleNormal="100" zoomScaleSheetLayoutView="100" workbookViewId="0">
      <selection activeCell="B10" sqref="B10:E10"/>
    </sheetView>
  </sheetViews>
  <sheetFormatPr defaultRowHeight="12.75"/>
  <cols>
    <col min="1" max="3" width="11.28515625" style="1065" customWidth="1"/>
    <col min="4" max="4" width="11.28515625" style="1065" hidden="1" customWidth="1"/>
    <col min="5" max="7" width="11.28515625" style="1065" customWidth="1"/>
    <col min="8" max="8" width="11.28515625" style="1065" hidden="1" customWidth="1"/>
    <col min="9" max="11" width="11.28515625" style="1065" customWidth="1"/>
    <col min="12" max="12" width="11.28515625" style="1065" hidden="1" customWidth="1"/>
    <col min="13" max="15" width="11.28515625" style="1065" customWidth="1"/>
    <col min="16" max="16" width="11.28515625" style="1065" hidden="1" customWidth="1"/>
    <col min="17" max="17" width="11.28515625" style="1065" customWidth="1"/>
    <col min="18" max="16384" width="9.140625" style="1065"/>
  </cols>
  <sheetData>
    <row r="1" spans="1:22" s="1053" customFormat="1" ht="18.75" customHeight="1">
      <c r="B1" s="1507" t="s">
        <v>426</v>
      </c>
      <c r="C1" s="1054"/>
      <c r="D1" s="1054"/>
      <c r="E1" s="1054"/>
      <c r="J1" s="801"/>
      <c r="K1" s="3016" t="s">
        <v>452</v>
      </c>
      <c r="L1" s="3016"/>
      <c r="M1" s="3016"/>
      <c r="N1" s="3016"/>
      <c r="O1" s="3016"/>
      <c r="P1" s="3016"/>
      <c r="Q1" s="3016"/>
    </row>
    <row r="2" spans="1:22" s="1053" customFormat="1" ht="10.5" customHeight="1">
      <c r="A2" s="1508"/>
      <c r="B2" s="3017" t="s">
        <v>1</v>
      </c>
      <c r="C2" s="3017"/>
      <c r="D2" s="3017"/>
      <c r="E2" s="3017"/>
      <c r="N2" s="3018" t="s">
        <v>2</v>
      </c>
      <c r="O2" s="3019"/>
      <c r="P2" s="3019"/>
      <c r="Q2" s="3019"/>
    </row>
    <row r="3" spans="1:22" s="1053" customFormat="1" ht="13.5" customHeight="1">
      <c r="N3" s="1054"/>
      <c r="O3" s="1054"/>
      <c r="P3" s="1054"/>
      <c r="Q3" s="1054"/>
    </row>
    <row r="4" spans="1:22" s="1053" customFormat="1" ht="15" customHeight="1">
      <c r="B4" s="1509" t="s">
        <v>428</v>
      </c>
      <c r="C4" s="1509"/>
      <c r="D4" s="1509"/>
      <c r="E4" s="1509"/>
      <c r="I4" s="3020" t="s">
        <v>5</v>
      </c>
      <c r="J4" s="3021"/>
      <c r="K4" s="3021"/>
      <c r="L4" s="1505"/>
      <c r="O4" s="1055"/>
    </row>
    <row r="5" spans="1:22" s="1053" customFormat="1" ht="9.75" customHeight="1">
      <c r="A5" s="1508"/>
      <c r="B5" s="3022" t="s">
        <v>7</v>
      </c>
      <c r="C5" s="3022"/>
      <c r="D5" s="3022"/>
      <c r="E5" s="3022"/>
    </row>
    <row r="6" spans="1:22" s="1053" customFormat="1" ht="12" customHeight="1">
      <c r="E6" s="3015" t="s">
        <v>8</v>
      </c>
      <c r="F6" s="3015"/>
      <c r="G6" s="3015"/>
      <c r="H6" s="3015"/>
      <c r="I6" s="3015"/>
      <c r="J6" s="3015"/>
      <c r="K6" s="3015"/>
      <c r="L6" s="3015"/>
      <c r="M6" s="3015"/>
      <c r="N6" s="3015"/>
    </row>
    <row r="7" spans="1:22" s="1053" customFormat="1" ht="15.75">
      <c r="E7" s="2721" t="s">
        <v>530</v>
      </c>
      <c r="F7" s="2721"/>
      <c r="G7" s="2721"/>
      <c r="H7" s="2721"/>
      <c r="I7" s="2721"/>
      <c r="J7" s="2721"/>
      <c r="K7" s="2721"/>
      <c r="L7" s="2721"/>
      <c r="M7" s="2721"/>
      <c r="N7" s="2721"/>
    </row>
    <row r="8" spans="1:22" s="1053" customFormat="1" ht="9" customHeight="1"/>
    <row r="9" spans="1:22" s="1053" customFormat="1">
      <c r="A9" s="3025" t="s">
        <v>9</v>
      </c>
      <c r="B9" s="3023" t="s">
        <v>10</v>
      </c>
      <c r="C9" s="3024"/>
      <c r="D9" s="3024"/>
      <c r="E9" s="3024"/>
      <c r="F9" s="3024"/>
      <c r="G9" s="3024"/>
      <c r="H9" s="3024"/>
      <c r="I9" s="3028"/>
      <c r="J9" s="3023" t="s">
        <v>11</v>
      </c>
      <c r="K9" s="3024"/>
      <c r="L9" s="3024"/>
      <c r="M9" s="3024"/>
      <c r="N9" s="3024"/>
      <c r="O9" s="3024"/>
      <c r="P9" s="3024"/>
      <c r="Q9" s="3028"/>
    </row>
    <row r="10" spans="1:22" s="1053" customFormat="1">
      <c r="A10" s="3026"/>
      <c r="B10" s="3029" t="s">
        <v>435</v>
      </c>
      <c r="C10" s="3030"/>
      <c r="D10" s="3030"/>
      <c r="E10" s="3031"/>
      <c r="F10" s="3029" t="s">
        <v>436</v>
      </c>
      <c r="G10" s="3030"/>
      <c r="H10" s="3030"/>
      <c r="I10" s="3031"/>
      <c r="J10" s="3029" t="s">
        <v>435</v>
      </c>
      <c r="K10" s="3030"/>
      <c r="L10" s="3030"/>
      <c r="M10" s="3031"/>
      <c r="N10" s="3029" t="s">
        <v>436</v>
      </c>
      <c r="O10" s="3030"/>
      <c r="P10" s="3030"/>
      <c r="Q10" s="3031"/>
    </row>
    <row r="11" spans="1:22" s="1053" customFormat="1">
      <c r="A11" s="3026"/>
      <c r="B11" s="3023" t="s">
        <v>14</v>
      </c>
      <c r="C11" s="3024"/>
      <c r="E11" s="1504">
        <v>80</v>
      </c>
      <c r="F11" s="3023" t="s">
        <v>15</v>
      </c>
      <c r="G11" s="3024"/>
      <c r="H11" s="1503"/>
      <c r="I11" s="1504">
        <v>40</v>
      </c>
      <c r="J11" s="3023" t="s">
        <v>15</v>
      </c>
      <c r="K11" s="3024"/>
      <c r="L11" s="1503"/>
      <c r="M11" s="1504">
        <v>80</v>
      </c>
      <c r="N11" s="3023" t="s">
        <v>15</v>
      </c>
      <c r="O11" s="3024"/>
      <c r="P11" s="1503"/>
      <c r="Q11" s="1504">
        <v>40</v>
      </c>
    </row>
    <row r="12" spans="1:22" s="1057" customFormat="1" ht="35.25" customHeight="1">
      <c r="A12" s="3027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46"/>
      <c r="C14" s="1136"/>
      <c r="D14" s="1136"/>
      <c r="E14" s="1546"/>
      <c r="F14" s="1546"/>
      <c r="G14" s="1136"/>
      <c r="H14" s="1136"/>
      <c r="I14" s="1136"/>
      <c r="J14" s="1546"/>
      <c r="K14" s="1136"/>
      <c r="L14" s="1136"/>
      <c r="M14" s="1136"/>
      <c r="N14" s="1546"/>
      <c r="O14" s="1136"/>
      <c r="P14" s="1136"/>
      <c r="Q14" s="1136"/>
      <c r="S14" s="1516"/>
      <c r="T14" s="1061"/>
      <c r="U14" s="1061"/>
      <c r="V14" s="1061"/>
    </row>
    <row r="15" spans="1:22" s="1057" customFormat="1">
      <c r="A15" s="1060">
        <v>1</v>
      </c>
      <c r="B15" s="1546"/>
      <c r="C15" s="1136"/>
      <c r="D15" s="1136"/>
      <c r="E15" s="1546"/>
      <c r="F15" s="1546"/>
      <c r="G15" s="1136"/>
      <c r="H15" s="1136"/>
      <c r="I15" s="1549"/>
      <c r="J15" s="1546"/>
      <c r="K15" s="1136"/>
      <c r="L15" s="1136"/>
      <c r="M15" s="1546"/>
      <c r="N15" s="1546"/>
      <c r="O15" s="1136"/>
      <c r="P15" s="1136"/>
      <c r="Q15" s="1546"/>
      <c r="S15" s="1062"/>
      <c r="T15" s="1061"/>
      <c r="U15" s="1061"/>
      <c r="V15" s="1061"/>
    </row>
    <row r="16" spans="1:22" s="1057" customFormat="1">
      <c r="A16" s="1060">
        <v>2</v>
      </c>
      <c r="B16" s="1546"/>
      <c r="C16" s="1136"/>
      <c r="D16" s="1136"/>
      <c r="E16" s="1546"/>
      <c r="F16" s="1546"/>
      <c r="G16" s="1136"/>
      <c r="H16" s="1136"/>
      <c r="I16" s="1549"/>
      <c r="J16" s="1546"/>
      <c r="K16" s="1136"/>
      <c r="L16" s="1136"/>
      <c r="M16" s="1546"/>
      <c r="N16" s="1546"/>
      <c r="O16" s="1136"/>
      <c r="P16" s="1136"/>
      <c r="Q16" s="1546"/>
      <c r="S16" s="1062"/>
      <c r="T16" s="1061"/>
      <c r="U16" s="1061"/>
      <c r="V16" s="1061"/>
    </row>
    <row r="17" spans="1:22" s="1057" customFormat="1">
      <c r="A17" s="1060">
        <v>3</v>
      </c>
      <c r="B17" s="1546"/>
      <c r="C17" s="1136"/>
      <c r="D17" s="1136"/>
      <c r="E17" s="1546"/>
      <c r="F17" s="1546"/>
      <c r="G17" s="1136"/>
      <c r="H17" s="1136"/>
      <c r="I17" s="1549"/>
      <c r="J17" s="1546"/>
      <c r="K17" s="1136"/>
      <c r="L17" s="1136"/>
      <c r="M17" s="1546"/>
      <c r="N17" s="1546"/>
      <c r="O17" s="1136"/>
      <c r="P17" s="1136"/>
      <c r="Q17" s="1546"/>
      <c r="S17" s="1062"/>
      <c r="T17" s="1061"/>
      <c r="U17" s="1061"/>
      <c r="V17" s="1061"/>
    </row>
    <row r="18" spans="1:22" s="1057" customFormat="1">
      <c r="A18" s="1060">
        <v>4</v>
      </c>
      <c r="B18" s="1546"/>
      <c r="C18" s="1136"/>
      <c r="D18" s="1136"/>
      <c r="E18" s="1546"/>
      <c r="F18" s="1546"/>
      <c r="G18" s="1136"/>
      <c r="H18" s="1136"/>
      <c r="I18" s="1549"/>
      <c r="J18" s="1546"/>
      <c r="K18" s="1136"/>
      <c r="L18" s="1136"/>
      <c r="M18" s="1546"/>
      <c r="N18" s="1546"/>
      <c r="O18" s="1136"/>
      <c r="P18" s="1136"/>
      <c r="Q18" s="1546"/>
      <c r="S18" s="1062"/>
      <c r="T18" s="1061"/>
      <c r="U18" s="1061"/>
      <c r="V18" s="1061"/>
    </row>
    <row r="19" spans="1:22" s="1057" customFormat="1">
      <c r="A19" s="1060">
        <v>5</v>
      </c>
      <c r="B19" s="1546"/>
      <c r="C19" s="1136"/>
      <c r="D19" s="1136"/>
      <c r="E19" s="1546"/>
      <c r="F19" s="1546"/>
      <c r="G19" s="1136"/>
      <c r="H19" s="1136"/>
      <c r="I19" s="1549"/>
      <c r="J19" s="1546"/>
      <c r="K19" s="1136"/>
      <c r="L19" s="1136"/>
      <c r="M19" s="1546"/>
      <c r="N19" s="1546"/>
      <c r="O19" s="1136"/>
      <c r="P19" s="1136"/>
      <c r="Q19" s="1546"/>
      <c r="S19" s="1062"/>
      <c r="T19" s="1061"/>
      <c r="U19" s="1061"/>
      <c r="V19" s="1061"/>
    </row>
    <row r="20" spans="1:22" s="1057" customFormat="1">
      <c r="A20" s="1060">
        <v>6</v>
      </c>
      <c r="B20" s="1546"/>
      <c r="C20" s="1136"/>
      <c r="D20" s="1136"/>
      <c r="E20" s="1546"/>
      <c r="F20" s="1546"/>
      <c r="G20" s="1136"/>
      <c r="H20" s="1136"/>
      <c r="I20" s="1549"/>
      <c r="J20" s="1546"/>
      <c r="K20" s="1136"/>
      <c r="L20" s="1136"/>
      <c r="M20" s="1546"/>
      <c r="N20" s="1546"/>
      <c r="O20" s="1136"/>
      <c r="P20" s="1136"/>
      <c r="Q20" s="1546"/>
      <c r="S20" s="1062"/>
      <c r="T20" s="1061"/>
      <c r="U20" s="1061"/>
      <c r="V20" s="1061"/>
    </row>
    <row r="21" spans="1:22" s="1057" customFormat="1">
      <c r="A21" s="1060">
        <v>7</v>
      </c>
      <c r="B21" s="1546"/>
      <c r="C21" s="1136"/>
      <c r="D21" s="1136"/>
      <c r="E21" s="1546"/>
      <c r="F21" s="1546"/>
      <c r="G21" s="1136"/>
      <c r="H21" s="1136"/>
      <c r="I21" s="1549"/>
      <c r="J21" s="1546"/>
      <c r="K21" s="1136"/>
      <c r="L21" s="1136"/>
      <c r="M21" s="1546"/>
      <c r="N21" s="1546"/>
      <c r="O21" s="1136"/>
      <c r="P21" s="1136"/>
      <c r="Q21" s="1546"/>
      <c r="S21" s="1062"/>
      <c r="T21" s="1061"/>
      <c r="U21" s="1061"/>
      <c r="V21" s="1061"/>
    </row>
    <row r="22" spans="1:22" s="1057" customFormat="1">
      <c r="A22" s="1060">
        <v>8</v>
      </c>
      <c r="B22" s="1546"/>
      <c r="C22" s="1136"/>
      <c r="D22" s="1136"/>
      <c r="E22" s="1546"/>
      <c r="F22" s="1546"/>
      <c r="G22" s="1136"/>
      <c r="H22" s="1136"/>
      <c r="I22" s="1549"/>
      <c r="J22" s="1546"/>
      <c r="K22" s="1136"/>
      <c r="L22" s="1136"/>
      <c r="M22" s="1546"/>
      <c r="N22" s="1546"/>
      <c r="O22" s="1136"/>
      <c r="P22" s="1136"/>
      <c r="Q22" s="1546"/>
      <c r="S22" s="1062"/>
      <c r="T22" s="1061"/>
      <c r="U22" s="1061"/>
      <c r="V22" s="1061"/>
    </row>
    <row r="23" spans="1:22" s="1057" customFormat="1">
      <c r="A23" s="1060">
        <v>9</v>
      </c>
      <c r="B23" s="1546"/>
      <c r="C23" s="1136"/>
      <c r="D23" s="1136"/>
      <c r="E23" s="1546"/>
      <c r="F23" s="1546"/>
      <c r="G23" s="1136"/>
      <c r="H23" s="1136"/>
      <c r="I23" s="1549"/>
      <c r="J23" s="1546"/>
      <c r="K23" s="1136"/>
      <c r="L23" s="1136"/>
      <c r="M23" s="1546"/>
      <c r="N23" s="1546"/>
      <c r="O23" s="1136"/>
      <c r="P23" s="1136"/>
      <c r="Q23" s="1546"/>
      <c r="S23" s="1062"/>
      <c r="T23" s="1061"/>
      <c r="U23" s="1061"/>
      <c r="V23" s="1061"/>
    </row>
    <row r="24" spans="1:22" s="1057" customFormat="1">
      <c r="A24" s="1060">
        <v>10</v>
      </c>
      <c r="B24" s="1546"/>
      <c r="C24" s="1136"/>
      <c r="D24" s="1136"/>
      <c r="E24" s="1546"/>
      <c r="F24" s="1546"/>
      <c r="G24" s="1136"/>
      <c r="H24" s="1136"/>
      <c r="I24" s="1549"/>
      <c r="J24" s="1546"/>
      <c r="K24" s="1136"/>
      <c r="L24" s="1136"/>
      <c r="M24" s="1546"/>
      <c r="N24" s="1546"/>
      <c r="O24" s="1136"/>
      <c r="P24" s="1136"/>
      <c r="Q24" s="1546"/>
      <c r="S24" s="1062"/>
      <c r="T24" s="1061"/>
      <c r="U24" s="1061"/>
      <c r="V24" s="1061"/>
    </row>
    <row r="25" spans="1:22" s="1057" customFormat="1">
      <c r="A25" s="1060">
        <v>11</v>
      </c>
      <c r="B25" s="1546"/>
      <c r="C25" s="1136"/>
      <c r="D25" s="1136"/>
      <c r="E25" s="1546"/>
      <c r="F25" s="1546"/>
      <c r="G25" s="1136"/>
      <c r="H25" s="1136"/>
      <c r="I25" s="1549"/>
      <c r="J25" s="1546"/>
      <c r="K25" s="1136"/>
      <c r="L25" s="1136"/>
      <c r="M25" s="1546"/>
      <c r="N25" s="1546"/>
      <c r="O25" s="1136"/>
      <c r="P25" s="1136"/>
      <c r="Q25" s="1546"/>
      <c r="S25" s="1062"/>
      <c r="T25" s="1061"/>
      <c r="U25" s="1061"/>
      <c r="V25" s="1061"/>
    </row>
    <row r="26" spans="1:22" s="1057" customFormat="1">
      <c r="A26" s="1060">
        <v>12</v>
      </c>
      <c r="B26" s="1546"/>
      <c r="C26" s="1136"/>
      <c r="D26" s="1136"/>
      <c r="E26" s="1546"/>
      <c r="F26" s="1546"/>
      <c r="G26" s="1136"/>
      <c r="H26" s="1136"/>
      <c r="I26" s="1549"/>
      <c r="J26" s="1546"/>
      <c r="K26" s="1136"/>
      <c r="L26" s="1136"/>
      <c r="M26" s="1546"/>
      <c r="N26" s="1546"/>
      <c r="O26" s="1136"/>
      <c r="P26" s="1136"/>
      <c r="Q26" s="1546"/>
      <c r="S26" s="1062"/>
      <c r="T26" s="1061"/>
      <c r="U26" s="1061"/>
      <c r="V26" s="1061"/>
    </row>
    <row r="27" spans="1:22" s="1057" customFormat="1">
      <c r="A27" s="1060">
        <v>13</v>
      </c>
      <c r="B27" s="1546"/>
      <c r="C27" s="1136"/>
      <c r="D27" s="1136"/>
      <c r="E27" s="1546"/>
      <c r="F27" s="1546"/>
      <c r="G27" s="1136"/>
      <c r="H27" s="1136"/>
      <c r="I27" s="1549"/>
      <c r="J27" s="1546"/>
      <c r="K27" s="1136"/>
      <c r="L27" s="1136"/>
      <c r="M27" s="1546"/>
      <c r="N27" s="1546"/>
      <c r="O27" s="1136"/>
      <c r="P27" s="1136"/>
      <c r="Q27" s="1546"/>
      <c r="S27" s="1062"/>
      <c r="T27" s="1061"/>
      <c r="U27" s="1061"/>
      <c r="V27" s="1061"/>
    </row>
    <row r="28" spans="1:22" s="1057" customFormat="1">
      <c r="A28" s="1060">
        <v>14</v>
      </c>
      <c r="B28" s="1546"/>
      <c r="C28" s="1136"/>
      <c r="D28" s="1136"/>
      <c r="E28" s="1546"/>
      <c r="F28" s="1546"/>
      <c r="G28" s="1136"/>
      <c r="H28" s="1136"/>
      <c r="I28" s="1549"/>
      <c r="J28" s="1546"/>
      <c r="K28" s="1136"/>
      <c r="L28" s="1136"/>
      <c r="M28" s="1546"/>
      <c r="N28" s="1546"/>
      <c r="O28" s="1136"/>
      <c r="P28" s="1136"/>
      <c r="Q28" s="1546"/>
      <c r="S28" s="1062"/>
      <c r="T28" s="1061"/>
      <c r="U28" s="1061"/>
      <c r="V28" s="1061"/>
    </row>
    <row r="29" spans="1:22" s="1057" customFormat="1">
      <c r="A29" s="1060">
        <v>15</v>
      </c>
      <c r="B29" s="1546"/>
      <c r="C29" s="1136"/>
      <c r="D29" s="1136"/>
      <c r="E29" s="1546"/>
      <c r="F29" s="1546"/>
      <c r="G29" s="1136"/>
      <c r="H29" s="1136"/>
      <c r="I29" s="1549"/>
      <c r="J29" s="1546"/>
      <c r="K29" s="1136"/>
      <c r="L29" s="1136"/>
      <c r="M29" s="1546"/>
      <c r="N29" s="1546"/>
      <c r="O29" s="1136"/>
      <c r="P29" s="1136"/>
      <c r="Q29" s="1546"/>
      <c r="S29" s="1062"/>
      <c r="T29" s="1061"/>
      <c r="U29" s="1061"/>
      <c r="V29" s="1061"/>
    </row>
    <row r="30" spans="1:22" s="1057" customFormat="1">
      <c r="A30" s="1060">
        <v>16</v>
      </c>
      <c r="B30" s="1546"/>
      <c r="C30" s="1136"/>
      <c r="D30" s="1136"/>
      <c r="E30" s="1546"/>
      <c r="F30" s="1546"/>
      <c r="G30" s="1136"/>
      <c r="H30" s="1136"/>
      <c r="I30" s="1549"/>
      <c r="J30" s="1546"/>
      <c r="K30" s="1136"/>
      <c r="L30" s="1136"/>
      <c r="M30" s="1546"/>
      <c r="N30" s="1546"/>
      <c r="O30" s="1136"/>
      <c r="P30" s="1136"/>
      <c r="Q30" s="1546"/>
      <c r="S30" s="1062"/>
      <c r="T30" s="1061"/>
      <c r="U30" s="1061"/>
      <c r="V30" s="1061"/>
    </row>
    <row r="31" spans="1:22" s="1063" customFormat="1">
      <c r="A31" s="1060">
        <v>17</v>
      </c>
      <c r="B31" s="1546"/>
      <c r="C31" s="1136"/>
      <c r="D31" s="1136"/>
      <c r="E31" s="1546"/>
      <c r="F31" s="1546"/>
      <c r="G31" s="1136"/>
      <c r="H31" s="1136"/>
      <c r="I31" s="1549"/>
      <c r="J31" s="1546"/>
      <c r="K31" s="1136"/>
      <c r="L31" s="1136"/>
      <c r="M31" s="1546"/>
      <c r="N31" s="1546"/>
      <c r="O31" s="1136"/>
      <c r="P31" s="1136"/>
      <c r="Q31" s="1546"/>
      <c r="S31" s="1062"/>
      <c r="T31" s="1061"/>
      <c r="U31" s="1061"/>
      <c r="V31" s="1061"/>
    </row>
    <row r="32" spans="1:22" s="1063" customFormat="1">
      <c r="A32" s="1060">
        <v>18</v>
      </c>
      <c r="B32" s="1546"/>
      <c r="C32" s="1136"/>
      <c r="D32" s="1136"/>
      <c r="E32" s="1546"/>
      <c r="F32" s="1546"/>
      <c r="G32" s="1136"/>
      <c r="H32" s="1136"/>
      <c r="I32" s="1549"/>
      <c r="J32" s="1546"/>
      <c r="K32" s="1136"/>
      <c r="L32" s="1136"/>
      <c r="M32" s="1546"/>
      <c r="N32" s="1546"/>
      <c r="O32" s="1136"/>
      <c r="P32" s="1136"/>
      <c r="Q32" s="1546"/>
      <c r="S32" s="1062"/>
      <c r="T32" s="1061"/>
      <c r="U32" s="1061"/>
      <c r="V32" s="1061"/>
    </row>
    <row r="33" spans="1:22" s="1063" customFormat="1">
      <c r="A33" s="1060">
        <v>19</v>
      </c>
      <c r="B33" s="1546"/>
      <c r="C33" s="1136"/>
      <c r="D33" s="1136"/>
      <c r="E33" s="1546"/>
      <c r="F33" s="1546"/>
      <c r="G33" s="1136"/>
      <c r="H33" s="1136"/>
      <c r="I33" s="1549"/>
      <c r="J33" s="1546"/>
      <c r="K33" s="1136"/>
      <c r="L33" s="1136"/>
      <c r="M33" s="1546"/>
      <c r="N33" s="1546"/>
      <c r="O33" s="1136"/>
      <c r="P33" s="1136"/>
      <c r="Q33" s="1546"/>
      <c r="S33" s="1062"/>
      <c r="T33" s="1061"/>
      <c r="U33" s="1061"/>
      <c r="V33" s="1061"/>
    </row>
    <row r="34" spans="1:22" s="1063" customFormat="1">
      <c r="A34" s="1060">
        <v>20</v>
      </c>
      <c r="B34" s="1546"/>
      <c r="C34" s="1136"/>
      <c r="D34" s="1136"/>
      <c r="E34" s="1546"/>
      <c r="F34" s="1546"/>
      <c r="G34" s="1136"/>
      <c r="H34" s="1136"/>
      <c r="I34" s="1549"/>
      <c r="J34" s="1546"/>
      <c r="K34" s="1136"/>
      <c r="L34" s="1136"/>
      <c r="M34" s="1546"/>
      <c r="N34" s="1546"/>
      <c r="O34" s="1136"/>
      <c r="P34" s="1136"/>
      <c r="Q34" s="1546"/>
      <c r="S34" s="1062"/>
      <c r="T34" s="1061"/>
      <c r="U34" s="1061"/>
      <c r="V34" s="1061"/>
    </row>
    <row r="35" spans="1:22" s="1063" customFormat="1">
      <c r="A35" s="1060">
        <v>21</v>
      </c>
      <c r="B35" s="1546"/>
      <c r="C35" s="1136"/>
      <c r="D35" s="1136"/>
      <c r="E35" s="1546"/>
      <c r="F35" s="1546"/>
      <c r="G35" s="1136"/>
      <c r="H35" s="1136"/>
      <c r="I35" s="1549"/>
      <c r="J35" s="1546"/>
      <c r="K35" s="1136"/>
      <c r="L35" s="1136"/>
      <c r="M35" s="1546"/>
      <c r="N35" s="1546"/>
      <c r="O35" s="1136"/>
      <c r="P35" s="1136"/>
      <c r="Q35" s="1546"/>
      <c r="S35" s="1062"/>
      <c r="T35" s="1061"/>
      <c r="U35" s="1061"/>
      <c r="V35" s="1061"/>
    </row>
    <row r="36" spans="1:22" s="1063" customFormat="1">
      <c r="A36" s="1060">
        <v>22</v>
      </c>
      <c r="B36" s="1546"/>
      <c r="C36" s="1136"/>
      <c r="D36" s="1136"/>
      <c r="E36" s="1546"/>
      <c r="F36" s="1546"/>
      <c r="G36" s="1136"/>
      <c r="H36" s="1136"/>
      <c r="I36" s="1549"/>
      <c r="J36" s="1546"/>
      <c r="K36" s="1136"/>
      <c r="L36" s="1136"/>
      <c r="M36" s="1546"/>
      <c r="N36" s="1546"/>
      <c r="O36" s="1136"/>
      <c r="P36" s="1136"/>
      <c r="Q36" s="1546"/>
      <c r="S36" s="1062"/>
      <c r="T36" s="1061"/>
      <c r="U36" s="1061"/>
      <c r="V36" s="1061"/>
    </row>
    <row r="37" spans="1:22" s="1063" customFormat="1">
      <c r="A37" s="1060">
        <v>23</v>
      </c>
      <c r="B37" s="1546"/>
      <c r="C37" s="1136"/>
      <c r="D37" s="1136"/>
      <c r="E37" s="1546"/>
      <c r="F37" s="1546"/>
      <c r="G37" s="1136"/>
      <c r="H37" s="1136"/>
      <c r="I37" s="1549"/>
      <c r="J37" s="1546"/>
      <c r="K37" s="1136"/>
      <c r="L37" s="1136"/>
      <c r="M37" s="1546"/>
      <c r="N37" s="1546"/>
      <c r="O37" s="1136"/>
      <c r="P37" s="1136"/>
      <c r="Q37" s="1546"/>
      <c r="S37" s="1062"/>
      <c r="T37" s="1061"/>
      <c r="U37" s="1061"/>
      <c r="V37" s="1061"/>
    </row>
    <row r="38" spans="1:22" s="1063" customFormat="1">
      <c r="A38" s="1060">
        <v>24</v>
      </c>
      <c r="B38" s="1546"/>
      <c r="C38" s="1136"/>
      <c r="D38" s="1136"/>
      <c r="E38" s="1546"/>
      <c r="F38" s="1546"/>
      <c r="G38" s="1136"/>
      <c r="H38" s="1136"/>
      <c r="I38" s="1549"/>
      <c r="J38" s="1546"/>
      <c r="K38" s="1136"/>
      <c r="L38" s="1136"/>
      <c r="M38" s="1546"/>
      <c r="N38" s="1546"/>
      <c r="O38" s="1136"/>
      <c r="P38" s="1136"/>
      <c r="Q38" s="1546"/>
      <c r="S38" s="1062"/>
      <c r="T38" s="1061"/>
      <c r="U38" s="1061"/>
      <c r="V38" s="1061"/>
    </row>
    <row r="39" spans="1:22" s="1063" customFormat="1">
      <c r="A39" s="1060" t="s">
        <v>19</v>
      </c>
      <c r="B39" s="1517"/>
      <c r="C39" s="1518"/>
      <c r="D39" s="1517"/>
      <c r="E39" s="1522">
        <f>SUM(E15:E38)</f>
        <v>0</v>
      </c>
      <c r="F39" s="1519"/>
      <c r="G39" s="1519"/>
      <c r="H39" s="1519"/>
      <c r="I39" s="1522">
        <f>SUM(I15:I38)</f>
        <v>0</v>
      </c>
      <c r="J39" s="1519"/>
      <c r="K39" s="1519"/>
      <c r="L39" s="1519"/>
      <c r="M39" s="1523">
        <f>SUM(M15:M38)</f>
        <v>0</v>
      </c>
      <c r="N39" s="1517"/>
      <c r="O39" s="1518"/>
      <c r="P39" s="1517"/>
      <c r="Q39" s="1523">
        <f>SUM(Q15:Q38)</f>
        <v>0</v>
      </c>
      <c r="S39" s="1521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22</v>
      </c>
    </row>
    <row r="43" spans="1:22">
      <c r="A43" s="1053" t="s">
        <v>23</v>
      </c>
      <c r="K43" s="1053" t="s">
        <v>431</v>
      </c>
      <c r="L43" s="1053"/>
      <c r="M43" s="1053"/>
      <c r="N43" s="1053"/>
      <c r="O43" s="1053"/>
      <c r="P43" s="1053"/>
      <c r="Q43" s="1053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5">
    <tabColor rgb="FF92D050"/>
  </sheetPr>
  <dimension ref="A1:V69"/>
  <sheetViews>
    <sheetView zoomScale="85" zoomScaleNormal="85" zoomScaleSheetLayoutView="100" workbookViewId="0">
      <selection activeCell="Q15" sqref="Q15:Q38"/>
    </sheetView>
  </sheetViews>
  <sheetFormatPr defaultRowHeight="12.75"/>
  <cols>
    <col min="1" max="3" width="11.28515625" style="1065" customWidth="1"/>
    <col min="4" max="4" width="11.28515625" style="1065" hidden="1" customWidth="1"/>
    <col min="5" max="7" width="11.28515625" style="1065" customWidth="1"/>
    <col min="8" max="8" width="11.28515625" style="1065" hidden="1" customWidth="1"/>
    <col min="9" max="11" width="11.28515625" style="1065" customWidth="1"/>
    <col min="12" max="12" width="11.28515625" style="1065" hidden="1" customWidth="1"/>
    <col min="13" max="15" width="11.28515625" style="1065" customWidth="1"/>
    <col min="16" max="16" width="11.28515625" style="1065" hidden="1" customWidth="1"/>
    <col min="17" max="17" width="11.28515625" style="1065" customWidth="1"/>
    <col min="18" max="16384" width="9.140625" style="1065"/>
  </cols>
  <sheetData>
    <row r="1" spans="1:22" s="1053" customFormat="1" ht="18.75" customHeight="1">
      <c r="B1" s="1507" t="s">
        <v>426</v>
      </c>
      <c r="C1" s="1054"/>
      <c r="D1" s="1054"/>
      <c r="E1" s="1054"/>
      <c r="J1" s="801"/>
      <c r="K1" s="3016" t="s">
        <v>452</v>
      </c>
      <c r="L1" s="3016"/>
      <c r="M1" s="3016"/>
      <c r="N1" s="3016"/>
      <c r="O1" s="3016"/>
      <c r="P1" s="3016"/>
      <c r="Q1" s="3016"/>
    </row>
    <row r="2" spans="1:22" s="1053" customFormat="1" ht="10.5" customHeight="1">
      <c r="A2" s="1508"/>
      <c r="B2" s="3017" t="s">
        <v>1</v>
      </c>
      <c r="C2" s="3017"/>
      <c r="D2" s="3017"/>
      <c r="E2" s="3017"/>
      <c r="N2" s="3018" t="s">
        <v>2</v>
      </c>
      <c r="O2" s="3019"/>
      <c r="P2" s="3019"/>
      <c r="Q2" s="3019"/>
    </row>
    <row r="3" spans="1:22" s="1053" customFormat="1" ht="13.5" customHeight="1">
      <c r="N3" s="3032" t="s">
        <v>550</v>
      </c>
      <c r="O3" s="3032"/>
      <c r="P3" s="3032"/>
      <c r="Q3" s="3032"/>
    </row>
    <row r="4" spans="1:22" s="1053" customFormat="1" ht="15" customHeight="1">
      <c r="B4" s="1509" t="s">
        <v>428</v>
      </c>
      <c r="C4" s="1509"/>
      <c r="D4" s="1509"/>
      <c r="E4" s="1509"/>
      <c r="I4" s="3020" t="s">
        <v>5</v>
      </c>
      <c r="J4" s="3021"/>
      <c r="K4" s="3021"/>
      <c r="L4" s="1505"/>
      <c r="O4" s="1055"/>
    </row>
    <row r="5" spans="1:22" s="1053" customFormat="1" ht="9.75" customHeight="1">
      <c r="A5" s="1508"/>
      <c r="B5" s="3022" t="s">
        <v>7</v>
      </c>
      <c r="C5" s="3022"/>
      <c r="D5" s="3022"/>
      <c r="E5" s="3022"/>
    </row>
    <row r="6" spans="1:22" s="1053" customFormat="1" ht="12" customHeight="1">
      <c r="E6" s="3015" t="s">
        <v>8</v>
      </c>
      <c r="F6" s="3015"/>
      <c r="G6" s="3015"/>
      <c r="H6" s="3015"/>
      <c r="I6" s="3015"/>
      <c r="J6" s="3015"/>
      <c r="K6" s="3015"/>
      <c r="L6" s="3015"/>
      <c r="M6" s="3015"/>
      <c r="N6" s="3015"/>
    </row>
    <row r="7" spans="1:22" s="1053" customFormat="1" ht="15.75">
      <c r="E7" s="2721" t="s">
        <v>703</v>
      </c>
      <c r="F7" s="2721"/>
      <c r="G7" s="2721"/>
      <c r="H7" s="2721"/>
      <c r="I7" s="2721"/>
      <c r="J7" s="2721"/>
      <c r="K7" s="2721"/>
      <c r="L7" s="2721"/>
      <c r="M7" s="2721"/>
      <c r="N7" s="2721"/>
    </row>
    <row r="8" spans="1:22" s="1053" customFormat="1" ht="9" customHeight="1"/>
    <row r="9" spans="1:22" s="1053" customFormat="1">
      <c r="A9" s="3025" t="s">
        <v>9</v>
      </c>
      <c r="B9" s="3023" t="s">
        <v>10</v>
      </c>
      <c r="C9" s="3024"/>
      <c r="D9" s="3024"/>
      <c r="E9" s="3024"/>
      <c r="F9" s="3024"/>
      <c r="G9" s="3024"/>
      <c r="H9" s="3024"/>
      <c r="I9" s="3028"/>
      <c r="J9" s="3023" t="s">
        <v>11</v>
      </c>
      <c r="K9" s="3024"/>
      <c r="L9" s="3024"/>
      <c r="M9" s="3024"/>
      <c r="N9" s="3024"/>
      <c r="O9" s="3024"/>
      <c r="P9" s="3024"/>
      <c r="Q9" s="3028"/>
    </row>
    <row r="10" spans="1:22" s="1053" customFormat="1">
      <c r="A10" s="3026"/>
      <c r="B10" s="3029" t="s">
        <v>435</v>
      </c>
      <c r="C10" s="3030"/>
      <c r="D10" s="3030"/>
      <c r="E10" s="3031"/>
      <c r="F10" s="3029" t="s">
        <v>551</v>
      </c>
      <c r="G10" s="3030"/>
      <c r="H10" s="3030"/>
      <c r="I10" s="3031"/>
      <c r="J10" s="3029" t="s">
        <v>435</v>
      </c>
      <c r="K10" s="3030"/>
      <c r="L10" s="3030"/>
      <c r="M10" s="3031"/>
      <c r="N10" s="3029" t="s">
        <v>551</v>
      </c>
      <c r="O10" s="3030"/>
      <c r="P10" s="3030"/>
      <c r="Q10" s="3031"/>
    </row>
    <row r="11" spans="1:22" s="1053" customFormat="1">
      <c r="A11" s="3026"/>
      <c r="B11" s="3023" t="s">
        <v>14</v>
      </c>
      <c r="C11" s="3024"/>
      <c r="E11" s="1504">
        <v>30</v>
      </c>
      <c r="F11" s="3023" t="s">
        <v>15</v>
      </c>
      <c r="G11" s="3024"/>
      <c r="H11" s="1503"/>
      <c r="I11" s="1504"/>
      <c r="J11" s="3023" t="s">
        <v>15</v>
      </c>
      <c r="K11" s="3024"/>
      <c r="L11" s="1503"/>
      <c r="M11" s="1504">
        <v>30</v>
      </c>
      <c r="N11" s="3023" t="s">
        <v>15</v>
      </c>
      <c r="O11" s="3024"/>
      <c r="P11" s="1503"/>
      <c r="Q11" s="1504"/>
    </row>
    <row r="12" spans="1:22" s="1057" customFormat="1" ht="35.25" customHeight="1">
      <c r="A12" s="3027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46"/>
      <c r="C14" s="1136"/>
      <c r="D14" s="1136"/>
      <c r="E14" s="1136"/>
      <c r="F14" s="1546"/>
      <c r="G14" s="1136"/>
      <c r="H14" s="1136"/>
      <c r="I14" s="1136"/>
      <c r="J14" s="1546"/>
      <c r="K14" s="1136"/>
      <c r="L14" s="1136"/>
      <c r="M14" s="1136"/>
      <c r="N14" s="1546"/>
      <c r="O14" s="1136"/>
      <c r="P14" s="1136"/>
      <c r="Q14" s="1136"/>
      <c r="S14" s="1516"/>
      <c r="T14" s="1061"/>
      <c r="U14" s="1061"/>
      <c r="V14" s="1061"/>
    </row>
    <row r="15" spans="1:22" s="1057" customFormat="1" ht="15.75">
      <c r="A15" s="1060">
        <v>1</v>
      </c>
      <c r="B15" s="1546"/>
      <c r="C15" s="1136"/>
      <c r="D15" s="1136"/>
      <c r="E15" s="2026">
        <v>24.72</v>
      </c>
      <c r="F15" s="1871"/>
      <c r="G15" s="1136"/>
      <c r="H15" s="1870"/>
      <c r="I15" s="2026">
        <v>32.298000000000002</v>
      </c>
      <c r="J15" s="1871"/>
      <c r="K15" s="1871"/>
      <c r="L15" s="1871"/>
      <c r="M15" s="2027">
        <v>7.4399999999999995</v>
      </c>
      <c r="N15" s="1871"/>
      <c r="O15" s="1871"/>
      <c r="P15" s="1870"/>
      <c r="Q15" s="1872">
        <v>5.46</v>
      </c>
      <c r="S15" s="1062"/>
      <c r="T15" s="1061"/>
      <c r="U15" s="1061"/>
      <c r="V15" s="1061"/>
    </row>
    <row r="16" spans="1:22" s="1057" customFormat="1" ht="15.75">
      <c r="A16" s="1060">
        <v>2</v>
      </c>
      <c r="B16" s="1546"/>
      <c r="C16" s="1136"/>
      <c r="D16" s="1136"/>
      <c r="E16" s="2026">
        <v>25.44</v>
      </c>
      <c r="F16" s="1871"/>
      <c r="G16" s="1136"/>
      <c r="H16" s="1870"/>
      <c r="I16" s="2026">
        <v>31.523999999999997</v>
      </c>
      <c r="J16" s="1871"/>
      <c r="K16" s="1871"/>
      <c r="L16" s="1870"/>
      <c r="M16" s="2027">
        <v>7.1199999999999992</v>
      </c>
      <c r="N16" s="1871"/>
      <c r="O16" s="1871"/>
      <c r="P16" s="1870"/>
      <c r="Q16" s="1872">
        <v>6.0840000000000005</v>
      </c>
      <c r="S16" s="1062"/>
      <c r="T16" s="1061"/>
      <c r="U16" s="1061"/>
      <c r="V16" s="1061"/>
    </row>
    <row r="17" spans="1:22" s="1057" customFormat="1" ht="15.75">
      <c r="A17" s="1060">
        <v>3</v>
      </c>
      <c r="B17" s="1546"/>
      <c r="C17" s="1136"/>
      <c r="D17" s="1136"/>
      <c r="E17" s="2026">
        <v>26.96</v>
      </c>
      <c r="F17" s="1871"/>
      <c r="G17" s="1136"/>
      <c r="H17" s="1870"/>
      <c r="I17" s="2026">
        <v>30.606000000000002</v>
      </c>
      <c r="J17" s="1871"/>
      <c r="K17" s="1871"/>
      <c r="L17" s="1870"/>
      <c r="M17" s="2027">
        <v>7.6</v>
      </c>
      <c r="N17" s="1871"/>
      <c r="O17" s="1871"/>
      <c r="P17" s="1870"/>
      <c r="Q17" s="1872">
        <v>6.1499999999999995</v>
      </c>
      <c r="S17" s="1062"/>
      <c r="T17" s="1061"/>
      <c r="U17" s="1061"/>
      <c r="V17" s="1061"/>
    </row>
    <row r="18" spans="1:22" s="1057" customFormat="1" ht="15.75">
      <c r="A18" s="1060">
        <v>4</v>
      </c>
      <c r="B18" s="1546"/>
      <c r="C18" s="1136"/>
      <c r="D18" s="1136"/>
      <c r="E18" s="2026">
        <v>26.080000000000002</v>
      </c>
      <c r="F18" s="1871"/>
      <c r="G18" s="1136"/>
      <c r="H18" s="1870"/>
      <c r="I18" s="2026">
        <v>30.552</v>
      </c>
      <c r="J18" s="1871"/>
      <c r="K18" s="1871"/>
      <c r="L18" s="1870"/>
      <c r="M18" s="2027">
        <v>7.4399999999999995</v>
      </c>
      <c r="N18" s="1871"/>
      <c r="O18" s="1871"/>
      <c r="P18" s="1870"/>
      <c r="Q18" s="1872">
        <v>5.4539999999999997</v>
      </c>
      <c r="S18" s="1062"/>
      <c r="T18" s="1061"/>
      <c r="U18" s="1061"/>
      <c r="V18" s="1061"/>
    </row>
    <row r="19" spans="1:22" s="1057" customFormat="1" ht="15.75">
      <c r="A19" s="1060">
        <v>5</v>
      </c>
      <c r="B19" s="1546"/>
      <c r="C19" s="1136"/>
      <c r="D19" s="1136"/>
      <c r="E19" s="2026">
        <v>27.040000000000003</v>
      </c>
      <c r="F19" s="1871"/>
      <c r="G19" s="1136"/>
      <c r="H19" s="1870"/>
      <c r="I19" s="2026">
        <v>33.246000000000002</v>
      </c>
      <c r="J19" s="1871"/>
      <c r="K19" s="1871"/>
      <c r="L19" s="1870"/>
      <c r="M19" s="2027">
        <v>7.52</v>
      </c>
      <c r="N19" s="1871"/>
      <c r="O19" s="1871"/>
      <c r="P19" s="1870"/>
      <c r="Q19" s="1872">
        <v>5.6820000000000004</v>
      </c>
      <c r="S19" s="1062"/>
      <c r="T19" s="1061"/>
      <c r="U19" s="1061"/>
      <c r="V19" s="1061"/>
    </row>
    <row r="20" spans="1:22" s="1057" customFormat="1" ht="15.75">
      <c r="A20" s="1060">
        <v>6</v>
      </c>
      <c r="B20" s="1546"/>
      <c r="C20" s="1136"/>
      <c r="D20" s="1136"/>
      <c r="E20" s="2026">
        <v>26.16</v>
      </c>
      <c r="F20" s="1871"/>
      <c r="G20" s="1136"/>
      <c r="H20" s="1870"/>
      <c r="I20" s="2026">
        <v>33.066000000000003</v>
      </c>
      <c r="J20" s="1871"/>
      <c r="K20" s="1871"/>
      <c r="L20" s="1870"/>
      <c r="M20" s="2027">
        <v>7.0399999999999991</v>
      </c>
      <c r="N20" s="1871"/>
      <c r="O20" s="1871"/>
      <c r="P20" s="1870"/>
      <c r="Q20" s="1872">
        <v>5.3580000000000005</v>
      </c>
      <c r="S20" s="1062"/>
      <c r="T20" s="1061"/>
      <c r="U20" s="1061"/>
      <c r="V20" s="1061"/>
    </row>
    <row r="21" spans="1:22" s="1057" customFormat="1" ht="15.75">
      <c r="A21" s="1060">
        <v>7</v>
      </c>
      <c r="B21" s="1546"/>
      <c r="C21" s="1136"/>
      <c r="D21" s="1136"/>
      <c r="E21" s="2026">
        <v>28.96</v>
      </c>
      <c r="F21" s="1871"/>
      <c r="G21" s="1136"/>
      <c r="H21" s="1870"/>
      <c r="I21" s="2026">
        <v>36.564</v>
      </c>
      <c r="J21" s="1871"/>
      <c r="K21" s="1871"/>
      <c r="L21" s="1870"/>
      <c r="M21" s="2027">
        <v>7.4399999999999995</v>
      </c>
      <c r="N21" s="1871"/>
      <c r="O21" s="1871"/>
      <c r="P21" s="1870"/>
      <c r="Q21" s="1872">
        <v>6.1020000000000003</v>
      </c>
      <c r="S21" s="1062"/>
      <c r="T21" s="1061"/>
      <c r="U21" s="1061"/>
      <c r="V21" s="1061"/>
    </row>
    <row r="22" spans="1:22" s="1057" customFormat="1" ht="15.75">
      <c r="A22" s="1060">
        <v>8</v>
      </c>
      <c r="B22" s="1546"/>
      <c r="C22" s="1136"/>
      <c r="D22" s="1136"/>
      <c r="E22" s="2026">
        <v>29.28</v>
      </c>
      <c r="F22" s="1871"/>
      <c r="G22" s="1136"/>
      <c r="H22" s="1870"/>
      <c r="I22" s="2026">
        <v>44.472000000000001</v>
      </c>
      <c r="J22" s="1871"/>
      <c r="K22" s="1871"/>
      <c r="L22" s="1870"/>
      <c r="M22" s="2027">
        <v>7.52</v>
      </c>
      <c r="N22" s="1871"/>
      <c r="O22" s="1871"/>
      <c r="P22" s="1870"/>
      <c r="Q22" s="1872">
        <v>5.82</v>
      </c>
      <c r="S22" s="1062"/>
      <c r="T22" s="1061"/>
      <c r="U22" s="1061"/>
      <c r="V22" s="1061"/>
    </row>
    <row r="23" spans="1:22" s="1057" customFormat="1" ht="15.75">
      <c r="A23" s="1060">
        <v>9</v>
      </c>
      <c r="B23" s="1546"/>
      <c r="C23" s="1136"/>
      <c r="D23" s="1136"/>
      <c r="E23" s="2026">
        <v>35.92</v>
      </c>
      <c r="F23" s="1871"/>
      <c r="G23" s="1136"/>
      <c r="H23" s="1870"/>
      <c r="I23" s="2026">
        <v>39.491999999999997</v>
      </c>
      <c r="J23" s="1871"/>
      <c r="K23" s="1871"/>
      <c r="L23" s="1870"/>
      <c r="M23" s="2027">
        <v>16.399999999999999</v>
      </c>
      <c r="N23" s="1871"/>
      <c r="O23" s="1871"/>
      <c r="P23" s="1870"/>
      <c r="Q23" s="1872">
        <v>9.9600000000000009</v>
      </c>
      <c r="S23" s="1062"/>
      <c r="T23" s="1061"/>
      <c r="U23" s="1061"/>
      <c r="V23" s="1061"/>
    </row>
    <row r="24" spans="1:22" s="1057" customFormat="1" ht="15.75">
      <c r="A24" s="1060">
        <v>10</v>
      </c>
      <c r="B24" s="1546"/>
      <c r="C24" s="1136"/>
      <c r="D24" s="1136"/>
      <c r="E24" s="2026">
        <v>49.84</v>
      </c>
      <c r="F24" s="1871"/>
      <c r="G24" s="1136"/>
      <c r="H24" s="1870"/>
      <c r="I24" s="2026">
        <v>36.491999999999997</v>
      </c>
      <c r="J24" s="1871"/>
      <c r="K24" s="1871"/>
      <c r="L24" s="1870"/>
      <c r="M24" s="2027">
        <v>37.120000000000005</v>
      </c>
      <c r="N24" s="1871"/>
      <c r="O24" s="1871"/>
      <c r="P24" s="1870"/>
      <c r="Q24" s="1872">
        <v>10.968</v>
      </c>
      <c r="S24" s="1062"/>
      <c r="T24" s="1061"/>
      <c r="U24" s="1061"/>
      <c r="V24" s="1061"/>
    </row>
    <row r="25" spans="1:22" s="1057" customFormat="1" ht="15.75">
      <c r="A25" s="1060">
        <v>11</v>
      </c>
      <c r="B25" s="1546"/>
      <c r="C25" s="1136"/>
      <c r="D25" s="1136"/>
      <c r="E25" s="2026">
        <v>36.480000000000004</v>
      </c>
      <c r="F25" s="1871"/>
      <c r="G25" s="1136"/>
      <c r="H25" s="1870"/>
      <c r="I25" s="2026">
        <v>40.800000000000004</v>
      </c>
      <c r="J25" s="1871"/>
      <c r="K25" s="1871"/>
      <c r="L25" s="1870"/>
      <c r="M25" s="2027">
        <v>22.480000000000004</v>
      </c>
      <c r="N25" s="1871"/>
      <c r="O25" s="1871"/>
      <c r="P25" s="1870"/>
      <c r="Q25" s="1872">
        <v>12.156000000000001</v>
      </c>
      <c r="S25" s="1062"/>
      <c r="T25" s="1061"/>
      <c r="U25" s="1061"/>
      <c r="V25" s="1061"/>
    </row>
    <row r="26" spans="1:22" s="1057" customFormat="1" ht="15.75">
      <c r="A26" s="1060">
        <v>12</v>
      </c>
      <c r="B26" s="1546"/>
      <c r="C26" s="1136"/>
      <c r="D26" s="1136"/>
      <c r="E26" s="2026">
        <v>35.92</v>
      </c>
      <c r="F26" s="1871"/>
      <c r="G26" s="1136"/>
      <c r="H26" s="1870"/>
      <c r="I26" s="2026">
        <v>38.754000000000005</v>
      </c>
      <c r="J26" s="1871"/>
      <c r="K26" s="1871"/>
      <c r="L26" s="1870"/>
      <c r="M26" s="2027">
        <v>21.44</v>
      </c>
      <c r="N26" s="1871"/>
      <c r="O26" s="1871"/>
      <c r="P26" s="1870"/>
      <c r="Q26" s="1872">
        <v>12.468</v>
      </c>
      <c r="S26" s="1062"/>
      <c r="T26" s="1061"/>
      <c r="U26" s="1061"/>
      <c r="V26" s="1061"/>
    </row>
    <row r="27" spans="1:22" s="1057" customFormat="1" ht="15.75">
      <c r="A27" s="1060">
        <v>13</v>
      </c>
      <c r="B27" s="1546"/>
      <c r="C27" s="1136"/>
      <c r="D27" s="1136"/>
      <c r="E27" s="2026">
        <v>44.480000000000004</v>
      </c>
      <c r="F27" s="1871"/>
      <c r="G27" s="1136"/>
      <c r="H27" s="1870"/>
      <c r="I27" s="2026">
        <v>34.295999999999999</v>
      </c>
      <c r="J27" s="1871"/>
      <c r="K27" s="1871"/>
      <c r="L27" s="1870"/>
      <c r="M27" s="2027">
        <v>35.6</v>
      </c>
      <c r="N27" s="1871"/>
      <c r="O27" s="1871"/>
      <c r="P27" s="1870"/>
      <c r="Q27" s="1872">
        <v>10.62</v>
      </c>
      <c r="S27" s="1062"/>
      <c r="T27" s="1061"/>
      <c r="U27" s="1061"/>
      <c r="V27" s="1061"/>
    </row>
    <row r="28" spans="1:22" s="1057" customFormat="1" ht="15.75">
      <c r="A28" s="1060">
        <v>14</v>
      </c>
      <c r="B28" s="1546"/>
      <c r="C28" s="1136"/>
      <c r="D28" s="1136"/>
      <c r="E28" s="2026">
        <v>26.240000000000002</v>
      </c>
      <c r="F28" s="1871"/>
      <c r="G28" s="1136"/>
      <c r="H28" s="1870"/>
      <c r="I28" s="2026">
        <v>37.470000000000006</v>
      </c>
      <c r="J28" s="1871"/>
      <c r="K28" s="1871"/>
      <c r="L28" s="1870"/>
      <c r="M28" s="2027">
        <v>7.2799999999999994</v>
      </c>
      <c r="N28" s="1871"/>
      <c r="O28" s="1871"/>
      <c r="P28" s="1870"/>
      <c r="Q28" s="1872">
        <v>10.032</v>
      </c>
      <c r="S28" s="1062"/>
      <c r="T28" s="1061"/>
      <c r="U28" s="1061"/>
      <c r="V28" s="1061"/>
    </row>
    <row r="29" spans="1:22" s="1057" customFormat="1" ht="15.75">
      <c r="A29" s="1060">
        <v>15</v>
      </c>
      <c r="B29" s="1546"/>
      <c r="C29" s="1136"/>
      <c r="D29" s="1136"/>
      <c r="E29" s="2026">
        <v>37.28</v>
      </c>
      <c r="F29" s="1871"/>
      <c r="G29" s="1136"/>
      <c r="H29" s="1870"/>
      <c r="I29" s="2026">
        <v>36.701999999999998</v>
      </c>
      <c r="J29" s="1871"/>
      <c r="K29" s="1871"/>
      <c r="L29" s="1870"/>
      <c r="M29" s="2027">
        <v>24.48</v>
      </c>
      <c r="N29" s="1871"/>
      <c r="O29" s="1871"/>
      <c r="P29" s="1870"/>
      <c r="Q29" s="1872">
        <v>9.395999999999999</v>
      </c>
      <c r="S29" s="1062"/>
      <c r="T29" s="1061"/>
      <c r="U29" s="1061"/>
      <c r="V29" s="1061"/>
    </row>
    <row r="30" spans="1:22" s="1057" customFormat="1" ht="15.75">
      <c r="A30" s="1060">
        <v>16</v>
      </c>
      <c r="B30" s="1546"/>
      <c r="C30" s="1136"/>
      <c r="D30" s="1136"/>
      <c r="E30" s="2026">
        <v>47.519999999999996</v>
      </c>
      <c r="F30" s="1871"/>
      <c r="G30" s="1136"/>
      <c r="H30" s="1870"/>
      <c r="I30" s="2026">
        <v>40.853999999999999</v>
      </c>
      <c r="J30" s="1871"/>
      <c r="K30" s="1871"/>
      <c r="L30" s="1870"/>
      <c r="M30" s="2027">
        <v>36.96</v>
      </c>
      <c r="N30" s="1871"/>
      <c r="O30" s="1871"/>
      <c r="P30" s="1870"/>
      <c r="Q30" s="1872">
        <v>10.524000000000001</v>
      </c>
      <c r="S30" s="1062"/>
      <c r="T30" s="1061"/>
      <c r="U30" s="1061"/>
      <c r="V30" s="1061"/>
    </row>
    <row r="31" spans="1:22" s="1063" customFormat="1" ht="15.75">
      <c r="A31" s="1060">
        <v>17</v>
      </c>
      <c r="B31" s="1546"/>
      <c r="C31" s="1136"/>
      <c r="D31" s="1136"/>
      <c r="E31" s="2026">
        <v>38.159999999999997</v>
      </c>
      <c r="F31" s="1871"/>
      <c r="G31" s="1136"/>
      <c r="H31" s="1870"/>
      <c r="I31" s="2026">
        <v>43.650000000000006</v>
      </c>
      <c r="J31" s="1871"/>
      <c r="K31" s="1871"/>
      <c r="L31" s="1870"/>
      <c r="M31" s="2027">
        <v>21.92</v>
      </c>
      <c r="N31" s="1871"/>
      <c r="O31" s="1871"/>
      <c r="P31" s="1870"/>
      <c r="Q31" s="1872">
        <v>7.2720000000000002</v>
      </c>
      <c r="S31" s="1062"/>
      <c r="T31" s="1061"/>
      <c r="U31" s="1061"/>
      <c r="V31" s="1061"/>
    </row>
    <row r="32" spans="1:22" s="1063" customFormat="1" ht="15.75">
      <c r="A32" s="1060">
        <v>18</v>
      </c>
      <c r="B32" s="1546"/>
      <c r="C32" s="1136"/>
      <c r="D32" s="1136"/>
      <c r="E32" s="2026">
        <v>37.92</v>
      </c>
      <c r="F32" s="1871"/>
      <c r="G32" s="1136"/>
      <c r="H32" s="1870"/>
      <c r="I32" s="2026">
        <v>41.19</v>
      </c>
      <c r="J32" s="1871"/>
      <c r="K32" s="1871"/>
      <c r="L32" s="1870"/>
      <c r="M32" s="2027">
        <v>22.240000000000002</v>
      </c>
      <c r="N32" s="1871"/>
      <c r="O32" s="1871"/>
      <c r="P32" s="1870"/>
      <c r="Q32" s="1872">
        <v>6.5549999999999997</v>
      </c>
      <c r="S32" s="1062"/>
      <c r="T32" s="1061"/>
      <c r="U32" s="1061"/>
      <c r="V32" s="1061"/>
    </row>
    <row r="33" spans="1:22" s="1063" customFormat="1" ht="15.75">
      <c r="A33" s="1060">
        <v>19</v>
      </c>
      <c r="B33" s="1546"/>
      <c r="C33" s="1136"/>
      <c r="D33" s="1136"/>
      <c r="E33" s="2026">
        <v>44.400000000000006</v>
      </c>
      <c r="F33" s="1871"/>
      <c r="G33" s="1136"/>
      <c r="H33" s="1870"/>
      <c r="I33" s="2026">
        <v>37.769999999999996</v>
      </c>
      <c r="J33" s="1871"/>
      <c r="K33" s="1871"/>
      <c r="L33" s="1870"/>
      <c r="M33" s="2027">
        <v>32</v>
      </c>
      <c r="N33" s="1871"/>
      <c r="O33" s="1871"/>
      <c r="P33" s="1870"/>
      <c r="Q33" s="1872">
        <v>5.0459999999999994</v>
      </c>
      <c r="S33" s="1062"/>
      <c r="T33" s="1061"/>
      <c r="U33" s="1061"/>
      <c r="V33" s="1061"/>
    </row>
    <row r="34" spans="1:22" s="1063" customFormat="1" ht="15.75">
      <c r="A34" s="1060">
        <v>20</v>
      </c>
      <c r="B34" s="1546"/>
      <c r="C34" s="1136"/>
      <c r="D34" s="1136"/>
      <c r="E34" s="2026">
        <v>26.32</v>
      </c>
      <c r="F34" s="1871"/>
      <c r="G34" s="1136"/>
      <c r="H34" s="1870"/>
      <c r="I34" s="2026">
        <v>42.065999999999995</v>
      </c>
      <c r="J34" s="1871"/>
      <c r="K34" s="1871"/>
      <c r="L34" s="1870"/>
      <c r="M34" s="2027">
        <v>7.6</v>
      </c>
      <c r="N34" s="1871"/>
      <c r="O34" s="1871"/>
      <c r="P34" s="1870"/>
      <c r="Q34" s="1872">
        <v>6.282</v>
      </c>
      <c r="S34" s="1062"/>
      <c r="T34" s="1061"/>
      <c r="U34" s="1061"/>
      <c r="V34" s="1061"/>
    </row>
    <row r="35" spans="1:22" s="1063" customFormat="1" ht="15.75">
      <c r="A35" s="1060">
        <v>21</v>
      </c>
      <c r="B35" s="1546"/>
      <c r="C35" s="1136"/>
      <c r="D35" s="1136"/>
      <c r="E35" s="2026">
        <v>27.519999999999996</v>
      </c>
      <c r="F35" s="1871"/>
      <c r="G35" s="1136"/>
      <c r="H35" s="1870"/>
      <c r="I35" s="2026">
        <v>38.795999999999999</v>
      </c>
      <c r="J35" s="1871"/>
      <c r="K35" s="1871"/>
      <c r="L35" s="1870"/>
      <c r="M35" s="2027">
        <v>7.84</v>
      </c>
      <c r="N35" s="1871"/>
      <c r="O35" s="1871"/>
      <c r="P35" s="1870"/>
      <c r="Q35" s="1872">
        <v>5.8500000000000005</v>
      </c>
      <c r="S35" s="1062"/>
      <c r="T35" s="1061"/>
      <c r="U35" s="1061"/>
      <c r="V35" s="1061"/>
    </row>
    <row r="36" spans="1:22" s="1063" customFormat="1" ht="15.75">
      <c r="A36" s="1060">
        <v>22</v>
      </c>
      <c r="B36" s="1546"/>
      <c r="C36" s="1136"/>
      <c r="D36" s="1136"/>
      <c r="E36" s="2026">
        <v>27.68</v>
      </c>
      <c r="F36" s="1871"/>
      <c r="G36" s="1136"/>
      <c r="H36" s="1870"/>
      <c r="I36" s="2026">
        <v>34.122</v>
      </c>
      <c r="J36" s="1871"/>
      <c r="K36" s="1871"/>
      <c r="L36" s="1870"/>
      <c r="M36" s="2027">
        <v>7.76</v>
      </c>
      <c r="N36" s="1871"/>
      <c r="O36" s="1871"/>
      <c r="P36" s="1870"/>
      <c r="Q36" s="1872">
        <v>6.726</v>
      </c>
      <c r="S36" s="1062"/>
      <c r="T36" s="1061"/>
      <c r="U36" s="1061"/>
      <c r="V36" s="1061"/>
    </row>
    <row r="37" spans="1:22" s="1063" customFormat="1" ht="15.75">
      <c r="A37" s="1060">
        <v>23</v>
      </c>
      <c r="B37" s="1546"/>
      <c r="C37" s="1136"/>
      <c r="D37" s="1136"/>
      <c r="E37" s="2026">
        <v>22</v>
      </c>
      <c r="F37" s="1871"/>
      <c r="G37" s="1871"/>
      <c r="H37" s="1870"/>
      <c r="I37" s="2026">
        <v>31.908000000000001</v>
      </c>
      <c r="J37" s="1871"/>
      <c r="K37" s="1871"/>
      <c r="L37" s="1870"/>
      <c r="M37" s="2027">
        <v>7.1999999999999993</v>
      </c>
      <c r="N37" s="1871"/>
      <c r="O37" s="1871"/>
      <c r="P37" s="1870"/>
      <c r="Q37" s="1872">
        <v>6.1020000000000003</v>
      </c>
      <c r="S37" s="1062"/>
      <c r="T37" s="1061"/>
      <c r="U37" s="1061"/>
      <c r="V37" s="1061"/>
    </row>
    <row r="38" spans="1:22" s="1063" customFormat="1" ht="15.75">
      <c r="A38" s="1060">
        <v>24</v>
      </c>
      <c r="B38" s="1546"/>
      <c r="C38" s="1136"/>
      <c r="D38" s="1136"/>
      <c r="E38" s="2026">
        <v>22.080000000000002</v>
      </c>
      <c r="F38" s="1871"/>
      <c r="G38" s="1871"/>
      <c r="H38" s="1870"/>
      <c r="I38" s="2026">
        <v>31.986000000000001</v>
      </c>
      <c r="J38" s="1871"/>
      <c r="K38" s="1871"/>
      <c r="L38" s="1870"/>
      <c r="M38" s="2027">
        <v>7.1999999999999993</v>
      </c>
      <c r="N38" s="1871"/>
      <c r="O38" s="1871"/>
      <c r="P38" s="1870"/>
      <c r="Q38" s="1872">
        <v>5.91</v>
      </c>
      <c r="S38" s="1062"/>
      <c r="T38" s="1061"/>
      <c r="U38" s="1061"/>
      <c r="V38" s="1061"/>
    </row>
    <row r="39" spans="1:22" s="1063" customFormat="1" ht="15">
      <c r="A39" s="1060" t="s">
        <v>19</v>
      </c>
      <c r="B39" s="1517"/>
      <c r="C39" s="1518"/>
      <c r="D39" s="1517"/>
      <c r="E39" s="1799">
        <f>SUM(E15:E38)</f>
        <v>774.4</v>
      </c>
      <c r="F39" s="1795"/>
      <c r="G39" s="1795"/>
      <c r="H39" s="1795"/>
      <c r="I39" s="1799">
        <f>SUM(I15:I38)</f>
        <v>878.67600000000004</v>
      </c>
      <c r="J39" s="1795"/>
      <c r="K39" s="1795"/>
      <c r="L39" s="1795"/>
      <c r="M39" s="1800">
        <f>SUM(M15:M38)</f>
        <v>374.64</v>
      </c>
      <c r="N39" s="1517"/>
      <c r="O39" s="1518"/>
      <c r="P39" s="1517"/>
      <c r="Q39" s="1523">
        <f>SUM(Q15:Q38)</f>
        <v>181.97700000000003</v>
      </c>
      <c r="S39" s="1521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571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  <row r="46" spans="1:22">
      <c r="C46" s="1524"/>
    </row>
    <row r="47" spans="1:22">
      <c r="C47" s="1524"/>
    </row>
    <row r="48" spans="1:22">
      <c r="C48" s="1524"/>
    </row>
    <row r="49" spans="3:3">
      <c r="C49" s="1524"/>
    </row>
    <row r="50" spans="3:3">
      <c r="C50" s="1524"/>
    </row>
    <row r="51" spans="3:3">
      <c r="C51" s="1524"/>
    </row>
    <row r="52" spans="3:3">
      <c r="C52" s="1524"/>
    </row>
    <row r="53" spans="3:3">
      <c r="C53" s="1524"/>
    </row>
    <row r="54" spans="3:3">
      <c r="C54" s="1524"/>
    </row>
    <row r="55" spans="3:3">
      <c r="C55" s="1524"/>
    </row>
    <row r="56" spans="3:3">
      <c r="C56" s="1524"/>
    </row>
    <row r="57" spans="3:3">
      <c r="C57" s="1524"/>
    </row>
    <row r="58" spans="3:3">
      <c r="C58" s="1524"/>
    </row>
    <row r="59" spans="3:3">
      <c r="C59" s="1524"/>
    </row>
    <row r="60" spans="3:3">
      <c r="C60" s="1524"/>
    </row>
    <row r="61" spans="3:3">
      <c r="C61" s="1524"/>
    </row>
    <row r="62" spans="3:3">
      <c r="C62" s="1524"/>
    </row>
    <row r="63" spans="3:3">
      <c r="C63" s="1524"/>
    </row>
    <row r="64" spans="3:3">
      <c r="C64" s="1524"/>
    </row>
    <row r="65" spans="3:3">
      <c r="C65" s="1524"/>
    </row>
    <row r="66" spans="3:3">
      <c r="C66" s="1524"/>
    </row>
    <row r="67" spans="3:3">
      <c r="C67" s="1524"/>
    </row>
    <row r="68" spans="3:3">
      <c r="C68" s="1524"/>
    </row>
    <row r="69" spans="3:3">
      <c r="C69" s="1524"/>
    </row>
  </sheetData>
  <mergeCells count="19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  <mergeCell ref="N3:Q3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zoomScale="70" zoomScaleNormal="70" zoomScaleSheetLayoutView="100" workbookViewId="0">
      <selection activeCell="M15" sqref="M15:M38"/>
    </sheetView>
  </sheetViews>
  <sheetFormatPr defaultRowHeight="12.75"/>
  <cols>
    <col min="1" max="3" width="11.28515625" style="1065" customWidth="1"/>
    <col min="4" max="4" width="11.28515625" style="1065" hidden="1" customWidth="1"/>
    <col min="5" max="7" width="11.28515625" style="1065" customWidth="1"/>
    <col min="8" max="8" width="11.28515625" style="1065" hidden="1" customWidth="1"/>
    <col min="9" max="11" width="11.28515625" style="1065" customWidth="1"/>
    <col min="12" max="12" width="11.28515625" style="1065" hidden="1" customWidth="1"/>
    <col min="13" max="15" width="11.28515625" style="1065" customWidth="1"/>
    <col min="16" max="16" width="11.28515625" style="1065" hidden="1" customWidth="1"/>
    <col min="17" max="17" width="11.28515625" style="1065" customWidth="1"/>
    <col min="18" max="16384" width="9.140625" style="1065"/>
  </cols>
  <sheetData>
    <row r="1" spans="1:22" s="1053" customFormat="1" ht="18.75" customHeight="1">
      <c r="B1" s="1507" t="s">
        <v>426</v>
      </c>
      <c r="C1" s="1054"/>
      <c r="D1" s="1054"/>
      <c r="E1" s="1054"/>
      <c r="J1" s="801"/>
      <c r="K1" s="3016" t="s">
        <v>452</v>
      </c>
      <c r="L1" s="3016"/>
      <c r="M1" s="3016"/>
      <c r="N1" s="3016"/>
      <c r="O1" s="3016"/>
      <c r="P1" s="3016"/>
      <c r="Q1" s="3016"/>
    </row>
    <row r="2" spans="1:22" s="1053" customFormat="1" ht="10.5" customHeight="1">
      <c r="A2" s="1508"/>
      <c r="B2" s="3017" t="s">
        <v>1</v>
      </c>
      <c r="C2" s="3017"/>
      <c r="D2" s="3017"/>
      <c r="E2" s="3017"/>
      <c r="N2" s="3018" t="s">
        <v>2</v>
      </c>
      <c r="O2" s="3019"/>
      <c r="P2" s="3019"/>
      <c r="Q2" s="3019"/>
    </row>
    <row r="3" spans="1:22" s="1053" customFormat="1" ht="13.5" customHeight="1">
      <c r="N3" s="3036" t="s">
        <v>600</v>
      </c>
      <c r="O3" s="3036"/>
      <c r="P3" s="3036"/>
      <c r="Q3" s="3036"/>
    </row>
    <row r="4" spans="1:22" s="1053" customFormat="1" ht="15" customHeight="1">
      <c r="B4" s="1509" t="s">
        <v>428</v>
      </c>
      <c r="C4" s="1509"/>
      <c r="D4" s="1509"/>
      <c r="E4" s="1509"/>
      <c r="I4" s="3020" t="s">
        <v>5</v>
      </c>
      <c r="J4" s="3021"/>
      <c r="K4" s="3021"/>
      <c r="L4" s="1918"/>
      <c r="O4" s="1055"/>
    </row>
    <row r="5" spans="1:22" s="1053" customFormat="1" ht="9.75" customHeight="1">
      <c r="A5" s="1508"/>
      <c r="B5" s="3022" t="s">
        <v>7</v>
      </c>
      <c r="C5" s="3022"/>
      <c r="D5" s="3022"/>
      <c r="E5" s="3022"/>
    </row>
    <row r="6" spans="1:22" s="1053" customFormat="1" ht="12" customHeight="1">
      <c r="E6" s="3015" t="s">
        <v>8</v>
      </c>
      <c r="F6" s="3015"/>
      <c r="G6" s="3015"/>
      <c r="H6" s="3015"/>
      <c r="I6" s="3015"/>
      <c r="J6" s="3015"/>
      <c r="K6" s="3015"/>
      <c r="L6" s="3015"/>
      <c r="M6" s="3015"/>
      <c r="N6" s="3015"/>
    </row>
    <row r="7" spans="1:22" s="1053" customFormat="1" ht="15.75">
      <c r="E7" s="2721" t="s">
        <v>703</v>
      </c>
      <c r="F7" s="2721"/>
      <c r="G7" s="2721"/>
      <c r="H7" s="2721"/>
      <c r="I7" s="2721"/>
      <c r="J7" s="2721"/>
      <c r="K7" s="2721"/>
      <c r="L7" s="2721"/>
      <c r="M7" s="2721"/>
      <c r="N7" s="2721"/>
    </row>
    <row r="8" spans="1:22" s="1053" customFormat="1" ht="9" customHeight="1"/>
    <row r="9" spans="1:22" s="1053" customFormat="1">
      <c r="A9" s="3025" t="s">
        <v>9</v>
      </c>
      <c r="B9" s="3023" t="s">
        <v>10</v>
      </c>
      <c r="C9" s="3024"/>
      <c r="D9" s="3024"/>
      <c r="E9" s="3024"/>
      <c r="F9" s="3024"/>
      <c r="G9" s="3024"/>
      <c r="H9" s="3024"/>
      <c r="I9" s="3028"/>
      <c r="J9" s="3023" t="s">
        <v>11</v>
      </c>
      <c r="K9" s="3024"/>
      <c r="L9" s="3024"/>
      <c r="M9" s="3024"/>
      <c r="N9" s="3024"/>
      <c r="O9" s="3024"/>
      <c r="P9" s="3024"/>
      <c r="Q9" s="3028"/>
    </row>
    <row r="10" spans="1:22" s="1053" customFormat="1">
      <c r="A10" s="3026"/>
      <c r="B10" s="3033" t="s">
        <v>601</v>
      </c>
      <c r="C10" s="3034"/>
      <c r="D10" s="3034"/>
      <c r="E10" s="3035"/>
      <c r="F10" s="3029"/>
      <c r="G10" s="3030"/>
      <c r="H10" s="3030"/>
      <c r="I10" s="3031"/>
      <c r="J10" s="3033" t="s">
        <v>601</v>
      </c>
      <c r="K10" s="3034"/>
      <c r="L10" s="3034"/>
      <c r="M10" s="3035"/>
      <c r="N10" s="3029"/>
      <c r="O10" s="3030"/>
      <c r="P10" s="3030"/>
      <c r="Q10" s="3031"/>
    </row>
    <row r="11" spans="1:22" s="1053" customFormat="1">
      <c r="A11" s="3026"/>
      <c r="B11" s="3023" t="s">
        <v>14</v>
      </c>
      <c r="C11" s="3024"/>
      <c r="E11" s="1917">
        <v>2000</v>
      </c>
      <c r="F11" s="3023" t="s">
        <v>15</v>
      </c>
      <c r="G11" s="3024"/>
      <c r="H11" s="1916"/>
      <c r="I11" s="1917"/>
      <c r="J11" s="3023" t="s">
        <v>15</v>
      </c>
      <c r="K11" s="3024"/>
      <c r="L11" s="1916"/>
      <c r="M11" s="1917">
        <v>2000</v>
      </c>
      <c r="N11" s="3023" t="s">
        <v>15</v>
      </c>
      <c r="O11" s="3024"/>
      <c r="P11" s="1916"/>
      <c r="Q11" s="1917"/>
    </row>
    <row r="12" spans="1:22" s="1057" customFormat="1" ht="35.25" customHeight="1">
      <c r="A12" s="3027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48"/>
      <c r="C14" s="1547"/>
      <c r="D14" s="1136"/>
      <c r="E14" s="1136"/>
      <c r="F14" s="1546"/>
      <c r="G14" s="1136"/>
      <c r="H14" s="1136"/>
      <c r="I14" s="1136"/>
      <c r="J14" s="1548"/>
      <c r="K14" s="1136"/>
      <c r="L14" s="1136"/>
      <c r="M14" s="1136"/>
      <c r="N14" s="1546"/>
      <c r="O14" s="1136"/>
      <c r="P14" s="1136"/>
      <c r="Q14" s="1136"/>
      <c r="S14" s="1516"/>
      <c r="T14" s="1061"/>
      <c r="U14" s="1061"/>
      <c r="V14" s="1061"/>
    </row>
    <row r="15" spans="1:22" s="1057" customFormat="1" ht="15.75">
      <c r="A15" s="1060">
        <v>1</v>
      </c>
      <c r="B15" s="1548"/>
      <c r="C15" s="1136"/>
      <c r="D15" s="1136"/>
      <c r="E15" s="2027">
        <v>16.632000000000001</v>
      </c>
      <c r="F15" s="1791"/>
      <c r="G15" s="1136"/>
      <c r="H15" s="1792"/>
      <c r="I15" s="1791"/>
      <c r="J15" s="1793"/>
      <c r="K15" s="1792"/>
      <c r="L15" s="1792"/>
      <c r="M15" s="2028">
        <v>3.8519999999999994</v>
      </c>
      <c r="N15" s="1546"/>
      <c r="O15" s="1136"/>
      <c r="P15" s="1136"/>
      <c r="Q15" s="1546"/>
      <c r="S15" s="1062"/>
      <c r="T15" s="1061"/>
      <c r="U15" s="1061"/>
      <c r="V15" s="1061"/>
    </row>
    <row r="16" spans="1:22" s="1057" customFormat="1" ht="15.75">
      <c r="A16" s="1060">
        <v>2</v>
      </c>
      <c r="B16" s="1548"/>
      <c r="C16" s="1136"/>
      <c r="D16" s="1136"/>
      <c r="E16" s="2027">
        <v>16.902000000000001</v>
      </c>
      <c r="F16" s="1791"/>
      <c r="G16" s="1136"/>
      <c r="H16" s="1792"/>
      <c r="I16" s="1791"/>
      <c r="J16" s="1793"/>
      <c r="K16" s="1792"/>
      <c r="L16" s="1792"/>
      <c r="M16" s="2028">
        <v>4.4160000000000004</v>
      </c>
      <c r="N16" s="1546"/>
      <c r="O16" s="1136"/>
      <c r="P16" s="1136"/>
      <c r="Q16" s="1546"/>
      <c r="S16" s="1062"/>
      <c r="T16" s="1061"/>
      <c r="U16" s="1061"/>
      <c r="V16" s="1061"/>
    </row>
    <row r="17" spans="1:22" s="1057" customFormat="1" ht="15.75">
      <c r="A17" s="1060">
        <v>3</v>
      </c>
      <c r="B17" s="1548"/>
      <c r="C17" s="1136"/>
      <c r="D17" s="1136"/>
      <c r="E17" s="2027">
        <v>18.263999999999999</v>
      </c>
      <c r="F17" s="1791"/>
      <c r="G17" s="1136"/>
      <c r="H17" s="1792"/>
      <c r="I17" s="1791"/>
      <c r="J17" s="1793"/>
      <c r="K17" s="1792"/>
      <c r="L17" s="1792"/>
      <c r="M17" s="2028">
        <v>4.2119999999999997</v>
      </c>
      <c r="N17" s="1546"/>
      <c r="O17" s="1136"/>
      <c r="P17" s="1136"/>
      <c r="Q17" s="1546"/>
      <c r="S17" s="1062"/>
      <c r="T17" s="1061"/>
      <c r="U17" s="1061"/>
      <c r="V17" s="1061"/>
    </row>
    <row r="18" spans="1:22" s="1057" customFormat="1" ht="15.75">
      <c r="A18" s="1060">
        <v>4</v>
      </c>
      <c r="B18" s="1548"/>
      <c r="C18" s="1136"/>
      <c r="D18" s="1136"/>
      <c r="E18" s="2027">
        <v>18.155999999999999</v>
      </c>
      <c r="F18" s="1791"/>
      <c r="G18" s="1136"/>
      <c r="H18" s="1792"/>
      <c r="I18" s="1791"/>
      <c r="J18" s="1793"/>
      <c r="K18" s="1792"/>
      <c r="L18" s="1792"/>
      <c r="M18" s="2028">
        <v>3.99</v>
      </c>
      <c r="N18" s="1546"/>
      <c r="O18" s="1136"/>
      <c r="P18" s="1136"/>
      <c r="Q18" s="1546"/>
      <c r="S18" s="1062"/>
      <c r="T18" s="1061"/>
      <c r="U18" s="1061"/>
      <c r="V18" s="1061"/>
    </row>
    <row r="19" spans="1:22" s="1057" customFormat="1" ht="15.75">
      <c r="A19" s="1060">
        <v>5</v>
      </c>
      <c r="B19" s="1548"/>
      <c r="C19" s="1136"/>
      <c r="D19" s="1136"/>
      <c r="E19" s="2027">
        <v>17.802</v>
      </c>
      <c r="F19" s="1791"/>
      <c r="G19" s="1136"/>
      <c r="H19" s="1792"/>
      <c r="I19" s="1791"/>
      <c r="J19" s="1793"/>
      <c r="K19" s="1792"/>
      <c r="L19" s="1792"/>
      <c r="M19" s="2028">
        <v>4.3440000000000003</v>
      </c>
      <c r="N19" s="1546"/>
      <c r="O19" s="1136"/>
      <c r="P19" s="1136"/>
      <c r="Q19" s="1546"/>
      <c r="S19" s="1062"/>
      <c r="T19" s="1061"/>
      <c r="U19" s="1061"/>
      <c r="V19" s="1061"/>
    </row>
    <row r="20" spans="1:22" s="1057" customFormat="1" ht="15.75">
      <c r="A20" s="1060">
        <v>6</v>
      </c>
      <c r="B20" s="1548"/>
      <c r="C20" s="1136"/>
      <c r="D20" s="1136"/>
      <c r="E20" s="2027">
        <v>18.858000000000001</v>
      </c>
      <c r="F20" s="1791"/>
      <c r="G20" s="1136"/>
      <c r="H20" s="1792"/>
      <c r="I20" s="1791"/>
      <c r="J20" s="1793"/>
      <c r="K20" s="1792"/>
      <c r="L20" s="1792"/>
      <c r="M20" s="2028">
        <v>4.5419999999999998</v>
      </c>
      <c r="N20" s="1546"/>
      <c r="O20" s="1136"/>
      <c r="P20" s="1136"/>
      <c r="Q20" s="1546"/>
      <c r="S20" s="1062"/>
      <c r="T20" s="1061"/>
      <c r="U20" s="1061"/>
      <c r="V20" s="1061"/>
    </row>
    <row r="21" spans="1:22" s="1057" customFormat="1" ht="15.75">
      <c r="A21" s="1060">
        <v>7</v>
      </c>
      <c r="B21" s="1548"/>
      <c r="C21" s="1136"/>
      <c r="D21" s="1136"/>
      <c r="E21" s="2027">
        <v>25.254000000000001</v>
      </c>
      <c r="F21" s="1791"/>
      <c r="G21" s="1136"/>
      <c r="H21" s="1792"/>
      <c r="I21" s="1791"/>
      <c r="J21" s="1793"/>
      <c r="K21" s="1792"/>
      <c r="L21" s="1792"/>
      <c r="M21" s="2028">
        <v>4.4399999999999995</v>
      </c>
      <c r="N21" s="1546"/>
      <c r="O21" s="1136"/>
      <c r="P21" s="1136"/>
      <c r="Q21" s="1546"/>
      <c r="S21" s="1062"/>
      <c r="T21" s="1061"/>
      <c r="U21" s="1061"/>
      <c r="V21" s="1061"/>
    </row>
    <row r="22" spans="1:22" s="1057" customFormat="1" ht="15.75">
      <c r="A22" s="1060">
        <v>8</v>
      </c>
      <c r="B22" s="1548"/>
      <c r="C22" s="1136"/>
      <c r="D22" s="1136"/>
      <c r="E22" s="2027">
        <v>28.68</v>
      </c>
      <c r="F22" s="1791"/>
      <c r="G22" s="1136"/>
      <c r="H22" s="1792"/>
      <c r="I22" s="1791"/>
      <c r="J22" s="1793"/>
      <c r="K22" s="1792"/>
      <c r="L22" s="1792"/>
      <c r="M22" s="2028">
        <v>4.6920000000000002</v>
      </c>
      <c r="N22" s="1546"/>
      <c r="O22" s="1136"/>
      <c r="P22" s="1136"/>
      <c r="Q22" s="1546"/>
      <c r="S22" s="1062"/>
      <c r="T22" s="1061"/>
      <c r="U22" s="1061"/>
      <c r="V22" s="1061"/>
    </row>
    <row r="23" spans="1:22" s="1057" customFormat="1" ht="15.75">
      <c r="A23" s="1060">
        <v>9</v>
      </c>
      <c r="B23" s="1548"/>
      <c r="C23" s="1136"/>
      <c r="D23" s="1136"/>
      <c r="E23" s="2027">
        <v>23.556000000000001</v>
      </c>
      <c r="F23" s="1791"/>
      <c r="G23" s="1136"/>
      <c r="H23" s="1792"/>
      <c r="I23" s="1791"/>
      <c r="J23" s="1793"/>
      <c r="K23" s="1792"/>
      <c r="L23" s="1792"/>
      <c r="M23" s="2028">
        <v>3.75</v>
      </c>
      <c r="N23" s="1546"/>
      <c r="O23" s="1136"/>
      <c r="P23" s="1136"/>
      <c r="Q23" s="1546"/>
      <c r="S23" s="1062"/>
      <c r="T23" s="1061"/>
      <c r="U23" s="1061"/>
      <c r="V23" s="1061"/>
    </row>
    <row r="24" spans="1:22" s="1057" customFormat="1" ht="15.75">
      <c r="A24" s="1060">
        <v>10</v>
      </c>
      <c r="B24" s="1548"/>
      <c r="C24" s="1136"/>
      <c r="D24" s="1136"/>
      <c r="E24" s="2027">
        <v>20.334</v>
      </c>
      <c r="F24" s="1791"/>
      <c r="G24" s="1136"/>
      <c r="H24" s="1792"/>
      <c r="I24" s="1791"/>
      <c r="J24" s="1793"/>
      <c r="K24" s="1792"/>
      <c r="L24" s="1792"/>
      <c r="M24" s="2028">
        <v>3.528</v>
      </c>
      <c r="N24" s="1546"/>
      <c r="O24" s="1136"/>
      <c r="P24" s="1136"/>
      <c r="Q24" s="1546"/>
      <c r="S24" s="1062"/>
      <c r="T24" s="1061"/>
      <c r="U24" s="1061"/>
      <c r="V24" s="1061"/>
    </row>
    <row r="25" spans="1:22" s="1057" customFormat="1" ht="15.75">
      <c r="A25" s="1060">
        <v>11</v>
      </c>
      <c r="B25" s="1548"/>
      <c r="C25" s="1136"/>
      <c r="D25" s="1136"/>
      <c r="E25" s="2027">
        <v>22.878</v>
      </c>
      <c r="F25" s="1791"/>
      <c r="G25" s="1136"/>
      <c r="H25" s="1792"/>
      <c r="I25" s="1791"/>
      <c r="J25" s="1793"/>
      <c r="K25" s="1792"/>
      <c r="L25" s="1792"/>
      <c r="M25" s="2028">
        <v>4.17</v>
      </c>
      <c r="N25" s="1546"/>
      <c r="O25" s="1136"/>
      <c r="P25" s="1136"/>
      <c r="Q25" s="1546"/>
      <c r="S25" s="1062"/>
      <c r="T25" s="1061"/>
      <c r="U25" s="1061"/>
      <c r="V25" s="1061"/>
    </row>
    <row r="26" spans="1:22" s="1057" customFormat="1" ht="15.75">
      <c r="A26" s="1060">
        <v>12</v>
      </c>
      <c r="B26" s="1548"/>
      <c r="C26" s="1136"/>
      <c r="D26" s="1136"/>
      <c r="E26" s="2027">
        <v>20.984999999999999</v>
      </c>
      <c r="F26" s="1791"/>
      <c r="G26" s="1136"/>
      <c r="H26" s="1792"/>
      <c r="I26" s="1791"/>
      <c r="J26" s="1793"/>
      <c r="K26" s="1792"/>
      <c r="L26" s="1792"/>
      <c r="M26" s="2028">
        <v>3.8039999999999998</v>
      </c>
      <c r="N26" s="1546"/>
      <c r="O26" s="1136"/>
      <c r="P26" s="1136"/>
      <c r="Q26" s="1546"/>
      <c r="S26" s="1062"/>
      <c r="T26" s="1061"/>
      <c r="U26" s="1061"/>
      <c r="V26" s="1061"/>
    </row>
    <row r="27" spans="1:22" s="1057" customFormat="1" ht="15.75">
      <c r="A27" s="1060">
        <v>13</v>
      </c>
      <c r="B27" s="1548"/>
      <c r="C27" s="1136"/>
      <c r="D27" s="1136"/>
      <c r="E27" s="2027">
        <v>20.406000000000002</v>
      </c>
      <c r="F27" s="1791"/>
      <c r="G27" s="1136"/>
      <c r="H27" s="1792"/>
      <c r="I27" s="1791"/>
      <c r="J27" s="1793"/>
      <c r="K27" s="1792"/>
      <c r="L27" s="1792"/>
      <c r="M27" s="2028">
        <v>4.2959999999999994</v>
      </c>
      <c r="N27" s="1546"/>
      <c r="O27" s="1136"/>
      <c r="P27" s="1136"/>
      <c r="Q27" s="1546"/>
      <c r="S27" s="1062"/>
      <c r="T27" s="1061"/>
      <c r="U27" s="1061"/>
      <c r="V27" s="1061"/>
    </row>
    <row r="28" spans="1:22" s="1057" customFormat="1" ht="15.75">
      <c r="A28" s="1060">
        <v>14</v>
      </c>
      <c r="B28" s="1548"/>
      <c r="C28" s="1136"/>
      <c r="D28" s="1136"/>
      <c r="E28" s="2027">
        <v>21.545999999999999</v>
      </c>
      <c r="F28" s="1791"/>
      <c r="G28" s="1136"/>
      <c r="H28" s="1792"/>
      <c r="I28" s="1791"/>
      <c r="J28" s="1793"/>
      <c r="K28" s="1792"/>
      <c r="L28" s="1792"/>
      <c r="M28" s="2028">
        <v>4.1100000000000003</v>
      </c>
      <c r="N28" s="1546"/>
      <c r="O28" s="1136"/>
      <c r="P28" s="1136"/>
      <c r="Q28" s="1546"/>
      <c r="S28" s="1062"/>
      <c r="T28" s="1061"/>
      <c r="U28" s="1061"/>
      <c r="V28" s="1061"/>
    </row>
    <row r="29" spans="1:22" s="1057" customFormat="1" ht="15.75">
      <c r="A29" s="1060">
        <v>15</v>
      </c>
      <c r="B29" s="1548"/>
      <c r="C29" s="1136"/>
      <c r="D29" s="1136"/>
      <c r="E29" s="2027">
        <v>22.535999999999998</v>
      </c>
      <c r="F29" s="1791"/>
      <c r="G29" s="1136"/>
      <c r="H29" s="1792"/>
      <c r="I29" s="1791"/>
      <c r="J29" s="1793"/>
      <c r="K29" s="1792"/>
      <c r="L29" s="1792"/>
      <c r="M29" s="2028">
        <v>3.5220000000000002</v>
      </c>
      <c r="N29" s="1546"/>
      <c r="O29" s="1136"/>
      <c r="P29" s="1136"/>
      <c r="Q29" s="1546"/>
      <c r="S29" s="1062"/>
      <c r="T29" s="1061"/>
      <c r="U29" s="1061"/>
      <c r="V29" s="1061"/>
    </row>
    <row r="30" spans="1:22" s="1057" customFormat="1" ht="15.75">
      <c r="A30" s="1060">
        <v>16</v>
      </c>
      <c r="B30" s="1548"/>
      <c r="C30" s="1136"/>
      <c r="D30" s="1136"/>
      <c r="E30" s="2027">
        <v>25.439999999999998</v>
      </c>
      <c r="F30" s="1791"/>
      <c r="G30" s="1136"/>
      <c r="H30" s="1792"/>
      <c r="I30" s="1791"/>
      <c r="J30" s="1793"/>
      <c r="K30" s="1792"/>
      <c r="L30" s="1792"/>
      <c r="M30" s="2028">
        <v>3.8279999999999998</v>
      </c>
      <c r="N30" s="1546"/>
      <c r="O30" s="1136"/>
      <c r="P30" s="1136"/>
      <c r="Q30" s="1546"/>
      <c r="S30" s="1062"/>
      <c r="T30" s="1061"/>
      <c r="U30" s="1061"/>
      <c r="V30" s="1061"/>
    </row>
    <row r="31" spans="1:22" s="1063" customFormat="1" ht="15.75">
      <c r="A31" s="1060">
        <v>17</v>
      </c>
      <c r="B31" s="1548"/>
      <c r="C31" s="1136"/>
      <c r="D31" s="1136"/>
      <c r="E31" s="2027">
        <v>27.666</v>
      </c>
      <c r="F31" s="1791"/>
      <c r="G31" s="1136"/>
      <c r="H31" s="1792"/>
      <c r="I31" s="1791"/>
      <c r="J31" s="1793"/>
      <c r="K31" s="1792"/>
      <c r="L31" s="1792"/>
      <c r="M31" s="2028">
        <v>4.1760000000000002</v>
      </c>
      <c r="N31" s="1546"/>
      <c r="O31" s="1136"/>
      <c r="P31" s="1136"/>
      <c r="Q31" s="1546"/>
      <c r="S31" s="1062"/>
      <c r="T31" s="1061"/>
      <c r="U31" s="1061"/>
      <c r="V31" s="1061"/>
    </row>
    <row r="32" spans="1:22" s="1063" customFormat="1" ht="15.75">
      <c r="A32" s="1060">
        <v>18</v>
      </c>
      <c r="B32" s="1548"/>
      <c r="C32" s="1136"/>
      <c r="D32" s="1136"/>
      <c r="E32" s="2027">
        <v>29.292000000000002</v>
      </c>
      <c r="F32" s="1791"/>
      <c r="G32" s="1136"/>
      <c r="H32" s="1792"/>
      <c r="I32" s="1791"/>
      <c r="J32" s="1793"/>
      <c r="K32" s="1792"/>
      <c r="L32" s="1792"/>
      <c r="M32" s="2028">
        <v>4.53</v>
      </c>
      <c r="N32" s="1546"/>
      <c r="O32" s="1136"/>
      <c r="P32" s="1136"/>
      <c r="Q32" s="1546"/>
      <c r="S32" s="1062"/>
      <c r="T32" s="1061"/>
      <c r="U32" s="1061"/>
      <c r="V32" s="1061"/>
    </row>
    <row r="33" spans="1:22" s="1063" customFormat="1" ht="15.75">
      <c r="A33" s="1060">
        <v>19</v>
      </c>
      <c r="B33" s="1548"/>
      <c r="C33" s="1136"/>
      <c r="D33" s="1136"/>
      <c r="E33" s="2027">
        <v>31.523999999999997</v>
      </c>
      <c r="F33" s="1791"/>
      <c r="G33" s="1136"/>
      <c r="H33" s="1792"/>
      <c r="I33" s="1791"/>
      <c r="J33" s="1793"/>
      <c r="K33" s="1792"/>
      <c r="L33" s="1792"/>
      <c r="M33" s="2028">
        <v>4.7460000000000004</v>
      </c>
      <c r="N33" s="1546"/>
      <c r="O33" s="1136"/>
      <c r="P33" s="1136"/>
      <c r="Q33" s="1546"/>
      <c r="S33" s="1062"/>
      <c r="T33" s="1061"/>
      <c r="U33" s="1061"/>
      <c r="V33" s="1061"/>
    </row>
    <row r="34" spans="1:22" s="1063" customFormat="1" ht="15.75">
      <c r="A34" s="1060">
        <v>20</v>
      </c>
      <c r="B34" s="1548"/>
      <c r="C34" s="1136"/>
      <c r="D34" s="1136"/>
      <c r="E34" s="2027">
        <v>29.634</v>
      </c>
      <c r="F34" s="1791"/>
      <c r="G34" s="1136"/>
      <c r="H34" s="1792"/>
      <c r="I34" s="1791"/>
      <c r="J34" s="1793"/>
      <c r="K34" s="1792"/>
      <c r="L34" s="1792"/>
      <c r="M34" s="2028">
        <v>4.194</v>
      </c>
      <c r="N34" s="1546"/>
      <c r="O34" s="1136"/>
      <c r="P34" s="1136"/>
      <c r="Q34" s="1546"/>
      <c r="S34" s="1062"/>
      <c r="T34" s="1061"/>
      <c r="U34" s="1061"/>
      <c r="V34" s="1061"/>
    </row>
    <row r="35" spans="1:22" s="1063" customFormat="1" ht="15.75">
      <c r="A35" s="1060">
        <v>21</v>
      </c>
      <c r="B35" s="1548"/>
      <c r="C35" s="1136"/>
      <c r="D35" s="1136"/>
      <c r="E35" s="2027">
        <v>28.728000000000002</v>
      </c>
      <c r="F35" s="1791"/>
      <c r="G35" s="1136"/>
      <c r="H35" s="1792"/>
      <c r="I35" s="1791"/>
      <c r="J35" s="1793"/>
      <c r="K35" s="1792"/>
      <c r="L35" s="1792"/>
      <c r="M35" s="2028">
        <v>4.7640000000000002</v>
      </c>
      <c r="N35" s="1546"/>
      <c r="O35" s="1136"/>
      <c r="P35" s="1136"/>
      <c r="Q35" s="1546"/>
      <c r="S35" s="1062"/>
      <c r="T35" s="1061"/>
      <c r="U35" s="1061"/>
      <c r="V35" s="1061"/>
    </row>
    <row r="36" spans="1:22" s="1063" customFormat="1" ht="15.75">
      <c r="A36" s="1060">
        <v>22</v>
      </c>
      <c r="B36" s="1548"/>
      <c r="C36" s="1136"/>
      <c r="D36" s="1136"/>
      <c r="E36" s="2027">
        <v>23.015999999999998</v>
      </c>
      <c r="F36" s="1791"/>
      <c r="G36" s="1136"/>
      <c r="H36" s="1792"/>
      <c r="I36" s="1791"/>
      <c r="J36" s="1793"/>
      <c r="K36" s="1792"/>
      <c r="L36" s="1792"/>
      <c r="M36" s="2028">
        <v>4.218</v>
      </c>
      <c r="N36" s="1546"/>
      <c r="O36" s="1136"/>
      <c r="P36" s="1136"/>
      <c r="Q36" s="1546"/>
      <c r="S36" s="1062"/>
      <c r="T36" s="1061"/>
      <c r="U36" s="1061"/>
      <c r="V36" s="1061"/>
    </row>
    <row r="37" spans="1:22" s="1063" customFormat="1" ht="15.75">
      <c r="A37" s="1060">
        <v>23</v>
      </c>
      <c r="B37" s="1548"/>
      <c r="C37" s="1136"/>
      <c r="D37" s="1136"/>
      <c r="E37" s="2027">
        <v>21.252000000000002</v>
      </c>
      <c r="F37" s="1791"/>
      <c r="G37" s="1792"/>
      <c r="H37" s="1792"/>
      <c r="I37" s="1791"/>
      <c r="J37" s="1793"/>
      <c r="K37" s="1792"/>
      <c r="L37" s="1792"/>
      <c r="M37" s="2028">
        <v>3.99</v>
      </c>
      <c r="N37" s="1546"/>
      <c r="O37" s="1136"/>
      <c r="P37" s="1136"/>
      <c r="Q37" s="1546"/>
      <c r="S37" s="1062"/>
      <c r="T37" s="1061"/>
      <c r="U37" s="1061"/>
      <c r="V37" s="1061"/>
    </row>
    <row r="38" spans="1:22" s="1063" customFormat="1" ht="15.75">
      <c r="A38" s="1060">
        <v>24</v>
      </c>
      <c r="B38" s="1548"/>
      <c r="C38" s="1136"/>
      <c r="D38" s="1136"/>
      <c r="E38" s="2027">
        <v>18.474</v>
      </c>
      <c r="F38" s="1791"/>
      <c r="G38" s="1792"/>
      <c r="H38" s="1792"/>
      <c r="I38" s="1791"/>
      <c r="J38" s="1793"/>
      <c r="K38" s="1792"/>
      <c r="L38" s="1792"/>
      <c r="M38" s="2028">
        <v>3.9719999999999995</v>
      </c>
      <c r="N38" s="1546"/>
      <c r="O38" s="1136"/>
      <c r="P38" s="1136"/>
      <c r="Q38" s="1546"/>
      <c r="S38" s="1062"/>
      <c r="T38" s="1061"/>
      <c r="U38" s="1061"/>
      <c r="V38" s="1061"/>
    </row>
    <row r="39" spans="1:22" s="1063" customFormat="1" ht="15">
      <c r="A39" s="1060" t="s">
        <v>19</v>
      </c>
      <c r="B39" s="1517"/>
      <c r="C39" s="1518"/>
      <c r="D39" s="1517"/>
      <c r="E39" s="1794">
        <f>SUM(E15:E38)</f>
        <v>547.81500000000005</v>
      </c>
      <c r="F39" s="1802"/>
      <c r="G39" s="1802"/>
      <c r="H39" s="1802"/>
      <c r="I39" s="1794"/>
      <c r="J39" s="1802"/>
      <c r="K39" s="1802"/>
      <c r="L39" s="1802"/>
      <c r="M39" s="1796">
        <f>SUM(M15:M38)</f>
        <v>100.08599999999998</v>
      </c>
      <c r="N39" s="1517"/>
      <c r="O39" s="1518"/>
      <c r="P39" s="1517"/>
      <c r="Q39" s="1523"/>
      <c r="S39" s="1521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571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9">
    <mergeCell ref="B5:E5"/>
    <mergeCell ref="K1:Q1"/>
    <mergeCell ref="B2:E2"/>
    <mergeCell ref="N2:Q2"/>
    <mergeCell ref="N3:Q3"/>
    <mergeCell ref="I4:K4"/>
    <mergeCell ref="E6:N6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6">
    <tabColor rgb="FF92D050"/>
  </sheetPr>
  <dimension ref="A1:V43"/>
  <sheetViews>
    <sheetView zoomScale="70" zoomScaleNormal="70" zoomScaleSheetLayoutView="100" workbookViewId="0">
      <selection activeCell="T42" sqref="T42"/>
    </sheetView>
  </sheetViews>
  <sheetFormatPr defaultRowHeight="12.75"/>
  <cols>
    <col min="1" max="3" width="11.28515625" style="1065" customWidth="1"/>
    <col min="4" max="4" width="11.28515625" style="1065" hidden="1" customWidth="1"/>
    <col min="5" max="7" width="11.28515625" style="1065" customWidth="1"/>
    <col min="8" max="8" width="11.28515625" style="1065" hidden="1" customWidth="1"/>
    <col min="9" max="11" width="11.28515625" style="1065" customWidth="1"/>
    <col min="12" max="12" width="11.28515625" style="1065" hidden="1" customWidth="1"/>
    <col min="13" max="15" width="11.28515625" style="1065" customWidth="1"/>
    <col min="16" max="16" width="11.28515625" style="1065" hidden="1" customWidth="1"/>
    <col min="17" max="17" width="11.28515625" style="1065" customWidth="1"/>
    <col min="18" max="16384" width="9.140625" style="1065"/>
  </cols>
  <sheetData>
    <row r="1" spans="1:22" s="1053" customFormat="1" ht="18.75" customHeight="1">
      <c r="B1" s="1507" t="s">
        <v>426</v>
      </c>
      <c r="C1" s="1054"/>
      <c r="D1" s="1054"/>
      <c r="E1" s="1054"/>
      <c r="J1" s="801"/>
      <c r="K1" s="3016" t="s">
        <v>437</v>
      </c>
      <c r="L1" s="3016"/>
      <c r="M1" s="3016"/>
      <c r="N1" s="3016"/>
      <c r="O1" s="3016"/>
      <c r="P1" s="3016"/>
      <c r="Q1" s="3016"/>
    </row>
    <row r="2" spans="1:22" s="1053" customFormat="1" ht="10.5" customHeight="1">
      <c r="A2" s="1508"/>
      <c r="B2" s="3017" t="s">
        <v>1</v>
      </c>
      <c r="C2" s="3017"/>
      <c r="D2" s="3017"/>
      <c r="E2" s="3017"/>
      <c r="N2" s="3018" t="s">
        <v>2</v>
      </c>
      <c r="O2" s="3019"/>
      <c r="P2" s="3019"/>
      <c r="Q2" s="3019"/>
    </row>
    <row r="3" spans="1:22" s="1053" customFormat="1" ht="13.5" customHeight="1">
      <c r="N3" s="3036" t="s">
        <v>552</v>
      </c>
      <c r="O3" s="3036"/>
      <c r="P3" s="3036"/>
      <c r="Q3" s="3036"/>
    </row>
    <row r="4" spans="1:22" s="1053" customFormat="1" ht="15" customHeight="1">
      <c r="B4" s="1509" t="s">
        <v>428</v>
      </c>
      <c r="C4" s="1509"/>
      <c r="D4" s="1509"/>
      <c r="E4" s="1509"/>
      <c r="I4" s="3020" t="s">
        <v>5</v>
      </c>
      <c r="J4" s="3021"/>
      <c r="K4" s="3021"/>
      <c r="L4" s="1505"/>
      <c r="O4" s="1055"/>
    </row>
    <row r="5" spans="1:22" s="1053" customFormat="1" ht="9.75" customHeight="1">
      <c r="A5" s="1508"/>
      <c r="B5" s="3022" t="s">
        <v>7</v>
      </c>
      <c r="C5" s="3022"/>
      <c r="D5" s="3022"/>
      <c r="E5" s="3022"/>
    </row>
    <row r="6" spans="1:22" s="1053" customFormat="1" ht="12" customHeight="1">
      <c r="E6" s="3015" t="s">
        <v>8</v>
      </c>
      <c r="F6" s="3015"/>
      <c r="G6" s="3015"/>
      <c r="H6" s="3015"/>
      <c r="I6" s="3015"/>
      <c r="J6" s="3015"/>
      <c r="K6" s="3015"/>
      <c r="L6" s="3015"/>
      <c r="M6" s="3015"/>
      <c r="N6" s="3015"/>
    </row>
    <row r="7" spans="1:22" s="1053" customFormat="1" ht="15.75">
      <c r="E7" s="2721" t="s">
        <v>703</v>
      </c>
      <c r="F7" s="2721"/>
      <c r="G7" s="2721"/>
      <c r="H7" s="2721"/>
      <c r="I7" s="2721"/>
      <c r="J7" s="2721"/>
      <c r="K7" s="2721"/>
      <c r="L7" s="2721"/>
      <c r="M7" s="2721"/>
      <c r="N7" s="2721"/>
    </row>
    <row r="8" spans="1:22" s="1053" customFormat="1" ht="9" customHeight="1"/>
    <row r="9" spans="1:22" s="1053" customFormat="1">
      <c r="A9" s="3025" t="s">
        <v>9</v>
      </c>
      <c r="B9" s="3023" t="s">
        <v>10</v>
      </c>
      <c r="C9" s="3024"/>
      <c r="D9" s="3024"/>
      <c r="E9" s="3024"/>
      <c r="F9" s="3024"/>
      <c r="G9" s="3024"/>
      <c r="H9" s="3024"/>
      <c r="I9" s="3028"/>
      <c r="J9" s="3023" t="s">
        <v>11</v>
      </c>
      <c r="K9" s="3024"/>
      <c r="L9" s="3024"/>
      <c r="M9" s="3024"/>
      <c r="N9" s="3024"/>
      <c r="O9" s="3024"/>
      <c r="P9" s="3024"/>
      <c r="Q9" s="3028"/>
    </row>
    <row r="10" spans="1:22" s="1053" customFormat="1">
      <c r="A10" s="3026"/>
      <c r="B10" s="3029" t="s">
        <v>438</v>
      </c>
      <c r="C10" s="3030"/>
      <c r="D10" s="3030"/>
      <c r="E10" s="3031"/>
      <c r="F10" s="3029"/>
      <c r="G10" s="3030"/>
      <c r="H10" s="3030"/>
      <c r="I10" s="3031"/>
      <c r="J10" s="3029" t="s">
        <v>438</v>
      </c>
      <c r="K10" s="3030"/>
      <c r="L10" s="3030"/>
      <c r="M10" s="3031"/>
      <c r="N10" s="3029"/>
      <c r="O10" s="3030"/>
      <c r="P10" s="3030"/>
      <c r="Q10" s="3031"/>
    </row>
    <row r="11" spans="1:22" s="1053" customFormat="1">
      <c r="A11" s="3026"/>
      <c r="B11" s="3023" t="s">
        <v>14</v>
      </c>
      <c r="C11" s="3024"/>
      <c r="E11" s="1504">
        <v>2000</v>
      </c>
      <c r="F11" s="3023" t="s">
        <v>15</v>
      </c>
      <c r="G11" s="3024"/>
      <c r="H11" s="1503"/>
      <c r="I11" s="1504"/>
      <c r="J11" s="3023" t="s">
        <v>15</v>
      </c>
      <c r="K11" s="3024"/>
      <c r="L11" s="1503"/>
      <c r="M11" s="1504">
        <v>2000</v>
      </c>
      <c r="N11" s="3023" t="s">
        <v>15</v>
      </c>
      <c r="O11" s="3024"/>
      <c r="P11" s="1503"/>
      <c r="Q11" s="1504"/>
    </row>
    <row r="12" spans="1:22" s="1057" customFormat="1" ht="35.25" customHeight="1">
      <c r="A12" s="3027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48"/>
      <c r="C14" s="1547"/>
      <c r="D14" s="1136"/>
      <c r="E14" s="1136"/>
      <c r="F14" s="1546"/>
      <c r="G14" s="1136"/>
      <c r="H14" s="1136"/>
      <c r="I14" s="1136"/>
      <c r="J14" s="1548"/>
      <c r="K14" s="1136"/>
      <c r="L14" s="1136"/>
      <c r="M14" s="1136"/>
      <c r="N14" s="1546"/>
      <c r="O14" s="1136"/>
      <c r="P14" s="1136"/>
      <c r="Q14" s="1136"/>
      <c r="S14" s="1516"/>
      <c r="T14" s="1061"/>
      <c r="U14" s="1061"/>
      <c r="V14" s="1061"/>
    </row>
    <row r="15" spans="1:22" s="1057" customFormat="1" ht="15.75">
      <c r="A15" s="1060">
        <v>1</v>
      </c>
      <c r="B15" s="1548"/>
      <c r="C15" s="1136"/>
      <c r="D15" s="1136"/>
      <c r="E15" s="2025">
        <v>390.2</v>
      </c>
      <c r="F15" s="1791"/>
      <c r="G15" s="1136"/>
      <c r="H15" s="1792"/>
      <c r="I15" s="1791"/>
      <c r="J15" s="1793"/>
      <c r="K15" s="1792"/>
      <c r="L15" s="1792"/>
      <c r="M15" s="2025">
        <v>176.4</v>
      </c>
      <c r="N15" s="1546"/>
      <c r="O15" s="1136"/>
      <c r="P15" s="1136"/>
      <c r="Q15" s="1546"/>
      <c r="S15" s="1062"/>
      <c r="T15" s="1061"/>
      <c r="U15" s="1061"/>
      <c r="V15" s="1061"/>
    </row>
    <row r="16" spans="1:22" s="1057" customFormat="1" ht="15.75">
      <c r="A16" s="1060">
        <v>2</v>
      </c>
      <c r="B16" s="1548"/>
      <c r="C16" s="1136"/>
      <c r="D16" s="1136"/>
      <c r="E16" s="2025">
        <v>387</v>
      </c>
      <c r="F16" s="1791"/>
      <c r="G16" s="1136"/>
      <c r="H16" s="1792"/>
      <c r="I16" s="1791"/>
      <c r="J16" s="1793"/>
      <c r="K16" s="1792"/>
      <c r="L16" s="1792"/>
      <c r="M16" s="2025">
        <v>177.4</v>
      </c>
      <c r="N16" s="1546"/>
      <c r="O16" s="1136"/>
      <c r="P16" s="1136"/>
      <c r="Q16" s="1546"/>
      <c r="S16" s="1062"/>
      <c r="T16" s="1061"/>
      <c r="U16" s="1061"/>
      <c r="V16" s="1061"/>
    </row>
    <row r="17" spans="1:22" s="1057" customFormat="1" ht="15.75">
      <c r="A17" s="1060">
        <v>3</v>
      </c>
      <c r="B17" s="1548"/>
      <c r="C17" s="1136"/>
      <c r="D17" s="1136"/>
      <c r="E17" s="2025">
        <v>387.2</v>
      </c>
      <c r="F17" s="1791"/>
      <c r="G17" s="1136"/>
      <c r="H17" s="1792"/>
      <c r="I17" s="1791"/>
      <c r="J17" s="1793"/>
      <c r="K17" s="1792"/>
      <c r="L17" s="1792"/>
      <c r="M17" s="2025">
        <v>175</v>
      </c>
      <c r="N17" s="1546"/>
      <c r="O17" s="1136"/>
      <c r="P17" s="1136"/>
      <c r="Q17" s="1546"/>
      <c r="S17" s="1062"/>
      <c r="T17" s="1061"/>
      <c r="U17" s="1061"/>
      <c r="V17" s="1061"/>
    </row>
    <row r="18" spans="1:22" s="1057" customFormat="1" ht="15.75">
      <c r="A18" s="1060">
        <v>4</v>
      </c>
      <c r="B18" s="1548"/>
      <c r="C18" s="1136"/>
      <c r="D18" s="1136"/>
      <c r="E18" s="2025">
        <v>396.2</v>
      </c>
      <c r="F18" s="1791"/>
      <c r="G18" s="1136"/>
      <c r="H18" s="1792"/>
      <c r="I18" s="1791"/>
      <c r="J18" s="1793"/>
      <c r="K18" s="1792"/>
      <c r="L18" s="1792"/>
      <c r="M18" s="2025">
        <v>181.6</v>
      </c>
      <c r="N18" s="1546"/>
      <c r="O18" s="1136"/>
      <c r="P18" s="1136"/>
      <c r="Q18" s="1546"/>
      <c r="S18" s="1062"/>
      <c r="T18" s="1061"/>
      <c r="U18" s="1061"/>
      <c r="V18" s="1061"/>
    </row>
    <row r="19" spans="1:22" s="1057" customFormat="1" ht="15.75">
      <c r="A19" s="1060">
        <v>5</v>
      </c>
      <c r="B19" s="1548"/>
      <c r="C19" s="1136"/>
      <c r="D19" s="1136"/>
      <c r="E19" s="2025">
        <v>432.40000000000003</v>
      </c>
      <c r="F19" s="1791"/>
      <c r="G19" s="1136"/>
      <c r="H19" s="1792"/>
      <c r="I19" s="1791"/>
      <c r="J19" s="1793"/>
      <c r="K19" s="1792"/>
      <c r="L19" s="1792"/>
      <c r="M19" s="2025">
        <v>198.4</v>
      </c>
      <c r="N19" s="1546"/>
      <c r="O19" s="1136"/>
      <c r="P19" s="1136"/>
      <c r="Q19" s="1546"/>
      <c r="S19" s="1062"/>
      <c r="T19" s="1061"/>
      <c r="U19" s="1061"/>
      <c r="V19" s="1061"/>
    </row>
    <row r="20" spans="1:22" s="1057" customFormat="1" ht="15.75">
      <c r="A20" s="1060">
        <v>6</v>
      </c>
      <c r="B20" s="1548"/>
      <c r="C20" s="1136"/>
      <c r="D20" s="1136"/>
      <c r="E20" s="2025">
        <v>513.20000000000005</v>
      </c>
      <c r="F20" s="1791"/>
      <c r="G20" s="1136"/>
      <c r="H20" s="1792"/>
      <c r="I20" s="1791"/>
      <c r="J20" s="1793"/>
      <c r="K20" s="1792"/>
      <c r="L20" s="1792"/>
      <c r="M20" s="2025">
        <v>237.8</v>
      </c>
      <c r="N20" s="1546"/>
      <c r="O20" s="1136"/>
      <c r="P20" s="1136"/>
      <c r="Q20" s="1546"/>
      <c r="S20" s="1062"/>
      <c r="T20" s="1061"/>
      <c r="U20" s="1061"/>
      <c r="V20" s="1061"/>
    </row>
    <row r="21" spans="1:22" s="1057" customFormat="1" ht="15.75">
      <c r="A21" s="1060">
        <v>7</v>
      </c>
      <c r="B21" s="1548"/>
      <c r="C21" s="1136"/>
      <c r="D21" s="1136"/>
      <c r="E21" s="2025">
        <v>633</v>
      </c>
      <c r="F21" s="1791"/>
      <c r="G21" s="1136"/>
      <c r="H21" s="1792"/>
      <c r="I21" s="1791"/>
      <c r="J21" s="1793"/>
      <c r="K21" s="1792"/>
      <c r="L21" s="1792"/>
      <c r="M21" s="2025">
        <v>306.8</v>
      </c>
      <c r="N21" s="1546"/>
      <c r="O21" s="1136"/>
      <c r="P21" s="1136"/>
      <c r="Q21" s="1546"/>
      <c r="S21" s="1062"/>
      <c r="T21" s="1061"/>
      <c r="U21" s="1061"/>
      <c r="V21" s="1061"/>
    </row>
    <row r="22" spans="1:22" s="1057" customFormat="1" ht="15.75">
      <c r="A22" s="1060">
        <v>8</v>
      </c>
      <c r="B22" s="1548"/>
      <c r="C22" s="1136"/>
      <c r="D22" s="1136"/>
      <c r="E22" s="2025">
        <v>948.80000000000007</v>
      </c>
      <c r="F22" s="1791"/>
      <c r="G22" s="1136"/>
      <c r="H22" s="1792"/>
      <c r="I22" s="1791"/>
      <c r="J22" s="1793"/>
      <c r="K22" s="1792"/>
      <c r="L22" s="1792"/>
      <c r="M22" s="2025">
        <v>616.80000000000007</v>
      </c>
      <c r="N22" s="1546"/>
      <c r="O22" s="1136"/>
      <c r="P22" s="1136"/>
      <c r="Q22" s="1546"/>
      <c r="S22" s="1062"/>
      <c r="T22" s="1061"/>
      <c r="U22" s="1061"/>
      <c r="V22" s="1061"/>
    </row>
    <row r="23" spans="1:22" s="1057" customFormat="1" ht="15.75">
      <c r="A23" s="1060">
        <v>9</v>
      </c>
      <c r="B23" s="1548"/>
      <c r="C23" s="1136"/>
      <c r="D23" s="1136"/>
      <c r="E23" s="2025">
        <v>1039.4000000000001</v>
      </c>
      <c r="F23" s="1791"/>
      <c r="G23" s="1136"/>
      <c r="H23" s="1792"/>
      <c r="I23" s="1791"/>
      <c r="J23" s="1793"/>
      <c r="K23" s="1792"/>
      <c r="L23" s="1792"/>
      <c r="M23" s="2025">
        <v>641.6</v>
      </c>
      <c r="N23" s="1546"/>
      <c r="O23" s="1136"/>
      <c r="P23" s="1136"/>
      <c r="Q23" s="1546"/>
      <c r="S23" s="1062"/>
      <c r="T23" s="1061"/>
      <c r="U23" s="1061"/>
      <c r="V23" s="1061"/>
    </row>
    <row r="24" spans="1:22" s="1057" customFormat="1" ht="15.75">
      <c r="A24" s="1060">
        <v>10</v>
      </c>
      <c r="B24" s="1548"/>
      <c r="C24" s="1136"/>
      <c r="D24" s="1136"/>
      <c r="E24" s="2025">
        <v>1008.4</v>
      </c>
      <c r="F24" s="1791"/>
      <c r="G24" s="1136"/>
      <c r="H24" s="1792"/>
      <c r="I24" s="1791"/>
      <c r="J24" s="1793"/>
      <c r="K24" s="1792"/>
      <c r="L24" s="1792"/>
      <c r="M24" s="2025">
        <v>635.6</v>
      </c>
      <c r="N24" s="1546"/>
      <c r="O24" s="1136"/>
      <c r="P24" s="1136"/>
      <c r="Q24" s="1546"/>
      <c r="S24" s="1062"/>
      <c r="T24" s="1061"/>
      <c r="U24" s="1061"/>
      <c r="V24" s="1061"/>
    </row>
    <row r="25" spans="1:22" s="1057" customFormat="1" ht="15.75">
      <c r="A25" s="1060">
        <v>11</v>
      </c>
      <c r="B25" s="1548"/>
      <c r="C25" s="1136"/>
      <c r="D25" s="1136"/>
      <c r="E25" s="2025">
        <v>960</v>
      </c>
      <c r="F25" s="1791"/>
      <c r="G25" s="1136"/>
      <c r="H25" s="1792"/>
      <c r="I25" s="1791"/>
      <c r="J25" s="1793"/>
      <c r="K25" s="1792"/>
      <c r="L25" s="1792"/>
      <c r="M25" s="2025">
        <v>634.80000000000007</v>
      </c>
      <c r="N25" s="1546"/>
      <c r="O25" s="1136"/>
      <c r="P25" s="1136"/>
      <c r="Q25" s="1546"/>
      <c r="S25" s="1062"/>
      <c r="T25" s="1061"/>
      <c r="U25" s="1061"/>
      <c r="V25" s="1061"/>
    </row>
    <row r="26" spans="1:22" s="1057" customFormat="1" ht="15.75">
      <c r="A26" s="1060">
        <v>12</v>
      </c>
      <c r="B26" s="1548"/>
      <c r="C26" s="1136"/>
      <c r="D26" s="1136"/>
      <c r="E26" s="2025">
        <v>685</v>
      </c>
      <c r="F26" s="1791"/>
      <c r="G26" s="1136"/>
      <c r="H26" s="1792"/>
      <c r="I26" s="1791"/>
      <c r="J26" s="1793"/>
      <c r="K26" s="1792"/>
      <c r="L26" s="1792"/>
      <c r="M26" s="2025">
        <v>415.40000000000003</v>
      </c>
      <c r="N26" s="1546"/>
      <c r="O26" s="1136"/>
      <c r="P26" s="1136"/>
      <c r="Q26" s="1546"/>
      <c r="S26" s="1062"/>
      <c r="T26" s="1061"/>
      <c r="U26" s="1061"/>
      <c r="V26" s="1061"/>
    </row>
    <row r="27" spans="1:22" s="1057" customFormat="1" ht="15.75">
      <c r="A27" s="1060">
        <v>13</v>
      </c>
      <c r="B27" s="1548"/>
      <c r="C27" s="1136"/>
      <c r="D27" s="1136"/>
      <c r="E27" s="2025">
        <v>1008.9999999999999</v>
      </c>
      <c r="F27" s="1791"/>
      <c r="G27" s="1136"/>
      <c r="H27" s="1792"/>
      <c r="I27" s="1791"/>
      <c r="J27" s="1793"/>
      <c r="K27" s="1792"/>
      <c r="L27" s="1792"/>
      <c r="M27" s="2025">
        <v>680.2</v>
      </c>
      <c r="N27" s="1546"/>
      <c r="O27" s="1136"/>
      <c r="P27" s="1136"/>
      <c r="Q27" s="1546"/>
      <c r="S27" s="1062"/>
      <c r="T27" s="1061"/>
      <c r="U27" s="1061"/>
      <c r="V27" s="1061"/>
    </row>
    <row r="28" spans="1:22" s="1057" customFormat="1" ht="15.75">
      <c r="A28" s="1060">
        <v>14</v>
      </c>
      <c r="B28" s="1548"/>
      <c r="C28" s="1136"/>
      <c r="D28" s="1136"/>
      <c r="E28" s="2025">
        <v>884.4</v>
      </c>
      <c r="F28" s="1791"/>
      <c r="G28" s="1136"/>
      <c r="H28" s="1792"/>
      <c r="I28" s="1791"/>
      <c r="J28" s="1793"/>
      <c r="K28" s="1792"/>
      <c r="L28" s="1792"/>
      <c r="M28" s="2025">
        <v>565.4</v>
      </c>
      <c r="N28" s="1546"/>
      <c r="O28" s="1136"/>
      <c r="P28" s="1136"/>
      <c r="Q28" s="1546"/>
      <c r="S28" s="1062"/>
      <c r="T28" s="1061"/>
      <c r="U28" s="1061"/>
      <c r="V28" s="1061"/>
    </row>
    <row r="29" spans="1:22" s="1057" customFormat="1" ht="15.75">
      <c r="A29" s="1060">
        <v>15</v>
      </c>
      <c r="B29" s="1548"/>
      <c r="C29" s="1136"/>
      <c r="D29" s="1136"/>
      <c r="E29" s="2025">
        <v>817.80000000000007</v>
      </c>
      <c r="F29" s="1791"/>
      <c r="G29" s="1136"/>
      <c r="H29" s="1792"/>
      <c r="I29" s="1791"/>
      <c r="J29" s="1793"/>
      <c r="K29" s="1792"/>
      <c r="L29" s="1792"/>
      <c r="M29" s="2025">
        <v>563.4</v>
      </c>
      <c r="N29" s="1546"/>
      <c r="O29" s="1136"/>
      <c r="P29" s="1136"/>
      <c r="Q29" s="1546"/>
      <c r="S29" s="1062"/>
      <c r="T29" s="1061"/>
      <c r="U29" s="1061"/>
      <c r="V29" s="1061"/>
    </row>
    <row r="30" spans="1:22" s="1057" customFormat="1" ht="15.75">
      <c r="A30" s="1060">
        <v>16</v>
      </c>
      <c r="B30" s="1548"/>
      <c r="C30" s="1136"/>
      <c r="D30" s="1136"/>
      <c r="E30" s="2025">
        <v>884.4</v>
      </c>
      <c r="F30" s="1791"/>
      <c r="G30" s="1136"/>
      <c r="H30" s="1792"/>
      <c r="I30" s="1791"/>
      <c r="J30" s="1793"/>
      <c r="K30" s="1792"/>
      <c r="L30" s="1792"/>
      <c r="M30" s="2025">
        <v>568.20000000000005</v>
      </c>
      <c r="N30" s="1546"/>
      <c r="O30" s="1136"/>
      <c r="P30" s="1136"/>
      <c r="Q30" s="1546"/>
      <c r="S30" s="1062"/>
      <c r="T30" s="1061"/>
      <c r="U30" s="1061"/>
      <c r="V30" s="1061"/>
    </row>
    <row r="31" spans="1:22" s="1063" customFormat="1" ht="15.75">
      <c r="A31" s="1060">
        <v>17</v>
      </c>
      <c r="B31" s="1548"/>
      <c r="C31" s="1136"/>
      <c r="D31" s="1136"/>
      <c r="E31" s="2025">
        <v>681.2</v>
      </c>
      <c r="F31" s="1791"/>
      <c r="G31" s="1136"/>
      <c r="H31" s="1792"/>
      <c r="I31" s="1791"/>
      <c r="J31" s="1793"/>
      <c r="K31" s="1792"/>
      <c r="L31" s="1792"/>
      <c r="M31" s="2025">
        <v>325</v>
      </c>
      <c r="N31" s="1546"/>
      <c r="O31" s="1136"/>
      <c r="P31" s="1136"/>
      <c r="Q31" s="1546"/>
      <c r="S31" s="1062"/>
      <c r="T31" s="1061"/>
      <c r="U31" s="1061"/>
      <c r="V31" s="1061"/>
    </row>
    <row r="32" spans="1:22" s="1063" customFormat="1" ht="15.75">
      <c r="A32" s="1060">
        <v>18</v>
      </c>
      <c r="B32" s="1548"/>
      <c r="C32" s="1136"/>
      <c r="D32" s="1136"/>
      <c r="E32" s="2025">
        <v>684.4</v>
      </c>
      <c r="F32" s="1791"/>
      <c r="G32" s="1136"/>
      <c r="H32" s="1792"/>
      <c r="I32" s="1791"/>
      <c r="J32" s="1793"/>
      <c r="K32" s="1792"/>
      <c r="L32" s="1792"/>
      <c r="M32" s="2025">
        <v>334</v>
      </c>
      <c r="N32" s="1546"/>
      <c r="O32" s="1136"/>
      <c r="P32" s="1136"/>
      <c r="Q32" s="1546"/>
      <c r="S32" s="1062"/>
      <c r="T32" s="1061"/>
      <c r="U32" s="1061"/>
      <c r="V32" s="1061"/>
    </row>
    <row r="33" spans="1:22" s="1063" customFormat="1" ht="15.75">
      <c r="A33" s="1060">
        <v>19</v>
      </c>
      <c r="B33" s="1548"/>
      <c r="C33" s="1136"/>
      <c r="D33" s="1136"/>
      <c r="E33" s="2025">
        <v>689.4</v>
      </c>
      <c r="F33" s="1791"/>
      <c r="G33" s="1136"/>
      <c r="H33" s="1792"/>
      <c r="I33" s="1791"/>
      <c r="J33" s="1793"/>
      <c r="K33" s="1792"/>
      <c r="L33" s="1792"/>
      <c r="M33" s="2025">
        <v>342</v>
      </c>
      <c r="N33" s="1546"/>
      <c r="O33" s="1136"/>
      <c r="P33" s="1136"/>
      <c r="Q33" s="1546"/>
      <c r="S33" s="1062"/>
      <c r="T33" s="1061"/>
      <c r="U33" s="1061"/>
      <c r="V33" s="1061"/>
    </row>
    <row r="34" spans="1:22" s="1063" customFormat="1" ht="15.75">
      <c r="A34" s="1060">
        <v>20</v>
      </c>
      <c r="B34" s="1548"/>
      <c r="C34" s="1136"/>
      <c r="D34" s="1136"/>
      <c r="E34" s="2025">
        <v>597.4</v>
      </c>
      <c r="F34" s="1791"/>
      <c r="G34" s="1136"/>
      <c r="H34" s="1792"/>
      <c r="I34" s="1791"/>
      <c r="J34" s="1793"/>
      <c r="K34" s="1792"/>
      <c r="L34" s="1792"/>
      <c r="M34" s="2025">
        <v>297</v>
      </c>
      <c r="N34" s="1546"/>
      <c r="O34" s="1136"/>
      <c r="P34" s="1136"/>
      <c r="Q34" s="1546"/>
      <c r="S34" s="1062"/>
      <c r="T34" s="1061"/>
      <c r="U34" s="1061"/>
      <c r="V34" s="1061"/>
    </row>
    <row r="35" spans="1:22" s="1063" customFormat="1" ht="15.75">
      <c r="A35" s="1060">
        <v>21</v>
      </c>
      <c r="B35" s="1548"/>
      <c r="C35" s="1136"/>
      <c r="D35" s="1136"/>
      <c r="E35" s="2025">
        <v>509</v>
      </c>
      <c r="F35" s="1791"/>
      <c r="G35" s="1136"/>
      <c r="H35" s="1792"/>
      <c r="I35" s="1791"/>
      <c r="J35" s="1793"/>
      <c r="K35" s="1792"/>
      <c r="L35" s="1792"/>
      <c r="M35" s="2025">
        <v>261.8</v>
      </c>
      <c r="N35" s="1546"/>
      <c r="O35" s="1136"/>
      <c r="P35" s="1136"/>
      <c r="Q35" s="1546"/>
      <c r="S35" s="1062"/>
      <c r="T35" s="1061"/>
      <c r="U35" s="1061"/>
      <c r="V35" s="1061"/>
    </row>
    <row r="36" spans="1:22" s="1063" customFormat="1" ht="15.75">
      <c r="A36" s="1060">
        <v>22</v>
      </c>
      <c r="B36" s="1548"/>
      <c r="C36" s="1136"/>
      <c r="D36" s="1136"/>
      <c r="E36" s="2025">
        <v>491</v>
      </c>
      <c r="F36" s="1791"/>
      <c r="G36" s="1136"/>
      <c r="H36" s="1792"/>
      <c r="I36" s="1791"/>
      <c r="J36" s="1793"/>
      <c r="K36" s="1792"/>
      <c r="L36" s="1792"/>
      <c r="M36" s="2025">
        <v>261.60000000000002</v>
      </c>
      <c r="N36" s="1546"/>
      <c r="O36" s="1136"/>
      <c r="P36" s="1136"/>
      <c r="Q36" s="1546"/>
      <c r="S36" s="1062"/>
      <c r="T36" s="1061"/>
      <c r="U36" s="1061"/>
      <c r="V36" s="1061"/>
    </row>
    <row r="37" spans="1:22" s="1063" customFormat="1" ht="15.75">
      <c r="A37" s="1060">
        <v>23</v>
      </c>
      <c r="B37" s="1548"/>
      <c r="C37" s="1136"/>
      <c r="D37" s="1136"/>
      <c r="E37" s="2025">
        <v>410</v>
      </c>
      <c r="F37" s="1791"/>
      <c r="G37" s="1792"/>
      <c r="H37" s="1792"/>
      <c r="I37" s="1791"/>
      <c r="J37" s="1793"/>
      <c r="K37" s="1792"/>
      <c r="L37" s="1792"/>
      <c r="M37" s="2025">
        <v>181.20000000000002</v>
      </c>
      <c r="N37" s="1546"/>
      <c r="O37" s="1136"/>
      <c r="P37" s="1136"/>
      <c r="Q37" s="1546"/>
      <c r="S37" s="1062"/>
      <c r="T37" s="1061"/>
      <c r="U37" s="1061"/>
      <c r="V37" s="1061"/>
    </row>
    <row r="38" spans="1:22" s="1063" customFormat="1" ht="15.75">
      <c r="A38" s="1060">
        <v>24</v>
      </c>
      <c r="B38" s="1548"/>
      <c r="C38" s="1136"/>
      <c r="D38" s="1136"/>
      <c r="E38" s="2025">
        <v>396.40000000000003</v>
      </c>
      <c r="F38" s="1791"/>
      <c r="G38" s="1792"/>
      <c r="H38" s="1792"/>
      <c r="I38" s="1791"/>
      <c r="J38" s="1793"/>
      <c r="K38" s="1792"/>
      <c r="L38" s="1792"/>
      <c r="M38" s="2025">
        <v>171.8</v>
      </c>
      <c r="N38" s="1546"/>
      <c r="O38" s="1136"/>
      <c r="P38" s="1136"/>
      <c r="Q38" s="1546"/>
      <c r="S38" s="1062"/>
      <c r="T38" s="1061"/>
      <c r="U38" s="1061"/>
      <c r="V38" s="1061"/>
    </row>
    <row r="39" spans="1:22" s="1063" customFormat="1" ht="15">
      <c r="A39" s="1060" t="s">
        <v>19</v>
      </c>
      <c r="B39" s="1517"/>
      <c r="C39" s="1518"/>
      <c r="D39" s="1517"/>
      <c r="E39" s="1794">
        <f>SUM(E15:E38)</f>
        <v>15835.199999999997</v>
      </c>
      <c r="F39" s="1802"/>
      <c r="G39" s="1802"/>
      <c r="H39" s="1802"/>
      <c r="I39" s="1794"/>
      <c r="J39" s="1802"/>
      <c r="K39" s="1802"/>
      <c r="L39" s="1802"/>
      <c r="M39" s="1796">
        <f>SUM(M15:M38)</f>
        <v>8949.1999999999989</v>
      </c>
      <c r="N39" s="1517"/>
      <c r="O39" s="1518"/>
      <c r="P39" s="1517"/>
      <c r="Q39" s="1523"/>
      <c r="S39" s="1521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571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9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  <mergeCell ref="N3:Q3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topLeftCell="A7" zoomScale="85" zoomScaleNormal="85" zoomScaleSheetLayoutView="100" workbookViewId="0">
      <selection activeCell="I15" sqref="I15:I38"/>
    </sheetView>
  </sheetViews>
  <sheetFormatPr defaultRowHeight="12.75"/>
  <cols>
    <col min="1" max="3" width="11.28515625" style="1065" customWidth="1"/>
    <col min="4" max="4" width="11.28515625" style="1065" hidden="1" customWidth="1"/>
    <col min="5" max="7" width="11.28515625" style="1065" customWidth="1"/>
    <col min="8" max="8" width="11.28515625" style="1065" hidden="1" customWidth="1"/>
    <col min="9" max="11" width="11.28515625" style="1065" customWidth="1"/>
    <col min="12" max="12" width="11.28515625" style="1065" hidden="1" customWidth="1"/>
    <col min="13" max="15" width="11.28515625" style="1065" customWidth="1"/>
    <col min="16" max="16" width="11.28515625" style="1065" hidden="1" customWidth="1"/>
    <col min="17" max="17" width="11.28515625" style="1065" customWidth="1"/>
    <col min="18" max="16384" width="9.140625" style="1065"/>
  </cols>
  <sheetData>
    <row r="1" spans="1:22" s="1053" customFormat="1" ht="18.75" customHeight="1">
      <c r="B1" s="1507"/>
      <c r="C1" s="1545" t="s">
        <v>508</v>
      </c>
      <c r="D1" s="1054"/>
      <c r="E1" s="1054"/>
      <c r="J1" s="801"/>
      <c r="K1" s="3016" t="s">
        <v>595</v>
      </c>
      <c r="L1" s="3016"/>
      <c r="M1" s="3016"/>
      <c r="N1" s="3016"/>
      <c r="O1" s="3016"/>
      <c r="P1" s="3016"/>
      <c r="Q1" s="3016"/>
    </row>
    <row r="2" spans="1:22" s="1053" customFormat="1" ht="10.5" customHeight="1">
      <c r="A2" s="1508"/>
      <c r="B2" s="3017" t="s">
        <v>1</v>
      </c>
      <c r="C2" s="3017"/>
      <c r="D2" s="3017"/>
      <c r="E2" s="3017"/>
      <c r="N2" s="3018" t="s">
        <v>2</v>
      </c>
      <c r="O2" s="3019"/>
      <c r="P2" s="3019"/>
      <c r="Q2" s="3019"/>
    </row>
    <row r="3" spans="1:22" s="1053" customFormat="1" ht="13.5" customHeight="1">
      <c r="N3" s="1054"/>
      <c r="O3" s="1054"/>
      <c r="P3" s="1054"/>
      <c r="Q3" s="1054"/>
    </row>
    <row r="4" spans="1:22" s="1053" customFormat="1" ht="15" customHeight="1">
      <c r="B4" s="1509"/>
      <c r="C4" s="1545" t="s">
        <v>507</v>
      </c>
      <c r="D4" s="1509"/>
      <c r="E4" s="1509"/>
      <c r="I4" s="3020" t="s">
        <v>5</v>
      </c>
      <c r="J4" s="3021"/>
      <c r="K4" s="3021"/>
      <c r="L4" s="1540"/>
      <c r="O4" s="1055"/>
    </row>
    <row r="5" spans="1:22" s="1053" customFormat="1" ht="9.75" customHeight="1">
      <c r="A5" s="1508"/>
      <c r="B5" s="3022" t="s">
        <v>7</v>
      </c>
      <c r="C5" s="3022"/>
      <c r="D5" s="3022"/>
      <c r="E5" s="3022"/>
    </row>
    <row r="6" spans="1:22" s="1053" customFormat="1" ht="12" customHeight="1">
      <c r="E6" s="3015" t="s">
        <v>8</v>
      </c>
      <c r="F6" s="3015"/>
      <c r="G6" s="3015"/>
      <c r="H6" s="3015"/>
      <c r="I6" s="3015"/>
      <c r="J6" s="3015"/>
      <c r="K6" s="3015"/>
      <c r="L6" s="3015"/>
      <c r="M6" s="3015"/>
      <c r="N6" s="3015"/>
    </row>
    <row r="7" spans="1:22" s="1053" customFormat="1" ht="15.75">
      <c r="E7" s="2721" t="s">
        <v>703</v>
      </c>
      <c r="F7" s="2721"/>
      <c r="G7" s="2721"/>
      <c r="H7" s="2721"/>
      <c r="I7" s="2721"/>
      <c r="J7" s="2721"/>
      <c r="K7" s="2721"/>
      <c r="L7" s="2721"/>
      <c r="M7" s="2721"/>
      <c r="N7" s="2721"/>
    </row>
    <row r="8" spans="1:22" s="1053" customFormat="1" ht="9" customHeight="1"/>
    <row r="9" spans="1:22" s="1053" customFormat="1">
      <c r="A9" s="3025" t="s">
        <v>9</v>
      </c>
      <c r="B9" s="3023" t="s">
        <v>10</v>
      </c>
      <c r="C9" s="3024"/>
      <c r="D9" s="3024"/>
      <c r="E9" s="3024"/>
      <c r="F9" s="3024"/>
      <c r="G9" s="3024"/>
      <c r="H9" s="3024"/>
      <c r="I9" s="3028"/>
      <c r="J9" s="3023" t="s">
        <v>11</v>
      </c>
      <c r="K9" s="3024"/>
      <c r="L9" s="3024"/>
      <c r="M9" s="3024"/>
      <c r="N9" s="3024"/>
      <c r="O9" s="3024"/>
      <c r="P9" s="3024"/>
      <c r="Q9" s="3028"/>
    </row>
    <row r="10" spans="1:22" s="1053" customFormat="1">
      <c r="A10" s="3026"/>
      <c r="B10" s="3029" t="s">
        <v>510</v>
      </c>
      <c r="C10" s="3030"/>
      <c r="D10" s="3030"/>
      <c r="E10" s="3031"/>
      <c r="F10" s="3029" t="s">
        <v>511</v>
      </c>
      <c r="G10" s="3030"/>
      <c r="H10" s="3030"/>
      <c r="I10" s="3031"/>
      <c r="J10" s="3029" t="s">
        <v>510</v>
      </c>
      <c r="K10" s="3030"/>
      <c r="L10" s="3030"/>
      <c r="M10" s="3031"/>
      <c r="N10" s="3029" t="s">
        <v>511</v>
      </c>
      <c r="O10" s="3030"/>
      <c r="P10" s="3030"/>
      <c r="Q10" s="3031"/>
    </row>
    <row r="11" spans="1:22" s="1053" customFormat="1">
      <c r="A11" s="3026"/>
      <c r="B11" s="3023" t="s">
        <v>14</v>
      </c>
      <c r="C11" s="3024"/>
      <c r="E11" s="1542"/>
      <c r="F11" s="3023" t="s">
        <v>15</v>
      </c>
      <c r="G11" s="3024"/>
      <c r="H11" s="1541"/>
      <c r="I11" s="1542"/>
      <c r="J11" s="3023" t="s">
        <v>15</v>
      </c>
      <c r="K11" s="3024"/>
      <c r="L11" s="1541"/>
      <c r="M11" s="1542"/>
      <c r="N11" s="3023" t="s">
        <v>15</v>
      </c>
      <c r="O11" s="3024"/>
      <c r="P11" s="1541"/>
      <c r="Q11" s="1542"/>
    </row>
    <row r="12" spans="1:22" s="1057" customFormat="1" ht="35.25" customHeight="1">
      <c r="A12" s="3027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48"/>
      <c r="C14" s="1547"/>
      <c r="D14" s="1136"/>
      <c r="E14" s="1136"/>
      <c r="F14" s="1546"/>
      <c r="G14" s="1136"/>
      <c r="H14" s="1136"/>
      <c r="I14" s="1136"/>
      <c r="J14" s="1548"/>
      <c r="K14" s="1136"/>
      <c r="L14" s="1136"/>
      <c r="M14" s="1136"/>
      <c r="N14" s="1546"/>
      <c r="O14" s="1136"/>
      <c r="P14" s="1136"/>
      <c r="Q14" s="1136"/>
      <c r="S14" s="1516"/>
      <c r="T14" s="1061"/>
      <c r="U14" s="1061"/>
      <c r="V14" s="1061"/>
    </row>
    <row r="15" spans="1:22" s="1057" customFormat="1" ht="14.25">
      <c r="A15" s="1060">
        <v>1</v>
      </c>
      <c r="B15" s="1548"/>
      <c r="C15" s="1136"/>
      <c r="D15" s="1136"/>
      <c r="E15" s="2015">
        <v>785</v>
      </c>
      <c r="F15" s="1946"/>
      <c r="G15" s="1201"/>
      <c r="H15" s="1201"/>
      <c r="I15" s="2015">
        <v>1342</v>
      </c>
      <c r="J15" s="1947"/>
      <c r="K15" s="1201"/>
      <c r="L15" s="1201"/>
      <c r="M15" s="2015">
        <v>0</v>
      </c>
      <c r="N15" s="1946"/>
      <c r="O15" s="1201"/>
      <c r="P15" s="1201"/>
      <c r="Q15" s="2015">
        <v>0</v>
      </c>
      <c r="S15" s="1062"/>
      <c r="T15" s="1061"/>
      <c r="U15" s="1061"/>
      <c r="V15" s="1061"/>
    </row>
    <row r="16" spans="1:22" s="1057" customFormat="1" ht="14.25">
      <c r="A16" s="1060">
        <v>2</v>
      </c>
      <c r="B16" s="1548"/>
      <c r="C16" s="1136"/>
      <c r="D16" s="1136"/>
      <c r="E16" s="2015">
        <v>782</v>
      </c>
      <c r="F16" s="1946"/>
      <c r="G16" s="1201"/>
      <c r="H16" s="1201"/>
      <c r="I16" s="2015">
        <v>1317</v>
      </c>
      <c r="J16" s="1947"/>
      <c r="K16" s="1201"/>
      <c r="L16" s="1201"/>
      <c r="M16" s="2015">
        <v>0</v>
      </c>
      <c r="N16" s="1946"/>
      <c r="O16" s="1201"/>
      <c r="P16" s="1201"/>
      <c r="Q16" s="2015">
        <v>0</v>
      </c>
      <c r="S16" s="1062"/>
      <c r="T16" s="1061"/>
      <c r="U16" s="1061"/>
      <c r="V16" s="1061"/>
    </row>
    <row r="17" spans="1:22" s="1057" customFormat="1" ht="14.25">
      <c r="A17" s="1060">
        <v>3</v>
      </c>
      <c r="B17" s="1548"/>
      <c r="C17" s="1136"/>
      <c r="D17" s="1136"/>
      <c r="E17" s="2015">
        <v>789</v>
      </c>
      <c r="F17" s="1946"/>
      <c r="G17" s="1201"/>
      <c r="H17" s="1201"/>
      <c r="I17" s="2015">
        <v>1319</v>
      </c>
      <c r="J17" s="1947"/>
      <c r="K17" s="1201"/>
      <c r="L17" s="1201"/>
      <c r="M17" s="2015">
        <v>0</v>
      </c>
      <c r="N17" s="1946"/>
      <c r="O17" s="1201"/>
      <c r="P17" s="1201"/>
      <c r="Q17" s="2015">
        <v>0</v>
      </c>
      <c r="S17" s="1062"/>
      <c r="T17" s="1061"/>
      <c r="U17" s="1061"/>
      <c r="V17" s="1061"/>
    </row>
    <row r="18" spans="1:22" s="1057" customFormat="1" ht="14.25">
      <c r="A18" s="1060">
        <v>4</v>
      </c>
      <c r="B18" s="1548"/>
      <c r="C18" s="1136"/>
      <c r="D18" s="1136"/>
      <c r="E18" s="2015">
        <v>784</v>
      </c>
      <c r="F18" s="1946"/>
      <c r="G18" s="1201"/>
      <c r="H18" s="1201"/>
      <c r="I18" s="2015">
        <v>1319</v>
      </c>
      <c r="J18" s="1947"/>
      <c r="K18" s="1201"/>
      <c r="L18" s="1201"/>
      <c r="M18" s="2015">
        <v>0</v>
      </c>
      <c r="N18" s="1946"/>
      <c r="O18" s="1201"/>
      <c r="P18" s="1201"/>
      <c r="Q18" s="2015">
        <v>0</v>
      </c>
      <c r="S18" s="1062"/>
      <c r="T18" s="1061"/>
      <c r="U18" s="1061"/>
      <c r="V18" s="1061"/>
    </row>
    <row r="19" spans="1:22" s="1057" customFormat="1" ht="14.25">
      <c r="A19" s="1060">
        <v>5</v>
      </c>
      <c r="B19" s="1548"/>
      <c r="C19" s="1136"/>
      <c r="D19" s="1136"/>
      <c r="E19" s="2015">
        <v>784</v>
      </c>
      <c r="F19" s="1946"/>
      <c r="G19" s="1201"/>
      <c r="H19" s="1201"/>
      <c r="I19" s="2015">
        <v>1332</v>
      </c>
      <c r="J19" s="1947"/>
      <c r="K19" s="1201"/>
      <c r="L19" s="1201"/>
      <c r="M19" s="2015">
        <v>0</v>
      </c>
      <c r="N19" s="1946"/>
      <c r="O19" s="1201"/>
      <c r="P19" s="1201"/>
      <c r="Q19" s="2015">
        <v>0</v>
      </c>
      <c r="S19" s="1062"/>
      <c r="T19" s="1061"/>
      <c r="U19" s="1061"/>
      <c r="V19" s="1061"/>
    </row>
    <row r="20" spans="1:22" s="1057" customFormat="1" ht="14.25">
      <c r="A20" s="1060">
        <v>6</v>
      </c>
      <c r="B20" s="1548"/>
      <c r="C20" s="1136"/>
      <c r="D20" s="1136"/>
      <c r="E20" s="2015">
        <v>826</v>
      </c>
      <c r="F20" s="1946"/>
      <c r="G20" s="1201"/>
      <c r="H20" s="1201"/>
      <c r="I20" s="2015">
        <v>1407</v>
      </c>
      <c r="J20" s="1947"/>
      <c r="K20" s="1201"/>
      <c r="L20" s="1201"/>
      <c r="M20" s="2015">
        <v>0</v>
      </c>
      <c r="N20" s="1946"/>
      <c r="O20" s="1201"/>
      <c r="P20" s="1201"/>
      <c r="Q20" s="2015">
        <v>0</v>
      </c>
      <c r="S20" s="1062"/>
      <c r="T20" s="1061"/>
      <c r="U20" s="1061"/>
      <c r="V20" s="1061"/>
    </row>
    <row r="21" spans="1:22" s="1057" customFormat="1" ht="14.25">
      <c r="A21" s="1060">
        <v>7</v>
      </c>
      <c r="B21" s="1548"/>
      <c r="C21" s="1136"/>
      <c r="D21" s="1136"/>
      <c r="E21" s="2015">
        <v>959</v>
      </c>
      <c r="F21" s="1946"/>
      <c r="G21" s="1201"/>
      <c r="H21" s="1201"/>
      <c r="I21" s="2015">
        <v>1692</v>
      </c>
      <c r="J21" s="1947"/>
      <c r="K21" s="1201"/>
      <c r="L21" s="1201"/>
      <c r="M21" s="2015">
        <v>0</v>
      </c>
      <c r="N21" s="1946"/>
      <c r="O21" s="1201"/>
      <c r="P21" s="1201"/>
      <c r="Q21" s="2015">
        <v>0</v>
      </c>
      <c r="S21" s="1062"/>
      <c r="T21" s="1061"/>
      <c r="U21" s="1061"/>
      <c r="V21" s="1061"/>
    </row>
    <row r="22" spans="1:22" s="1057" customFormat="1" ht="14.25">
      <c r="A22" s="1060">
        <v>8</v>
      </c>
      <c r="B22" s="1548"/>
      <c r="C22" s="1136"/>
      <c r="D22" s="1136"/>
      <c r="E22" s="2015">
        <v>1039</v>
      </c>
      <c r="F22" s="1946"/>
      <c r="G22" s="1201"/>
      <c r="H22" s="1201"/>
      <c r="I22" s="2015">
        <v>1818</v>
      </c>
      <c r="J22" s="1947"/>
      <c r="K22" s="1201"/>
      <c r="L22" s="1201"/>
      <c r="M22" s="2015">
        <v>0</v>
      </c>
      <c r="N22" s="1946"/>
      <c r="O22" s="1201"/>
      <c r="P22" s="1201"/>
      <c r="Q22" s="2015">
        <v>0</v>
      </c>
      <c r="S22" s="1062"/>
      <c r="T22" s="1061"/>
      <c r="U22" s="1061"/>
      <c r="V22" s="1061"/>
    </row>
    <row r="23" spans="1:22" s="1057" customFormat="1" ht="14.25">
      <c r="A23" s="1060">
        <v>9</v>
      </c>
      <c r="B23" s="1548"/>
      <c r="C23" s="1136"/>
      <c r="D23" s="1136"/>
      <c r="E23" s="2015">
        <v>1220</v>
      </c>
      <c r="F23" s="1946"/>
      <c r="G23" s="1201"/>
      <c r="H23" s="1201"/>
      <c r="I23" s="2015">
        <v>1815</v>
      </c>
      <c r="J23" s="1947"/>
      <c r="K23" s="1201"/>
      <c r="L23" s="1201"/>
      <c r="M23" s="2015">
        <v>0</v>
      </c>
      <c r="N23" s="1946"/>
      <c r="O23" s="1201"/>
      <c r="P23" s="1201"/>
      <c r="Q23" s="2015">
        <v>0</v>
      </c>
      <c r="S23" s="1062"/>
      <c r="T23" s="1061"/>
      <c r="U23" s="1061"/>
      <c r="V23" s="1061"/>
    </row>
    <row r="24" spans="1:22" s="1057" customFormat="1" ht="14.25">
      <c r="A24" s="1060">
        <v>10</v>
      </c>
      <c r="B24" s="1548"/>
      <c r="C24" s="1136"/>
      <c r="D24" s="1136"/>
      <c r="E24" s="2015">
        <v>1240</v>
      </c>
      <c r="F24" s="1946"/>
      <c r="G24" s="1201"/>
      <c r="H24" s="1201"/>
      <c r="I24" s="2015">
        <v>1778</v>
      </c>
      <c r="J24" s="1947"/>
      <c r="K24" s="1201"/>
      <c r="L24" s="1201"/>
      <c r="M24" s="2015">
        <v>0</v>
      </c>
      <c r="N24" s="1946"/>
      <c r="O24" s="1201"/>
      <c r="P24" s="1201"/>
      <c r="Q24" s="2015">
        <v>0</v>
      </c>
      <c r="S24" s="1062"/>
      <c r="T24" s="1061"/>
      <c r="U24" s="1061"/>
      <c r="V24" s="1061"/>
    </row>
    <row r="25" spans="1:22" s="1057" customFormat="1" ht="14.25">
      <c r="A25" s="1060">
        <v>11</v>
      </c>
      <c r="B25" s="1548"/>
      <c r="C25" s="1136"/>
      <c r="D25" s="1136"/>
      <c r="E25" s="2015">
        <v>1134</v>
      </c>
      <c r="F25" s="1946"/>
      <c r="G25" s="1201"/>
      <c r="H25" s="1201"/>
      <c r="I25" s="2015">
        <v>1750</v>
      </c>
      <c r="J25" s="1947"/>
      <c r="K25" s="1201"/>
      <c r="L25" s="1201"/>
      <c r="M25" s="2015">
        <v>0</v>
      </c>
      <c r="N25" s="1946"/>
      <c r="O25" s="1201"/>
      <c r="P25" s="1201"/>
      <c r="Q25" s="2015">
        <v>0</v>
      </c>
      <c r="S25" s="1062"/>
      <c r="T25" s="1061"/>
      <c r="U25" s="1061"/>
      <c r="V25" s="1061"/>
    </row>
    <row r="26" spans="1:22" s="1057" customFormat="1" ht="14.25">
      <c r="A26" s="1060">
        <v>12</v>
      </c>
      <c r="B26" s="1548"/>
      <c r="C26" s="1136"/>
      <c r="D26" s="1136"/>
      <c r="E26" s="2015">
        <v>1223</v>
      </c>
      <c r="F26" s="1946"/>
      <c r="G26" s="1201"/>
      <c r="H26" s="1201"/>
      <c r="I26" s="2015">
        <v>1714</v>
      </c>
      <c r="J26" s="1947"/>
      <c r="K26" s="1201"/>
      <c r="L26" s="1201"/>
      <c r="M26" s="2015">
        <v>0</v>
      </c>
      <c r="N26" s="1946"/>
      <c r="O26" s="1201"/>
      <c r="P26" s="1201"/>
      <c r="Q26" s="2015">
        <v>0</v>
      </c>
      <c r="S26" s="1062"/>
      <c r="T26" s="1061"/>
      <c r="U26" s="1061"/>
      <c r="V26" s="1061"/>
    </row>
    <row r="27" spans="1:22" s="1057" customFormat="1" ht="14.25">
      <c r="A27" s="1060">
        <v>13</v>
      </c>
      <c r="B27" s="1548"/>
      <c r="C27" s="1136"/>
      <c r="D27" s="1136"/>
      <c r="E27" s="2015">
        <v>1005</v>
      </c>
      <c r="F27" s="1946"/>
      <c r="G27" s="1201"/>
      <c r="H27" s="1201"/>
      <c r="I27" s="2015">
        <v>1690</v>
      </c>
      <c r="J27" s="1947"/>
      <c r="K27" s="1201"/>
      <c r="L27" s="1201"/>
      <c r="M27" s="2015">
        <v>0</v>
      </c>
      <c r="N27" s="1946"/>
      <c r="O27" s="1201"/>
      <c r="P27" s="1201"/>
      <c r="Q27" s="2015">
        <v>0</v>
      </c>
      <c r="S27" s="1062"/>
      <c r="T27" s="1061"/>
      <c r="U27" s="1061"/>
      <c r="V27" s="1061"/>
    </row>
    <row r="28" spans="1:22" s="1057" customFormat="1" ht="14.25">
      <c r="A28" s="1060">
        <v>14</v>
      </c>
      <c r="B28" s="1548"/>
      <c r="C28" s="1136"/>
      <c r="D28" s="1136"/>
      <c r="E28" s="2015">
        <v>1206</v>
      </c>
      <c r="F28" s="1946"/>
      <c r="G28" s="1201"/>
      <c r="H28" s="1201"/>
      <c r="I28" s="2015">
        <v>1638</v>
      </c>
      <c r="J28" s="1947"/>
      <c r="K28" s="1201"/>
      <c r="L28" s="1201"/>
      <c r="M28" s="2015">
        <v>0</v>
      </c>
      <c r="N28" s="1946"/>
      <c r="O28" s="1201"/>
      <c r="P28" s="1201"/>
      <c r="Q28" s="2015">
        <v>0</v>
      </c>
      <c r="S28" s="1062"/>
      <c r="T28" s="1061"/>
      <c r="U28" s="1061"/>
      <c r="V28" s="1061"/>
    </row>
    <row r="29" spans="1:22" s="1057" customFormat="1" ht="14.25">
      <c r="A29" s="1060">
        <v>15</v>
      </c>
      <c r="B29" s="1548"/>
      <c r="C29" s="1136"/>
      <c r="D29" s="1136"/>
      <c r="E29" s="2015">
        <v>1188</v>
      </c>
      <c r="F29" s="1946"/>
      <c r="G29" s="1201"/>
      <c r="H29" s="1201"/>
      <c r="I29" s="2015">
        <v>1640</v>
      </c>
      <c r="J29" s="1947"/>
      <c r="K29" s="1201"/>
      <c r="L29" s="1201"/>
      <c r="M29" s="2015">
        <v>0</v>
      </c>
      <c r="N29" s="1946"/>
      <c r="O29" s="1201"/>
      <c r="P29" s="1201"/>
      <c r="Q29" s="2015">
        <v>0</v>
      </c>
      <c r="S29" s="1062"/>
      <c r="T29" s="1061"/>
      <c r="U29" s="1061"/>
      <c r="V29" s="1061"/>
    </row>
    <row r="30" spans="1:22" s="1057" customFormat="1" ht="14.25">
      <c r="A30" s="1060">
        <v>16</v>
      </c>
      <c r="B30" s="1548"/>
      <c r="C30" s="1136"/>
      <c r="D30" s="1136"/>
      <c r="E30" s="2015">
        <v>1208</v>
      </c>
      <c r="F30" s="1946"/>
      <c r="G30" s="1201"/>
      <c r="H30" s="1201"/>
      <c r="I30" s="2015">
        <v>1675</v>
      </c>
      <c r="J30" s="1947"/>
      <c r="K30" s="1201"/>
      <c r="L30" s="1201"/>
      <c r="M30" s="2015">
        <v>0</v>
      </c>
      <c r="N30" s="1946"/>
      <c r="O30" s="1201"/>
      <c r="P30" s="1201"/>
      <c r="Q30" s="2015">
        <v>0</v>
      </c>
      <c r="S30" s="1062"/>
      <c r="T30" s="1061"/>
      <c r="U30" s="1061"/>
      <c r="V30" s="1061"/>
    </row>
    <row r="31" spans="1:22" s="1063" customFormat="1" ht="14.25">
      <c r="A31" s="1060">
        <v>17</v>
      </c>
      <c r="B31" s="1548"/>
      <c r="C31" s="1136"/>
      <c r="D31" s="1136"/>
      <c r="E31" s="2015">
        <v>1133</v>
      </c>
      <c r="F31" s="1946"/>
      <c r="G31" s="1201"/>
      <c r="H31" s="1201"/>
      <c r="I31" s="2015">
        <v>1721</v>
      </c>
      <c r="J31" s="1947"/>
      <c r="K31" s="1201"/>
      <c r="L31" s="1201"/>
      <c r="M31" s="2015">
        <v>0</v>
      </c>
      <c r="N31" s="1946"/>
      <c r="O31" s="1201"/>
      <c r="P31" s="1201"/>
      <c r="Q31" s="2015">
        <v>0</v>
      </c>
      <c r="S31" s="1062"/>
      <c r="T31" s="1061"/>
      <c r="U31" s="1061"/>
      <c r="V31" s="1061"/>
    </row>
    <row r="32" spans="1:22" s="1063" customFormat="1" ht="14.25">
      <c r="A32" s="1060">
        <v>18</v>
      </c>
      <c r="B32" s="1548"/>
      <c r="C32" s="1136"/>
      <c r="D32" s="1136"/>
      <c r="E32" s="2015">
        <v>1085</v>
      </c>
      <c r="F32" s="1946"/>
      <c r="G32" s="1201"/>
      <c r="H32" s="1201"/>
      <c r="I32" s="2015">
        <v>1764</v>
      </c>
      <c r="J32" s="1947"/>
      <c r="K32" s="1201"/>
      <c r="L32" s="1201"/>
      <c r="M32" s="2015">
        <v>0</v>
      </c>
      <c r="N32" s="1946"/>
      <c r="O32" s="1201"/>
      <c r="P32" s="1201"/>
      <c r="Q32" s="2015">
        <v>0</v>
      </c>
      <c r="S32" s="1062"/>
      <c r="T32" s="1061"/>
      <c r="U32" s="1061"/>
      <c r="V32" s="1061"/>
    </row>
    <row r="33" spans="1:22" s="1063" customFormat="1" ht="14.25">
      <c r="A33" s="1060">
        <v>19</v>
      </c>
      <c r="B33" s="1548"/>
      <c r="C33" s="1136"/>
      <c r="D33" s="1136"/>
      <c r="E33" s="2015">
        <v>1051</v>
      </c>
      <c r="F33" s="1946"/>
      <c r="G33" s="1201"/>
      <c r="H33" s="1201"/>
      <c r="I33" s="2015">
        <v>1741</v>
      </c>
      <c r="J33" s="1947"/>
      <c r="K33" s="1201"/>
      <c r="L33" s="1201"/>
      <c r="M33" s="2015">
        <v>0</v>
      </c>
      <c r="N33" s="1946"/>
      <c r="O33" s="1201"/>
      <c r="P33" s="1201"/>
      <c r="Q33" s="2015">
        <v>0</v>
      </c>
      <c r="S33" s="1062"/>
      <c r="T33" s="1061"/>
      <c r="U33" s="1061"/>
      <c r="V33" s="1061"/>
    </row>
    <row r="34" spans="1:22" s="1063" customFormat="1" ht="14.25">
      <c r="A34" s="1060">
        <v>20</v>
      </c>
      <c r="B34" s="1548"/>
      <c r="C34" s="1136"/>
      <c r="D34" s="1136"/>
      <c r="E34" s="2015">
        <v>1047</v>
      </c>
      <c r="F34" s="1946"/>
      <c r="G34" s="1201"/>
      <c r="H34" s="1201"/>
      <c r="I34" s="2015">
        <v>1722</v>
      </c>
      <c r="J34" s="1947"/>
      <c r="K34" s="1201"/>
      <c r="L34" s="1201"/>
      <c r="M34" s="2015">
        <v>0</v>
      </c>
      <c r="N34" s="1946"/>
      <c r="O34" s="1201"/>
      <c r="P34" s="1201"/>
      <c r="Q34" s="2015">
        <v>0</v>
      </c>
      <c r="S34" s="1062"/>
      <c r="T34" s="1061"/>
      <c r="U34" s="1061"/>
      <c r="V34" s="1061"/>
    </row>
    <row r="35" spans="1:22" s="1063" customFormat="1" ht="14.25">
      <c r="A35" s="1060">
        <v>21</v>
      </c>
      <c r="B35" s="1548"/>
      <c r="C35" s="1136"/>
      <c r="D35" s="1136"/>
      <c r="E35" s="2015">
        <v>1009</v>
      </c>
      <c r="F35" s="1946"/>
      <c r="G35" s="1201"/>
      <c r="H35" s="1201"/>
      <c r="I35" s="2015">
        <v>1715</v>
      </c>
      <c r="J35" s="1947"/>
      <c r="K35" s="1201"/>
      <c r="L35" s="1201"/>
      <c r="M35" s="2015">
        <v>0</v>
      </c>
      <c r="N35" s="1946"/>
      <c r="O35" s="1201"/>
      <c r="P35" s="1201"/>
      <c r="Q35" s="2015">
        <v>0</v>
      </c>
      <c r="S35" s="1062"/>
      <c r="T35" s="1061"/>
      <c r="U35" s="1061"/>
      <c r="V35" s="1061"/>
    </row>
    <row r="36" spans="1:22" s="1063" customFormat="1" ht="14.25">
      <c r="A36" s="1060">
        <v>22</v>
      </c>
      <c r="B36" s="1548"/>
      <c r="C36" s="1136"/>
      <c r="D36" s="1136"/>
      <c r="E36" s="2015">
        <v>976</v>
      </c>
      <c r="F36" s="1946"/>
      <c r="G36" s="1201"/>
      <c r="H36" s="1201"/>
      <c r="I36" s="2015">
        <v>1674</v>
      </c>
      <c r="J36" s="1947"/>
      <c r="K36" s="1201"/>
      <c r="L36" s="1201"/>
      <c r="M36" s="2015">
        <v>0</v>
      </c>
      <c r="N36" s="1946"/>
      <c r="O36" s="1201"/>
      <c r="P36" s="1201"/>
      <c r="Q36" s="2015">
        <v>0</v>
      </c>
      <c r="S36" s="1062"/>
      <c r="T36" s="1061"/>
      <c r="U36" s="1061"/>
      <c r="V36" s="1061"/>
    </row>
    <row r="37" spans="1:22" s="1063" customFormat="1" ht="14.25">
      <c r="A37" s="1060">
        <v>23</v>
      </c>
      <c r="B37" s="1548"/>
      <c r="C37" s="1136"/>
      <c r="D37" s="1136"/>
      <c r="E37" s="2015">
        <v>919</v>
      </c>
      <c r="F37" s="1946"/>
      <c r="G37" s="1201"/>
      <c r="H37" s="1201"/>
      <c r="I37" s="2015">
        <v>1525</v>
      </c>
      <c r="J37" s="1947"/>
      <c r="K37" s="1201"/>
      <c r="L37" s="1201"/>
      <c r="M37" s="2015">
        <v>0</v>
      </c>
      <c r="N37" s="1946"/>
      <c r="O37" s="1201"/>
      <c r="P37" s="1201"/>
      <c r="Q37" s="2015">
        <v>0</v>
      </c>
      <c r="S37" s="1062"/>
      <c r="T37" s="1061"/>
      <c r="U37" s="1061"/>
      <c r="V37" s="1061"/>
    </row>
    <row r="38" spans="1:22" s="1063" customFormat="1" ht="14.25">
      <c r="A38" s="1060">
        <v>24</v>
      </c>
      <c r="B38" s="1548"/>
      <c r="C38" s="1136"/>
      <c r="D38" s="1136"/>
      <c r="E38" s="2015">
        <v>836</v>
      </c>
      <c r="F38" s="1946"/>
      <c r="G38" s="1201"/>
      <c r="H38" s="1201"/>
      <c r="I38" s="2015">
        <v>1385</v>
      </c>
      <c r="J38" s="1947"/>
      <c r="K38" s="1201"/>
      <c r="L38" s="1201"/>
      <c r="M38" s="2015">
        <v>0</v>
      </c>
      <c r="N38" s="1946"/>
      <c r="O38" s="1201"/>
      <c r="P38" s="1201"/>
      <c r="Q38" s="2015">
        <v>0</v>
      </c>
      <c r="S38" s="1062"/>
      <c r="T38" s="1061"/>
      <c r="U38" s="1061"/>
      <c r="V38" s="1061"/>
    </row>
    <row r="39" spans="1:22" s="1063" customFormat="1" ht="15">
      <c r="A39" s="1060" t="s">
        <v>19</v>
      </c>
      <c r="B39" s="1517"/>
      <c r="C39" s="1518"/>
      <c r="D39" s="1517"/>
      <c r="E39" s="1794">
        <f>SUM(E15:E38)</f>
        <v>24228</v>
      </c>
      <c r="F39" s="1802"/>
      <c r="G39" s="1802"/>
      <c r="H39" s="1802"/>
      <c r="I39" s="1794">
        <f>SUM(I15:I38)</f>
        <v>38493</v>
      </c>
      <c r="J39" s="1802"/>
      <c r="K39" s="1802"/>
      <c r="L39" s="1802"/>
      <c r="M39" s="1796">
        <f>SUM(M15:M38)</f>
        <v>0</v>
      </c>
      <c r="N39" s="1797"/>
      <c r="O39" s="1798"/>
      <c r="P39" s="1797"/>
      <c r="Q39" s="1800">
        <f>SUM(Q15:Q38)</f>
        <v>0</v>
      </c>
      <c r="S39" s="1521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571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zoomScale="85" zoomScaleNormal="85" zoomScaleSheetLayoutView="100" workbookViewId="0">
      <selection activeCell="M15" sqref="M15:M38"/>
    </sheetView>
  </sheetViews>
  <sheetFormatPr defaultRowHeight="12.75"/>
  <cols>
    <col min="1" max="3" width="11.28515625" style="1065" customWidth="1"/>
    <col min="4" max="4" width="11.28515625" style="1065" hidden="1" customWidth="1"/>
    <col min="5" max="7" width="11.28515625" style="1065" customWidth="1"/>
    <col min="8" max="8" width="11.28515625" style="1065" hidden="1" customWidth="1"/>
    <col min="9" max="11" width="11.28515625" style="1065" customWidth="1"/>
    <col min="12" max="12" width="11.28515625" style="1065" hidden="1" customWidth="1"/>
    <col min="13" max="15" width="11.28515625" style="1065" customWidth="1"/>
    <col min="16" max="16" width="11.28515625" style="1065" hidden="1" customWidth="1"/>
    <col min="17" max="17" width="11.28515625" style="1065" customWidth="1"/>
    <col min="18" max="16384" width="9.140625" style="1065"/>
  </cols>
  <sheetData>
    <row r="1" spans="1:22" s="1053" customFormat="1" ht="18.75" customHeight="1">
      <c r="B1" s="1507"/>
      <c r="C1" s="1545" t="s">
        <v>508</v>
      </c>
      <c r="D1" s="1054"/>
      <c r="E1" s="1054"/>
      <c r="J1" s="801"/>
      <c r="K1" s="3016" t="s">
        <v>509</v>
      </c>
      <c r="L1" s="3016"/>
      <c r="M1" s="3016"/>
      <c r="N1" s="3016"/>
      <c r="O1" s="3016"/>
      <c r="P1" s="3016"/>
      <c r="Q1" s="3016"/>
    </row>
    <row r="2" spans="1:22" s="1053" customFormat="1" ht="10.5" customHeight="1">
      <c r="A2" s="1508"/>
      <c r="B2" s="3017" t="s">
        <v>1</v>
      </c>
      <c r="C2" s="3017"/>
      <c r="D2" s="3017"/>
      <c r="E2" s="3017"/>
      <c r="N2" s="3018" t="s">
        <v>2</v>
      </c>
      <c r="O2" s="3019"/>
      <c r="P2" s="3019"/>
      <c r="Q2" s="3019"/>
    </row>
    <row r="3" spans="1:22" s="1053" customFormat="1" ht="13.5" customHeight="1">
      <c r="N3" s="1054"/>
      <c r="O3" s="1054"/>
      <c r="P3" s="1054"/>
      <c r="Q3" s="1054"/>
    </row>
    <row r="4" spans="1:22" s="1053" customFormat="1" ht="15" customHeight="1">
      <c r="B4" s="1509"/>
      <c r="C4" s="1545" t="s">
        <v>507</v>
      </c>
      <c r="D4" s="1509"/>
      <c r="E4" s="1509"/>
      <c r="I4" s="3020" t="s">
        <v>5</v>
      </c>
      <c r="J4" s="3021"/>
      <c r="K4" s="3021"/>
      <c r="L4" s="1540"/>
      <c r="O4" s="1055"/>
    </row>
    <row r="5" spans="1:22" s="1053" customFormat="1" ht="9.75" customHeight="1">
      <c r="A5" s="1508"/>
      <c r="B5" s="3022" t="s">
        <v>7</v>
      </c>
      <c r="C5" s="3022"/>
      <c r="D5" s="3022"/>
      <c r="E5" s="3022"/>
    </row>
    <row r="6" spans="1:22" s="1053" customFormat="1" ht="12" customHeight="1">
      <c r="E6" s="3015" t="s">
        <v>8</v>
      </c>
      <c r="F6" s="3015"/>
      <c r="G6" s="3015"/>
      <c r="H6" s="3015"/>
      <c r="I6" s="3015"/>
      <c r="J6" s="3015"/>
      <c r="K6" s="3015"/>
      <c r="L6" s="3015"/>
      <c r="M6" s="3015"/>
      <c r="N6" s="3015"/>
    </row>
    <row r="7" spans="1:22" s="1053" customFormat="1" ht="15.75">
      <c r="E7" s="2721" t="s">
        <v>703</v>
      </c>
      <c r="F7" s="2721"/>
      <c r="G7" s="2721"/>
      <c r="H7" s="2721"/>
      <c r="I7" s="2721"/>
      <c r="J7" s="2721"/>
      <c r="K7" s="2721"/>
      <c r="L7" s="2721"/>
      <c r="M7" s="2721"/>
      <c r="N7" s="2721"/>
    </row>
    <row r="8" spans="1:22" s="1053" customFormat="1" ht="9" customHeight="1"/>
    <row r="9" spans="1:22" s="1053" customFormat="1">
      <c r="A9" s="3025" t="s">
        <v>9</v>
      </c>
      <c r="B9" s="3023" t="s">
        <v>10</v>
      </c>
      <c r="C9" s="3024"/>
      <c r="D9" s="3024"/>
      <c r="E9" s="3024"/>
      <c r="F9" s="3024"/>
      <c r="G9" s="3024"/>
      <c r="H9" s="3024"/>
      <c r="I9" s="3028"/>
      <c r="J9" s="3023" t="s">
        <v>11</v>
      </c>
      <c r="K9" s="3024"/>
      <c r="L9" s="3024"/>
      <c r="M9" s="3024"/>
      <c r="N9" s="3024"/>
      <c r="O9" s="3024"/>
      <c r="P9" s="3024"/>
      <c r="Q9" s="3028"/>
    </row>
    <row r="10" spans="1:22" s="1053" customFormat="1">
      <c r="A10" s="3026"/>
      <c r="B10" s="3029" t="s">
        <v>512</v>
      </c>
      <c r="C10" s="3030"/>
      <c r="D10" s="3030"/>
      <c r="E10" s="3031"/>
      <c r="F10" s="3029" t="s">
        <v>513</v>
      </c>
      <c r="G10" s="3030"/>
      <c r="H10" s="3030"/>
      <c r="I10" s="3031"/>
      <c r="J10" s="3029" t="s">
        <v>512</v>
      </c>
      <c r="K10" s="3030"/>
      <c r="L10" s="3030"/>
      <c r="M10" s="3031"/>
      <c r="N10" s="3029" t="s">
        <v>513</v>
      </c>
      <c r="O10" s="3030"/>
      <c r="P10" s="3030"/>
      <c r="Q10" s="3031"/>
    </row>
    <row r="11" spans="1:22" s="1053" customFormat="1">
      <c r="A11" s="3026"/>
      <c r="B11" s="3023" t="s">
        <v>14</v>
      </c>
      <c r="C11" s="3024"/>
      <c r="E11" s="1542"/>
      <c r="F11" s="3023" t="s">
        <v>15</v>
      </c>
      <c r="G11" s="3024"/>
      <c r="H11" s="1541"/>
      <c r="I11" s="1542"/>
      <c r="J11" s="3023" t="s">
        <v>15</v>
      </c>
      <c r="K11" s="3024"/>
      <c r="L11" s="1541"/>
      <c r="M11" s="1542"/>
      <c r="N11" s="3023" t="s">
        <v>15</v>
      </c>
      <c r="O11" s="3024"/>
      <c r="P11" s="1541"/>
      <c r="Q11" s="1542"/>
    </row>
    <row r="12" spans="1:22" s="1057" customFormat="1" ht="35.25" customHeight="1">
      <c r="A12" s="3027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 ht="15">
      <c r="A14" s="1060">
        <v>0</v>
      </c>
      <c r="B14" s="1548"/>
      <c r="C14" s="1809"/>
      <c r="D14" s="1809"/>
      <c r="E14" s="1809"/>
      <c r="F14" s="1810"/>
      <c r="G14" s="1809"/>
      <c r="H14" s="1809"/>
      <c r="I14" s="1809"/>
      <c r="J14" s="1550"/>
      <c r="K14" s="1136"/>
      <c r="L14" s="1136"/>
      <c r="M14" s="1136"/>
      <c r="N14" s="1546"/>
      <c r="O14" s="1136"/>
      <c r="P14" s="1136"/>
      <c r="Q14" s="1136"/>
      <c r="S14" s="1516"/>
      <c r="T14" s="1061"/>
      <c r="U14" s="1061"/>
      <c r="V14" s="1061"/>
    </row>
    <row r="15" spans="1:22" s="1057" customFormat="1" ht="15">
      <c r="A15" s="1060">
        <v>1</v>
      </c>
      <c r="B15" s="1548"/>
      <c r="C15" s="1809"/>
      <c r="D15" s="1809"/>
      <c r="E15" s="1809">
        <v>0.156</v>
      </c>
      <c r="F15" s="1810"/>
      <c r="G15" s="1809"/>
      <c r="H15" s="1809"/>
      <c r="I15" s="1949">
        <v>1.696</v>
      </c>
      <c r="J15" s="1550"/>
      <c r="K15" s="1136"/>
      <c r="L15" s="1136"/>
      <c r="M15" s="1546">
        <v>0</v>
      </c>
      <c r="N15" s="1546"/>
      <c r="O15" s="1136"/>
      <c r="P15" s="1136"/>
      <c r="Q15" s="1850">
        <v>0</v>
      </c>
      <c r="S15" s="1062"/>
      <c r="T15" s="1061"/>
      <c r="U15" s="1061"/>
      <c r="V15" s="1061"/>
    </row>
    <row r="16" spans="1:22" s="1057" customFormat="1" ht="15">
      <c r="A16" s="1060">
        <v>2</v>
      </c>
      <c r="B16" s="1548"/>
      <c r="C16" s="1809"/>
      <c r="D16" s="1809"/>
      <c r="E16" s="1809">
        <v>0.16800000000000001</v>
      </c>
      <c r="F16" s="1810"/>
      <c r="G16" s="1809"/>
      <c r="H16" s="1809"/>
      <c r="I16" s="1950">
        <v>1.6160000000000001</v>
      </c>
      <c r="J16" s="1550"/>
      <c r="K16" s="1136"/>
      <c r="L16" s="1136"/>
      <c r="M16" s="1546">
        <v>0</v>
      </c>
      <c r="N16" s="1546"/>
      <c r="O16" s="1136"/>
      <c r="P16" s="1136"/>
      <c r="Q16" s="1850">
        <v>0</v>
      </c>
      <c r="S16" s="1062"/>
      <c r="T16" s="1061"/>
      <c r="U16" s="1061"/>
      <c r="V16" s="1061"/>
    </row>
    <row r="17" spans="1:22" s="1057" customFormat="1" ht="15">
      <c r="A17" s="1060">
        <v>3</v>
      </c>
      <c r="B17" s="1548"/>
      <c r="C17" s="1809"/>
      <c r="D17" s="1809"/>
      <c r="E17" s="1809">
        <v>0.156</v>
      </c>
      <c r="F17" s="1810"/>
      <c r="G17" s="1809"/>
      <c r="H17" s="1809"/>
      <c r="I17" s="1950">
        <v>1.6319999999999999</v>
      </c>
      <c r="J17" s="1550"/>
      <c r="K17" s="1136"/>
      <c r="L17" s="1136"/>
      <c r="M17" s="1546">
        <v>0</v>
      </c>
      <c r="N17" s="1546"/>
      <c r="O17" s="1136"/>
      <c r="P17" s="1136"/>
      <c r="Q17" s="1850">
        <v>0</v>
      </c>
      <c r="S17" s="1062"/>
      <c r="T17" s="1061"/>
      <c r="U17" s="1061"/>
      <c r="V17" s="1061"/>
    </row>
    <row r="18" spans="1:22" s="1057" customFormat="1" ht="15">
      <c r="A18" s="1060">
        <v>4</v>
      </c>
      <c r="B18" s="1548"/>
      <c r="C18" s="1809"/>
      <c r="D18" s="1809"/>
      <c r="E18" s="1809">
        <v>0.16800000000000001</v>
      </c>
      <c r="F18" s="1810"/>
      <c r="G18" s="1809"/>
      <c r="H18" s="1809"/>
      <c r="I18" s="1950">
        <v>1.68</v>
      </c>
      <c r="J18" s="1550"/>
      <c r="K18" s="1136"/>
      <c r="L18" s="1136"/>
      <c r="M18" s="1546">
        <v>0</v>
      </c>
      <c r="N18" s="1546"/>
      <c r="O18" s="1136"/>
      <c r="P18" s="1136"/>
      <c r="Q18" s="1850">
        <v>0</v>
      </c>
      <c r="S18" s="1062"/>
      <c r="T18" s="1061"/>
      <c r="U18" s="1061"/>
      <c r="V18" s="1061"/>
    </row>
    <row r="19" spans="1:22" s="1057" customFormat="1" ht="15">
      <c r="A19" s="1060">
        <v>5</v>
      </c>
      <c r="B19" s="1548"/>
      <c r="C19" s="1809"/>
      <c r="D19" s="1809"/>
      <c r="E19" s="1809">
        <v>0.156</v>
      </c>
      <c r="F19" s="1810"/>
      <c r="G19" s="1809"/>
      <c r="H19" s="1809"/>
      <c r="I19" s="1950">
        <v>1.68</v>
      </c>
      <c r="J19" s="1550"/>
      <c r="K19" s="1136"/>
      <c r="L19" s="1136"/>
      <c r="M19" s="1546">
        <v>0</v>
      </c>
      <c r="N19" s="1546"/>
      <c r="O19" s="1136"/>
      <c r="P19" s="1136"/>
      <c r="Q19" s="1850">
        <v>0</v>
      </c>
      <c r="S19" s="1062"/>
      <c r="T19" s="1061"/>
      <c r="U19" s="1061"/>
      <c r="V19" s="1061"/>
    </row>
    <row r="20" spans="1:22" s="1057" customFormat="1" ht="15">
      <c r="A20" s="1060">
        <v>6</v>
      </c>
      <c r="B20" s="1548"/>
      <c r="C20" s="1809"/>
      <c r="D20" s="1809"/>
      <c r="E20" s="1809">
        <v>0.16800000000000001</v>
      </c>
      <c r="F20" s="1810"/>
      <c r="G20" s="1809"/>
      <c r="H20" s="1809"/>
      <c r="I20" s="1950">
        <v>1.6639999999999999</v>
      </c>
      <c r="J20" s="1550"/>
      <c r="K20" s="1136"/>
      <c r="L20" s="1136"/>
      <c r="M20" s="1546">
        <v>0</v>
      </c>
      <c r="N20" s="1546"/>
      <c r="O20" s="1136"/>
      <c r="P20" s="1136"/>
      <c r="Q20" s="1850">
        <v>0</v>
      </c>
      <c r="S20" s="1062"/>
      <c r="T20" s="1061"/>
      <c r="U20" s="1061"/>
      <c r="V20" s="1061"/>
    </row>
    <row r="21" spans="1:22" s="1057" customFormat="1" ht="15">
      <c r="A21" s="1060">
        <v>7</v>
      </c>
      <c r="B21" s="1548"/>
      <c r="C21" s="1809"/>
      <c r="D21" s="1809"/>
      <c r="E21" s="1809">
        <v>0.16800000000000001</v>
      </c>
      <c r="F21" s="1810"/>
      <c r="G21" s="1809"/>
      <c r="H21" s="1809"/>
      <c r="I21" s="1950">
        <v>1.36</v>
      </c>
      <c r="J21" s="1550"/>
      <c r="K21" s="1136"/>
      <c r="L21" s="1136"/>
      <c r="M21" s="1546">
        <v>0</v>
      </c>
      <c r="N21" s="1546"/>
      <c r="O21" s="1136"/>
      <c r="P21" s="1136"/>
      <c r="Q21" s="1850">
        <v>0</v>
      </c>
      <c r="S21" s="1062"/>
      <c r="T21" s="1061"/>
      <c r="U21" s="1061"/>
      <c r="V21" s="1061"/>
    </row>
    <row r="22" spans="1:22" s="1057" customFormat="1" ht="15">
      <c r="A22" s="1060">
        <v>8</v>
      </c>
      <c r="B22" s="1548"/>
      <c r="C22" s="1809"/>
      <c r="D22" s="1809"/>
      <c r="E22" s="1809">
        <v>0.52800000000000002</v>
      </c>
      <c r="F22" s="1810"/>
      <c r="G22" s="1809"/>
      <c r="H22" s="1809"/>
      <c r="I22" s="1950">
        <v>1.3440000000000001</v>
      </c>
      <c r="J22" s="1550"/>
      <c r="K22" s="1136"/>
      <c r="L22" s="1136"/>
      <c r="M22" s="1546">
        <v>0</v>
      </c>
      <c r="N22" s="1546"/>
      <c r="O22" s="1136"/>
      <c r="P22" s="1136"/>
      <c r="Q22" s="1850">
        <v>0</v>
      </c>
      <c r="S22" s="1062"/>
      <c r="T22" s="1061"/>
      <c r="U22" s="1061"/>
      <c r="V22" s="1061"/>
    </row>
    <row r="23" spans="1:22" s="1057" customFormat="1" ht="15">
      <c r="A23" s="1060">
        <v>9</v>
      </c>
      <c r="B23" s="1548"/>
      <c r="C23" s="1809"/>
      <c r="D23" s="1809"/>
      <c r="E23" s="1809">
        <v>0.39600000000000002</v>
      </c>
      <c r="F23" s="1810"/>
      <c r="G23" s="1809"/>
      <c r="H23" s="1809"/>
      <c r="I23" s="1950">
        <v>1.1200000000000001</v>
      </c>
      <c r="J23" s="1550"/>
      <c r="K23" s="1136"/>
      <c r="L23" s="1136"/>
      <c r="M23" s="1546">
        <v>0</v>
      </c>
      <c r="N23" s="1546"/>
      <c r="O23" s="1136"/>
      <c r="P23" s="1136"/>
      <c r="Q23" s="1850">
        <v>0</v>
      </c>
      <c r="S23" s="1062"/>
      <c r="T23" s="1061"/>
      <c r="U23" s="1061"/>
      <c r="V23" s="1061"/>
    </row>
    <row r="24" spans="1:22" s="1057" customFormat="1" ht="15">
      <c r="A24" s="1060">
        <v>10</v>
      </c>
      <c r="B24" s="1548"/>
      <c r="C24" s="1809"/>
      <c r="D24" s="1809"/>
      <c r="E24" s="1809">
        <v>0.20399999999999999</v>
      </c>
      <c r="F24" s="1810"/>
      <c r="G24" s="1809"/>
      <c r="H24" s="1809"/>
      <c r="I24" s="1951">
        <v>0.99199999999999999</v>
      </c>
      <c r="J24" s="1550"/>
      <c r="K24" s="1136"/>
      <c r="L24" s="1136"/>
      <c r="M24" s="1546">
        <v>0</v>
      </c>
      <c r="N24" s="1546"/>
      <c r="O24" s="1136"/>
      <c r="P24" s="1136"/>
      <c r="Q24" s="1850">
        <v>0</v>
      </c>
      <c r="S24" s="1062"/>
      <c r="T24" s="1061"/>
      <c r="U24" s="1061"/>
      <c r="V24" s="1061"/>
    </row>
    <row r="25" spans="1:22" s="1057" customFormat="1" ht="15">
      <c r="A25" s="1060">
        <v>11</v>
      </c>
      <c r="B25" s="1548"/>
      <c r="C25" s="1809"/>
      <c r="D25" s="1809"/>
      <c r="E25" s="1809">
        <v>0.216</v>
      </c>
      <c r="F25" s="1810"/>
      <c r="G25" s="1809"/>
      <c r="H25" s="1809"/>
      <c r="I25" s="1951">
        <v>1.1679999999999999</v>
      </c>
      <c r="J25" s="1550"/>
      <c r="K25" s="1136"/>
      <c r="L25" s="1136"/>
      <c r="M25" s="1546">
        <v>0</v>
      </c>
      <c r="N25" s="1546"/>
      <c r="O25" s="1136"/>
      <c r="P25" s="1136"/>
      <c r="Q25" s="1850">
        <v>0</v>
      </c>
      <c r="S25" s="1062"/>
      <c r="T25" s="1061"/>
      <c r="U25" s="1061"/>
      <c r="V25" s="1061"/>
    </row>
    <row r="26" spans="1:22" s="1057" customFormat="1" ht="15">
      <c r="A26" s="1060">
        <v>12</v>
      </c>
      <c r="B26" s="1548"/>
      <c r="C26" s="1809"/>
      <c r="D26" s="1809"/>
      <c r="E26" s="1809">
        <v>0.14399999999999999</v>
      </c>
      <c r="F26" s="1810"/>
      <c r="G26" s="1809"/>
      <c r="H26" s="1809"/>
      <c r="I26" s="1951">
        <v>1.8560000000000001</v>
      </c>
      <c r="J26" s="1550"/>
      <c r="K26" s="1136"/>
      <c r="L26" s="1136"/>
      <c r="M26" s="1546">
        <v>0</v>
      </c>
      <c r="N26" s="1546"/>
      <c r="O26" s="1136"/>
      <c r="P26" s="1136"/>
      <c r="Q26" s="1850">
        <v>0</v>
      </c>
      <c r="S26" s="1062"/>
      <c r="T26" s="1061"/>
      <c r="U26" s="1061"/>
      <c r="V26" s="1061"/>
    </row>
    <row r="27" spans="1:22" s="1057" customFormat="1" ht="15">
      <c r="A27" s="1060">
        <v>13</v>
      </c>
      <c r="B27" s="1548"/>
      <c r="C27" s="1809"/>
      <c r="D27" s="1809"/>
      <c r="E27" s="1809">
        <v>0.432</v>
      </c>
      <c r="F27" s="1810"/>
      <c r="G27" s="1809"/>
      <c r="H27" s="1809"/>
      <c r="I27" s="1951">
        <v>0.78400000000000003</v>
      </c>
      <c r="J27" s="1550"/>
      <c r="K27" s="1136"/>
      <c r="L27" s="1136"/>
      <c r="M27" s="1546">
        <v>0</v>
      </c>
      <c r="N27" s="1546"/>
      <c r="O27" s="1136"/>
      <c r="P27" s="1136"/>
      <c r="Q27" s="1850">
        <v>0</v>
      </c>
      <c r="S27" s="1062"/>
      <c r="T27" s="1061"/>
      <c r="U27" s="1061"/>
      <c r="V27" s="1061"/>
    </row>
    <row r="28" spans="1:22" s="1057" customFormat="1" ht="15">
      <c r="A28" s="1060">
        <v>14</v>
      </c>
      <c r="B28" s="1548"/>
      <c r="C28" s="1809"/>
      <c r="D28" s="1809"/>
      <c r="E28" s="1809">
        <v>7.1999999999999995E-2</v>
      </c>
      <c r="F28" s="1810"/>
      <c r="G28" s="1809"/>
      <c r="H28" s="1809"/>
      <c r="I28" s="1951">
        <v>0.78400000000000003</v>
      </c>
      <c r="J28" s="1550"/>
      <c r="K28" s="1136"/>
      <c r="L28" s="1136"/>
      <c r="M28" s="1546">
        <v>0</v>
      </c>
      <c r="N28" s="1546"/>
      <c r="O28" s="1136"/>
      <c r="P28" s="1136"/>
      <c r="Q28" s="1850">
        <v>0</v>
      </c>
      <c r="S28" s="1062"/>
      <c r="T28" s="1061"/>
      <c r="U28" s="1061"/>
      <c r="V28" s="1061"/>
    </row>
    <row r="29" spans="1:22" s="1057" customFormat="1" ht="15">
      <c r="A29" s="1060">
        <v>15</v>
      </c>
      <c r="B29" s="1548"/>
      <c r="C29" s="1809"/>
      <c r="D29" s="1809"/>
      <c r="E29" s="1809">
        <v>0.27600000000000002</v>
      </c>
      <c r="F29" s="1810"/>
      <c r="G29" s="1809"/>
      <c r="H29" s="1809"/>
      <c r="I29" s="1951">
        <v>0.89600000000000002</v>
      </c>
      <c r="J29" s="1550"/>
      <c r="K29" s="1136"/>
      <c r="L29" s="1136"/>
      <c r="M29" s="1546">
        <v>0</v>
      </c>
      <c r="N29" s="1546"/>
      <c r="O29" s="1136"/>
      <c r="P29" s="1136"/>
      <c r="Q29" s="1850">
        <v>0</v>
      </c>
      <c r="S29" s="1062"/>
      <c r="T29" s="1061"/>
      <c r="U29" s="1061"/>
      <c r="V29" s="1061"/>
    </row>
    <row r="30" spans="1:22" s="1057" customFormat="1" ht="15">
      <c r="A30" s="1060">
        <v>16</v>
      </c>
      <c r="B30" s="1548"/>
      <c r="C30" s="1809"/>
      <c r="D30" s="1809"/>
      <c r="E30" s="1809">
        <v>0.20399999999999999</v>
      </c>
      <c r="F30" s="1810"/>
      <c r="G30" s="1809"/>
      <c r="H30" s="1809"/>
      <c r="I30" s="1951">
        <v>1.3919999999999999</v>
      </c>
      <c r="J30" s="1550"/>
      <c r="K30" s="1136"/>
      <c r="L30" s="1136"/>
      <c r="M30" s="1546">
        <v>0</v>
      </c>
      <c r="N30" s="1546"/>
      <c r="O30" s="1136"/>
      <c r="P30" s="1136"/>
      <c r="Q30" s="1850">
        <v>0</v>
      </c>
      <c r="S30" s="1062"/>
      <c r="T30" s="1061"/>
      <c r="U30" s="1061"/>
      <c r="V30" s="1061"/>
    </row>
    <row r="31" spans="1:22" s="1063" customFormat="1" ht="15">
      <c r="A31" s="1060">
        <v>17</v>
      </c>
      <c r="B31" s="1548"/>
      <c r="C31" s="1809"/>
      <c r="D31" s="1809"/>
      <c r="E31" s="1809">
        <v>0.216</v>
      </c>
      <c r="F31" s="1810"/>
      <c r="G31" s="1809"/>
      <c r="H31" s="1809"/>
      <c r="I31" s="1951">
        <v>1.4079999999999999</v>
      </c>
      <c r="J31" s="1550"/>
      <c r="K31" s="1136"/>
      <c r="L31" s="1136"/>
      <c r="M31" s="1546">
        <v>0</v>
      </c>
      <c r="N31" s="1546"/>
      <c r="O31" s="1136"/>
      <c r="P31" s="1136"/>
      <c r="Q31" s="1850">
        <v>0</v>
      </c>
      <c r="S31" s="1062"/>
      <c r="T31" s="1061"/>
      <c r="U31" s="1061"/>
      <c r="V31" s="1061"/>
    </row>
    <row r="32" spans="1:22" s="1063" customFormat="1" ht="15">
      <c r="A32" s="1060">
        <v>18</v>
      </c>
      <c r="B32" s="1548"/>
      <c r="C32" s="1809"/>
      <c r="D32" s="1809"/>
      <c r="E32" s="1809">
        <v>0.33600000000000002</v>
      </c>
      <c r="F32" s="1810"/>
      <c r="G32" s="1809"/>
      <c r="H32" s="1809"/>
      <c r="I32" s="1951">
        <v>1.52</v>
      </c>
      <c r="J32" s="1550"/>
      <c r="K32" s="1136"/>
      <c r="L32" s="1136"/>
      <c r="M32" s="1546">
        <v>0</v>
      </c>
      <c r="N32" s="1546"/>
      <c r="O32" s="1136"/>
      <c r="P32" s="1136"/>
      <c r="Q32" s="1850">
        <v>0</v>
      </c>
      <c r="S32" s="1062"/>
      <c r="T32" s="1061"/>
      <c r="U32" s="1061"/>
      <c r="V32" s="1061"/>
    </row>
    <row r="33" spans="1:22" s="1063" customFormat="1" ht="15">
      <c r="A33" s="1060">
        <v>19</v>
      </c>
      <c r="B33" s="1548"/>
      <c r="C33" s="1809"/>
      <c r="D33" s="1809"/>
      <c r="E33" s="1809">
        <v>0.49199999999999999</v>
      </c>
      <c r="F33" s="1810"/>
      <c r="G33" s="1809"/>
      <c r="H33" s="1809"/>
      <c r="I33" s="1951">
        <v>1.248</v>
      </c>
      <c r="J33" s="1550"/>
      <c r="K33" s="1136"/>
      <c r="L33" s="1136"/>
      <c r="M33" s="1546">
        <v>0</v>
      </c>
      <c r="N33" s="1546"/>
      <c r="O33" s="1136"/>
      <c r="P33" s="1136"/>
      <c r="Q33" s="1850">
        <v>0</v>
      </c>
      <c r="S33" s="1062"/>
      <c r="T33" s="1061"/>
      <c r="U33" s="1061"/>
      <c r="V33" s="1061"/>
    </row>
    <row r="34" spans="1:22" s="1063" customFormat="1" ht="15">
      <c r="A34" s="1060">
        <v>20</v>
      </c>
      <c r="B34" s="1548"/>
      <c r="C34" s="1809"/>
      <c r="D34" s="1809"/>
      <c r="E34" s="1809">
        <v>0.33600000000000002</v>
      </c>
      <c r="F34" s="1810"/>
      <c r="G34" s="1809"/>
      <c r="H34" s="1809"/>
      <c r="I34" s="1951">
        <v>1.28</v>
      </c>
      <c r="J34" s="1550"/>
      <c r="K34" s="1136"/>
      <c r="L34" s="1136"/>
      <c r="M34" s="1546">
        <v>0</v>
      </c>
      <c r="N34" s="1546"/>
      <c r="O34" s="1136"/>
      <c r="P34" s="1136"/>
      <c r="Q34" s="1850">
        <v>0</v>
      </c>
      <c r="S34" s="1062"/>
      <c r="T34" s="1061"/>
      <c r="U34" s="1061"/>
      <c r="V34" s="1061"/>
    </row>
    <row r="35" spans="1:22" s="1063" customFormat="1" ht="15">
      <c r="A35" s="1060">
        <v>21</v>
      </c>
      <c r="B35" s="1548"/>
      <c r="C35" s="1809"/>
      <c r="D35" s="1809"/>
      <c r="E35" s="1809">
        <v>0.48</v>
      </c>
      <c r="F35" s="1810"/>
      <c r="G35" s="1809"/>
      <c r="H35" s="1809"/>
      <c r="I35" s="1951">
        <v>1.248</v>
      </c>
      <c r="J35" s="1550"/>
      <c r="K35" s="1136"/>
      <c r="L35" s="1136"/>
      <c r="M35" s="1546">
        <v>0</v>
      </c>
      <c r="N35" s="1546"/>
      <c r="O35" s="1136"/>
      <c r="P35" s="1136"/>
      <c r="Q35" s="1850">
        <v>0</v>
      </c>
      <c r="S35" s="1062"/>
      <c r="T35" s="1061"/>
      <c r="U35" s="1061"/>
      <c r="V35" s="1061"/>
    </row>
    <row r="36" spans="1:22" s="1063" customFormat="1" ht="15">
      <c r="A36" s="1060">
        <v>22</v>
      </c>
      <c r="B36" s="1548"/>
      <c r="C36" s="1809"/>
      <c r="D36" s="1809"/>
      <c r="E36" s="1809">
        <v>0.33600000000000002</v>
      </c>
      <c r="F36" s="1810"/>
      <c r="G36" s="1809"/>
      <c r="H36" s="1809"/>
      <c r="I36" s="1951">
        <v>1.504</v>
      </c>
      <c r="J36" s="1550"/>
      <c r="K36" s="1136"/>
      <c r="L36" s="1136"/>
      <c r="M36" s="1546">
        <v>0</v>
      </c>
      <c r="N36" s="1546"/>
      <c r="O36" s="1136"/>
      <c r="P36" s="1136"/>
      <c r="Q36" s="1850">
        <v>0</v>
      </c>
      <c r="S36" s="1062"/>
      <c r="T36" s="1061"/>
      <c r="U36" s="1061"/>
      <c r="V36" s="1061"/>
    </row>
    <row r="37" spans="1:22" s="1063" customFormat="1" ht="15">
      <c r="A37" s="1060">
        <v>23</v>
      </c>
      <c r="B37" s="1548"/>
      <c r="C37" s="1809"/>
      <c r="D37" s="1809"/>
      <c r="E37" s="1951">
        <v>0.36</v>
      </c>
      <c r="F37" s="1810"/>
      <c r="G37" s="1809"/>
      <c r="H37" s="1809"/>
      <c r="I37" s="1951">
        <v>1.232</v>
      </c>
      <c r="J37" s="1550"/>
      <c r="K37" s="1136"/>
      <c r="L37" s="1136"/>
      <c r="M37" s="1546">
        <v>0</v>
      </c>
      <c r="N37" s="1546"/>
      <c r="O37" s="1136"/>
      <c r="P37" s="1136"/>
      <c r="Q37" s="1850">
        <v>0</v>
      </c>
      <c r="S37" s="1062"/>
      <c r="T37" s="1061"/>
      <c r="U37" s="1061"/>
      <c r="V37" s="1061"/>
    </row>
    <row r="38" spans="1:22" s="1063" customFormat="1" ht="15">
      <c r="A38" s="1060">
        <v>24</v>
      </c>
      <c r="B38" s="1548"/>
      <c r="C38" s="1809"/>
      <c r="D38" s="1809"/>
      <c r="E38" s="1952">
        <v>0.372</v>
      </c>
      <c r="F38" s="1810"/>
      <c r="G38" s="1809"/>
      <c r="H38" s="1809"/>
      <c r="I38" s="1952">
        <v>1.248</v>
      </c>
      <c r="J38" s="1550"/>
      <c r="K38" s="1136"/>
      <c r="L38" s="1136"/>
      <c r="M38" s="1546">
        <v>0</v>
      </c>
      <c r="N38" s="1546"/>
      <c r="O38" s="1136"/>
      <c r="P38" s="1136"/>
      <c r="Q38" s="1850">
        <v>0</v>
      </c>
      <c r="S38" s="1062"/>
      <c r="T38" s="1061"/>
      <c r="U38" s="1061"/>
      <c r="V38" s="1061"/>
    </row>
    <row r="39" spans="1:22" s="1063" customFormat="1" ht="15">
      <c r="A39" s="1060" t="s">
        <v>19</v>
      </c>
      <c r="B39" s="1517"/>
      <c r="C39" s="1811"/>
      <c r="D39" s="1812"/>
      <c r="E39" s="1813">
        <f>SUM(E15:E38)</f>
        <v>6.5400000000000018</v>
      </c>
      <c r="F39" s="1814"/>
      <c r="G39" s="1814"/>
      <c r="H39" s="1814"/>
      <c r="I39" s="1813">
        <f>SUM(I15:I38)</f>
        <v>32.352000000000004</v>
      </c>
      <c r="J39" s="1808"/>
      <c r="K39" s="1525"/>
      <c r="L39" s="1525"/>
      <c r="M39" s="1851">
        <f>SUM(M15:M38)</f>
        <v>0</v>
      </c>
      <c r="N39" s="1517"/>
      <c r="O39" s="1518"/>
      <c r="P39" s="1517"/>
      <c r="Q39" s="1852">
        <f>SUM(Q15:Q38)</f>
        <v>0</v>
      </c>
      <c r="S39" s="1521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571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zoomScale="85" zoomScaleNormal="85" zoomScaleSheetLayoutView="100" workbookViewId="0">
      <selection activeCell="V23" sqref="V23"/>
    </sheetView>
  </sheetViews>
  <sheetFormatPr defaultRowHeight="12.75"/>
  <cols>
    <col min="1" max="3" width="11.28515625" style="1065" customWidth="1"/>
    <col min="4" max="4" width="11.28515625" style="1065" hidden="1" customWidth="1"/>
    <col min="5" max="7" width="11.28515625" style="1065" customWidth="1"/>
    <col min="8" max="8" width="11.28515625" style="1065" hidden="1" customWidth="1"/>
    <col min="9" max="11" width="11.28515625" style="1065" customWidth="1"/>
    <col min="12" max="12" width="11.28515625" style="1065" hidden="1" customWidth="1"/>
    <col min="13" max="15" width="11.28515625" style="1065" customWidth="1"/>
    <col min="16" max="16" width="11.28515625" style="1065" hidden="1" customWidth="1"/>
    <col min="17" max="17" width="11.28515625" style="1065" customWidth="1"/>
    <col min="18" max="16384" width="9.140625" style="1065"/>
  </cols>
  <sheetData>
    <row r="1" spans="1:22" s="1053" customFormat="1" ht="18.75" customHeight="1">
      <c r="B1" s="1507"/>
      <c r="C1" s="1545" t="s">
        <v>508</v>
      </c>
      <c r="D1" s="1054"/>
      <c r="E1" s="1054"/>
      <c r="J1" s="801"/>
      <c r="K1" s="3016" t="s">
        <v>509</v>
      </c>
      <c r="L1" s="3016"/>
      <c r="M1" s="3016"/>
      <c r="N1" s="3016"/>
      <c r="O1" s="3016"/>
      <c r="P1" s="3016"/>
      <c r="Q1" s="3016"/>
    </row>
    <row r="2" spans="1:22" s="1053" customFormat="1" ht="10.5" customHeight="1">
      <c r="A2" s="1508"/>
      <c r="B2" s="3017" t="s">
        <v>1</v>
      </c>
      <c r="C2" s="3017"/>
      <c r="D2" s="3017"/>
      <c r="E2" s="3017"/>
      <c r="N2" s="3018" t="s">
        <v>2</v>
      </c>
      <c r="O2" s="3019"/>
      <c r="P2" s="3019"/>
      <c r="Q2" s="3019"/>
    </row>
    <row r="3" spans="1:22" s="1053" customFormat="1" ht="13.5" customHeight="1">
      <c r="N3" s="1054"/>
      <c r="O3" s="1054"/>
      <c r="P3" s="1054"/>
      <c r="Q3" s="1054"/>
    </row>
    <row r="4" spans="1:22" s="1053" customFormat="1" ht="15" customHeight="1">
      <c r="B4" s="1509"/>
      <c r="C4" s="1545" t="s">
        <v>507</v>
      </c>
      <c r="D4" s="1509"/>
      <c r="E4" s="1509"/>
      <c r="I4" s="3020" t="s">
        <v>5</v>
      </c>
      <c r="J4" s="3021"/>
      <c r="K4" s="3021"/>
      <c r="L4" s="1540"/>
      <c r="O4" s="1055"/>
    </row>
    <row r="5" spans="1:22" s="1053" customFormat="1" ht="9.75" customHeight="1">
      <c r="A5" s="1508"/>
      <c r="B5" s="3022" t="s">
        <v>7</v>
      </c>
      <c r="C5" s="3022"/>
      <c r="D5" s="3022"/>
      <c r="E5" s="3022"/>
    </row>
    <row r="6" spans="1:22" s="1053" customFormat="1" ht="12" customHeight="1">
      <c r="E6" s="3015" t="s">
        <v>8</v>
      </c>
      <c r="F6" s="3015"/>
      <c r="G6" s="3015"/>
      <c r="H6" s="3015"/>
      <c r="I6" s="3015"/>
      <c r="J6" s="3015"/>
      <c r="K6" s="3015"/>
      <c r="L6" s="3015"/>
      <c r="M6" s="3015"/>
      <c r="N6" s="3015"/>
    </row>
    <row r="7" spans="1:22" s="1053" customFormat="1" ht="15.75">
      <c r="E7" s="2721" t="s">
        <v>703</v>
      </c>
      <c r="F7" s="2721"/>
      <c r="G7" s="2721"/>
      <c r="H7" s="2721"/>
      <c r="I7" s="2721"/>
      <c r="J7" s="2721"/>
      <c r="K7" s="2721"/>
      <c r="L7" s="2721"/>
      <c r="M7" s="2721"/>
      <c r="N7" s="2721"/>
    </row>
    <row r="8" spans="1:22" s="1053" customFormat="1" ht="9" customHeight="1"/>
    <row r="9" spans="1:22" s="1053" customFormat="1">
      <c r="A9" s="3025" t="s">
        <v>9</v>
      </c>
      <c r="B9" s="3023" t="s">
        <v>10</v>
      </c>
      <c r="C9" s="3024"/>
      <c r="D9" s="3024"/>
      <c r="E9" s="3024"/>
      <c r="F9" s="3024"/>
      <c r="G9" s="3024"/>
      <c r="H9" s="3024"/>
      <c r="I9" s="3028"/>
      <c r="J9" s="3023" t="s">
        <v>11</v>
      </c>
      <c r="K9" s="3024"/>
      <c r="L9" s="3024"/>
      <c r="M9" s="3024"/>
      <c r="N9" s="3024"/>
      <c r="O9" s="3024"/>
      <c r="P9" s="3024"/>
      <c r="Q9" s="3028"/>
    </row>
    <row r="10" spans="1:22" s="1053" customFormat="1">
      <c r="A10" s="3026"/>
      <c r="B10" s="3029" t="s">
        <v>514</v>
      </c>
      <c r="C10" s="3030"/>
      <c r="D10" s="3030"/>
      <c r="E10" s="3031"/>
      <c r="F10" s="3029" t="s">
        <v>515</v>
      </c>
      <c r="G10" s="3030"/>
      <c r="H10" s="3030"/>
      <c r="I10" s="3031"/>
      <c r="J10" s="3029" t="s">
        <v>514</v>
      </c>
      <c r="K10" s="3030"/>
      <c r="L10" s="3030"/>
      <c r="M10" s="3031"/>
      <c r="N10" s="3029" t="s">
        <v>515</v>
      </c>
      <c r="O10" s="3030"/>
      <c r="P10" s="3030"/>
      <c r="Q10" s="3031"/>
    </row>
    <row r="11" spans="1:22" s="1053" customFormat="1">
      <c r="A11" s="3026"/>
      <c r="B11" s="3023" t="s">
        <v>14</v>
      </c>
      <c r="C11" s="3024"/>
      <c r="E11" s="1542"/>
      <c r="F11" s="3023" t="s">
        <v>15</v>
      </c>
      <c r="G11" s="3024"/>
      <c r="H11" s="1541"/>
      <c r="I11" s="1542"/>
      <c r="J11" s="3023" t="s">
        <v>15</v>
      </c>
      <c r="K11" s="3024"/>
      <c r="L11" s="1541"/>
      <c r="M11" s="1542"/>
      <c r="N11" s="3023" t="s">
        <v>15</v>
      </c>
      <c r="O11" s="3024"/>
      <c r="P11" s="1541"/>
      <c r="Q11" s="1542"/>
    </row>
    <row r="12" spans="1:22" s="1057" customFormat="1" ht="35.25" customHeight="1">
      <c r="A12" s="3027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48"/>
      <c r="C14" s="1547"/>
      <c r="D14" s="1815"/>
      <c r="E14" s="1815"/>
      <c r="F14" s="1816"/>
      <c r="G14" s="1815"/>
      <c r="H14" s="1815"/>
      <c r="I14" s="1815"/>
      <c r="J14" s="1548"/>
      <c r="K14" s="1136"/>
      <c r="L14" s="1136"/>
      <c r="M14" s="1136"/>
      <c r="N14" s="1546"/>
      <c r="O14" s="1136"/>
      <c r="P14" s="1136"/>
      <c r="Q14" s="1136"/>
      <c r="S14" s="1516"/>
      <c r="T14" s="1061"/>
      <c r="U14" s="1061"/>
      <c r="V14" s="1061"/>
    </row>
    <row r="15" spans="1:22" s="1057" customFormat="1" ht="15">
      <c r="A15" s="1060">
        <v>1</v>
      </c>
      <c r="B15" s="1548"/>
      <c r="C15" s="1809"/>
      <c r="D15" s="1815"/>
      <c r="E15" s="1815">
        <v>59.552</v>
      </c>
      <c r="F15" s="1820"/>
      <c r="G15" s="1815"/>
      <c r="H15" s="1821"/>
      <c r="I15" s="1949">
        <v>66.367999999999995</v>
      </c>
      <c r="J15" s="1550"/>
      <c r="K15" s="1136"/>
      <c r="L15" s="1136"/>
      <c r="M15" s="1546"/>
      <c r="N15" s="1546"/>
      <c r="O15" s="1136"/>
      <c r="P15" s="1136"/>
      <c r="Q15" s="1546"/>
      <c r="S15" s="1062"/>
      <c r="T15" s="1061"/>
      <c r="U15" s="1061"/>
      <c r="V15" s="1061"/>
    </row>
    <row r="16" spans="1:22" s="1057" customFormat="1" ht="15">
      <c r="A16" s="1060">
        <v>2</v>
      </c>
      <c r="B16" s="1548"/>
      <c r="C16" s="1809"/>
      <c r="D16" s="1815"/>
      <c r="E16" s="1815">
        <v>58.351999999999997</v>
      </c>
      <c r="F16" s="1820"/>
      <c r="G16" s="1815"/>
      <c r="H16" s="1821"/>
      <c r="I16" s="1950">
        <v>66.272000000000006</v>
      </c>
      <c r="J16" s="1550"/>
      <c r="K16" s="1136"/>
      <c r="L16" s="1136"/>
      <c r="M16" s="1546">
        <v>0</v>
      </c>
      <c r="N16" s="1546"/>
      <c r="O16" s="1136"/>
      <c r="P16" s="1136"/>
      <c r="Q16" s="1546">
        <v>0</v>
      </c>
      <c r="S16" s="1062"/>
      <c r="T16" s="1061"/>
      <c r="U16" s="1061"/>
      <c r="V16" s="1061"/>
    </row>
    <row r="17" spans="1:22" s="1057" customFormat="1" ht="15">
      <c r="A17" s="1060">
        <v>3</v>
      </c>
      <c r="B17" s="1548"/>
      <c r="C17" s="1809"/>
      <c r="D17" s="1815"/>
      <c r="E17" s="1815">
        <v>57.024000000000001</v>
      </c>
      <c r="F17" s="1820"/>
      <c r="G17" s="1815"/>
      <c r="H17" s="1821"/>
      <c r="I17" s="1950">
        <v>68.751999999999995</v>
      </c>
      <c r="J17" s="1550"/>
      <c r="K17" s="1136"/>
      <c r="L17" s="1136"/>
      <c r="M17" s="1546">
        <v>0</v>
      </c>
      <c r="N17" s="1546"/>
      <c r="O17" s="1136"/>
      <c r="P17" s="1136"/>
      <c r="Q17" s="1546">
        <v>0</v>
      </c>
      <c r="S17" s="1062"/>
      <c r="T17" s="1061"/>
      <c r="U17" s="1061"/>
      <c r="V17" s="1061"/>
    </row>
    <row r="18" spans="1:22" s="1057" customFormat="1" ht="15">
      <c r="A18" s="1060">
        <v>4</v>
      </c>
      <c r="B18" s="1548"/>
      <c r="C18" s="1809"/>
      <c r="D18" s="1815"/>
      <c r="E18" s="1815">
        <v>58.752000000000002</v>
      </c>
      <c r="F18" s="1820"/>
      <c r="G18" s="1815"/>
      <c r="H18" s="1821"/>
      <c r="I18" s="1950">
        <v>68.016000000000005</v>
      </c>
      <c r="J18" s="1550"/>
      <c r="K18" s="1136"/>
      <c r="L18" s="1136"/>
      <c r="M18" s="1546">
        <v>0</v>
      </c>
      <c r="N18" s="1546"/>
      <c r="O18" s="1136"/>
      <c r="P18" s="1136"/>
      <c r="Q18" s="1546">
        <v>0</v>
      </c>
      <c r="S18" s="1062"/>
      <c r="T18" s="1061"/>
      <c r="U18" s="1061"/>
      <c r="V18" s="1061"/>
    </row>
    <row r="19" spans="1:22" s="1057" customFormat="1" ht="15">
      <c r="A19" s="1060">
        <v>5</v>
      </c>
      <c r="B19" s="1548"/>
      <c r="C19" s="1809"/>
      <c r="D19" s="1815"/>
      <c r="E19" s="1815">
        <v>62.16</v>
      </c>
      <c r="F19" s="1820"/>
      <c r="G19" s="1815"/>
      <c r="H19" s="1821"/>
      <c r="I19" s="1950">
        <v>70.736000000000004</v>
      </c>
      <c r="J19" s="1550"/>
      <c r="K19" s="1136"/>
      <c r="L19" s="1136"/>
      <c r="M19" s="1546">
        <v>0</v>
      </c>
      <c r="N19" s="1546"/>
      <c r="O19" s="1136"/>
      <c r="P19" s="1136"/>
      <c r="Q19" s="1546">
        <v>0</v>
      </c>
      <c r="S19" s="1062"/>
      <c r="T19" s="1061"/>
      <c r="U19" s="1061"/>
      <c r="V19" s="1061"/>
    </row>
    <row r="20" spans="1:22" s="1057" customFormat="1" ht="15">
      <c r="A20" s="1060">
        <v>6</v>
      </c>
      <c r="B20" s="1548"/>
      <c r="C20" s="1809"/>
      <c r="D20" s="1815"/>
      <c r="E20" s="1815">
        <v>64.272000000000006</v>
      </c>
      <c r="F20" s="1820"/>
      <c r="G20" s="1815"/>
      <c r="H20" s="1821"/>
      <c r="I20" s="1950">
        <v>72.543999999999997</v>
      </c>
      <c r="J20" s="1550"/>
      <c r="K20" s="1136"/>
      <c r="L20" s="1136"/>
      <c r="M20" s="1546">
        <v>0</v>
      </c>
      <c r="N20" s="1546"/>
      <c r="O20" s="1136"/>
      <c r="P20" s="1136"/>
      <c r="Q20" s="1546">
        <v>0</v>
      </c>
      <c r="S20" s="1062"/>
      <c r="T20" s="1061"/>
      <c r="U20" s="1061"/>
      <c r="V20" s="1061"/>
    </row>
    <row r="21" spans="1:22" s="1057" customFormat="1" ht="15">
      <c r="A21" s="1060">
        <v>7</v>
      </c>
      <c r="B21" s="1548"/>
      <c r="C21" s="1809"/>
      <c r="D21" s="1815"/>
      <c r="E21" s="1815">
        <v>68.864000000000004</v>
      </c>
      <c r="F21" s="1820"/>
      <c r="G21" s="1815"/>
      <c r="H21" s="1821"/>
      <c r="I21" s="1950">
        <v>83.072000000000003</v>
      </c>
      <c r="J21" s="1550"/>
      <c r="K21" s="1136"/>
      <c r="L21" s="1136"/>
      <c r="M21" s="1546">
        <v>0</v>
      </c>
      <c r="N21" s="1546"/>
      <c r="O21" s="1136"/>
      <c r="P21" s="1136"/>
      <c r="Q21" s="1546">
        <v>0</v>
      </c>
      <c r="S21" s="1062"/>
      <c r="T21" s="1061"/>
      <c r="U21" s="1061"/>
      <c r="V21" s="1061"/>
    </row>
    <row r="22" spans="1:22" s="1057" customFormat="1" ht="15">
      <c r="A22" s="1060">
        <v>8</v>
      </c>
      <c r="B22" s="1548"/>
      <c r="C22" s="1809"/>
      <c r="D22" s="1815"/>
      <c r="E22" s="1815">
        <v>77.744</v>
      </c>
      <c r="F22" s="1820"/>
      <c r="G22" s="1815"/>
      <c r="H22" s="1821"/>
      <c r="I22" s="1950">
        <v>94.671999999999997</v>
      </c>
      <c r="J22" s="1550"/>
      <c r="K22" s="1136"/>
      <c r="L22" s="1136"/>
      <c r="M22" s="1546">
        <v>0</v>
      </c>
      <c r="N22" s="1546"/>
      <c r="O22" s="1136"/>
      <c r="P22" s="1136"/>
      <c r="Q22" s="1546">
        <v>0</v>
      </c>
      <c r="S22" s="1062"/>
      <c r="T22" s="1061"/>
      <c r="U22" s="1061"/>
      <c r="V22" s="1061"/>
    </row>
    <row r="23" spans="1:22" s="1057" customFormat="1" ht="15">
      <c r="A23" s="1060">
        <v>9</v>
      </c>
      <c r="B23" s="1548"/>
      <c r="C23" s="1809"/>
      <c r="D23" s="1815"/>
      <c r="E23" s="1815">
        <v>72.111999999999995</v>
      </c>
      <c r="F23" s="1820"/>
      <c r="G23" s="1815"/>
      <c r="H23" s="1821"/>
      <c r="I23" s="1950">
        <v>80.975999999999999</v>
      </c>
      <c r="J23" s="1550"/>
      <c r="K23" s="1136"/>
      <c r="L23" s="1136"/>
      <c r="M23" s="1546">
        <v>0</v>
      </c>
      <c r="N23" s="1546"/>
      <c r="O23" s="1136"/>
      <c r="P23" s="1136"/>
      <c r="Q23" s="1546">
        <v>0</v>
      </c>
      <c r="S23" s="1062"/>
      <c r="T23" s="1061"/>
      <c r="U23" s="1061"/>
      <c r="V23" s="1061"/>
    </row>
    <row r="24" spans="1:22" s="1057" customFormat="1" ht="15">
      <c r="A24" s="1060">
        <v>10</v>
      </c>
      <c r="B24" s="1548"/>
      <c r="C24" s="1809"/>
      <c r="D24" s="1815"/>
      <c r="E24" s="1815">
        <v>71.376000000000005</v>
      </c>
      <c r="F24" s="1820"/>
      <c r="G24" s="1815"/>
      <c r="H24" s="1821"/>
      <c r="I24" s="1951">
        <v>72.959999999999994</v>
      </c>
      <c r="J24" s="1550"/>
      <c r="K24" s="1136"/>
      <c r="L24" s="1136"/>
      <c r="M24" s="1546">
        <v>0</v>
      </c>
      <c r="N24" s="1546"/>
      <c r="O24" s="1136"/>
      <c r="P24" s="1136"/>
      <c r="Q24" s="1546">
        <v>0</v>
      </c>
      <c r="S24" s="1062"/>
      <c r="T24" s="1061"/>
      <c r="U24" s="1061"/>
      <c r="V24" s="1061"/>
    </row>
    <row r="25" spans="1:22" s="1057" customFormat="1" ht="15">
      <c r="A25" s="1060">
        <v>11</v>
      </c>
      <c r="B25" s="1548"/>
      <c r="C25" s="1809"/>
      <c r="D25" s="1815"/>
      <c r="E25" s="1815">
        <v>72.400000000000006</v>
      </c>
      <c r="F25" s="1820"/>
      <c r="G25" s="1815"/>
      <c r="H25" s="1821"/>
      <c r="I25" s="1951">
        <v>75.183999999999997</v>
      </c>
      <c r="J25" s="1550"/>
      <c r="K25" s="1136"/>
      <c r="L25" s="1136"/>
      <c r="M25" s="1546">
        <v>0</v>
      </c>
      <c r="N25" s="1546"/>
      <c r="O25" s="1136"/>
      <c r="P25" s="1136"/>
      <c r="Q25" s="1546">
        <v>0</v>
      </c>
      <c r="S25" s="1062"/>
      <c r="T25" s="1061"/>
      <c r="U25" s="1061"/>
      <c r="V25" s="1061"/>
    </row>
    <row r="26" spans="1:22" s="1057" customFormat="1" ht="15">
      <c r="A26" s="1060">
        <v>12</v>
      </c>
      <c r="B26" s="1548"/>
      <c r="C26" s="1809"/>
      <c r="D26" s="1815"/>
      <c r="E26" s="1815">
        <v>73.2</v>
      </c>
      <c r="F26" s="1820"/>
      <c r="G26" s="1815"/>
      <c r="H26" s="1821"/>
      <c r="I26" s="1951">
        <v>75.343999999999994</v>
      </c>
      <c r="J26" s="1550"/>
      <c r="K26" s="1136"/>
      <c r="L26" s="1136"/>
      <c r="M26" s="1546">
        <v>0</v>
      </c>
      <c r="N26" s="1546"/>
      <c r="O26" s="1136"/>
      <c r="P26" s="1136"/>
      <c r="Q26" s="1546">
        <v>0</v>
      </c>
      <c r="S26" s="1062"/>
      <c r="T26" s="1061"/>
      <c r="U26" s="1061"/>
      <c r="V26" s="1061"/>
    </row>
    <row r="27" spans="1:22" s="1057" customFormat="1" ht="15">
      <c r="A27" s="1060">
        <v>13</v>
      </c>
      <c r="B27" s="1548"/>
      <c r="C27" s="1809"/>
      <c r="D27" s="1815"/>
      <c r="E27" s="1815">
        <v>73.343999999999994</v>
      </c>
      <c r="F27" s="1820"/>
      <c r="G27" s="1815"/>
      <c r="H27" s="1821"/>
      <c r="I27" s="1951">
        <v>77.024000000000001</v>
      </c>
      <c r="J27" s="1550"/>
      <c r="K27" s="1136"/>
      <c r="L27" s="1136"/>
      <c r="M27" s="1546">
        <v>0</v>
      </c>
      <c r="N27" s="1546"/>
      <c r="O27" s="1136"/>
      <c r="P27" s="1136"/>
      <c r="Q27" s="1546">
        <v>0</v>
      </c>
      <c r="S27" s="1062"/>
      <c r="T27" s="1061"/>
      <c r="U27" s="1061"/>
      <c r="V27" s="1061"/>
    </row>
    <row r="28" spans="1:22" s="1057" customFormat="1" ht="15">
      <c r="A28" s="1060">
        <v>14</v>
      </c>
      <c r="B28" s="1548"/>
      <c r="C28" s="1809"/>
      <c r="D28" s="1815"/>
      <c r="E28" s="1815">
        <v>70.975999999999999</v>
      </c>
      <c r="F28" s="1820"/>
      <c r="G28" s="1815"/>
      <c r="H28" s="1821"/>
      <c r="I28" s="1951">
        <v>78.992000000000004</v>
      </c>
      <c r="J28" s="1550"/>
      <c r="K28" s="1136"/>
      <c r="L28" s="1136"/>
      <c r="M28" s="1546">
        <v>0</v>
      </c>
      <c r="N28" s="1546"/>
      <c r="O28" s="1136"/>
      <c r="P28" s="1136"/>
      <c r="Q28" s="1546">
        <v>0</v>
      </c>
      <c r="S28" s="1062"/>
      <c r="T28" s="1061"/>
      <c r="U28" s="1061"/>
      <c r="V28" s="1061"/>
    </row>
    <row r="29" spans="1:22" s="1057" customFormat="1" ht="15">
      <c r="A29" s="1060">
        <v>15</v>
      </c>
      <c r="B29" s="1548"/>
      <c r="C29" s="1809"/>
      <c r="D29" s="1815"/>
      <c r="E29" s="1815">
        <v>68.656000000000006</v>
      </c>
      <c r="F29" s="1820"/>
      <c r="G29" s="1815"/>
      <c r="H29" s="1821"/>
      <c r="I29" s="1951">
        <v>79.072000000000003</v>
      </c>
      <c r="J29" s="1550"/>
      <c r="K29" s="1136"/>
      <c r="L29" s="1136"/>
      <c r="M29" s="1546">
        <v>0</v>
      </c>
      <c r="N29" s="1546"/>
      <c r="O29" s="1136"/>
      <c r="P29" s="1136"/>
      <c r="Q29" s="1546">
        <v>0</v>
      </c>
      <c r="S29" s="1062"/>
      <c r="T29" s="1061"/>
      <c r="U29" s="1061"/>
      <c r="V29" s="1061"/>
    </row>
    <row r="30" spans="1:22" s="1057" customFormat="1" ht="15">
      <c r="A30" s="1060">
        <v>16</v>
      </c>
      <c r="B30" s="1548"/>
      <c r="C30" s="1809"/>
      <c r="D30" s="1815"/>
      <c r="E30" s="1815">
        <v>72.847999999999999</v>
      </c>
      <c r="F30" s="1820"/>
      <c r="G30" s="1815"/>
      <c r="H30" s="1821"/>
      <c r="I30" s="1951">
        <v>80.191999999999993</v>
      </c>
      <c r="J30" s="1550"/>
      <c r="K30" s="1136"/>
      <c r="L30" s="1136"/>
      <c r="M30" s="1546">
        <v>0</v>
      </c>
      <c r="N30" s="1546"/>
      <c r="O30" s="1136"/>
      <c r="P30" s="1136"/>
      <c r="Q30" s="1546">
        <v>0</v>
      </c>
      <c r="S30" s="1062"/>
      <c r="T30" s="1061"/>
      <c r="U30" s="1061"/>
      <c r="V30" s="1061"/>
    </row>
    <row r="31" spans="1:22" s="1063" customFormat="1" ht="15">
      <c r="A31" s="1060">
        <v>17</v>
      </c>
      <c r="B31" s="1548"/>
      <c r="C31" s="1809"/>
      <c r="D31" s="1815"/>
      <c r="E31" s="1815">
        <v>80.304000000000002</v>
      </c>
      <c r="F31" s="1820"/>
      <c r="G31" s="1815"/>
      <c r="H31" s="1821"/>
      <c r="I31" s="1951">
        <v>84.447999999999993</v>
      </c>
      <c r="J31" s="1550"/>
      <c r="K31" s="1136"/>
      <c r="L31" s="1136"/>
      <c r="M31" s="1546">
        <v>0</v>
      </c>
      <c r="N31" s="1546"/>
      <c r="O31" s="1136"/>
      <c r="P31" s="1136"/>
      <c r="Q31" s="1546">
        <v>0</v>
      </c>
      <c r="S31" s="1062"/>
      <c r="T31" s="1061"/>
      <c r="U31" s="1061"/>
      <c r="V31" s="1061"/>
    </row>
    <row r="32" spans="1:22" s="1063" customFormat="1" ht="15">
      <c r="A32" s="1060">
        <v>18</v>
      </c>
      <c r="B32" s="1548"/>
      <c r="C32" s="1809"/>
      <c r="D32" s="1815"/>
      <c r="E32" s="1815">
        <v>88.031999999999996</v>
      </c>
      <c r="F32" s="1820"/>
      <c r="G32" s="1815"/>
      <c r="H32" s="1821"/>
      <c r="I32" s="1951">
        <v>87.024000000000001</v>
      </c>
      <c r="J32" s="1550"/>
      <c r="K32" s="1136"/>
      <c r="L32" s="1136"/>
      <c r="M32" s="1546">
        <v>0</v>
      </c>
      <c r="N32" s="1546"/>
      <c r="O32" s="1136"/>
      <c r="P32" s="1136"/>
      <c r="Q32" s="1546">
        <v>0</v>
      </c>
      <c r="S32" s="1062"/>
      <c r="T32" s="1061"/>
      <c r="U32" s="1061"/>
      <c r="V32" s="1061"/>
    </row>
    <row r="33" spans="1:22" s="1063" customFormat="1" ht="15">
      <c r="A33" s="1060">
        <v>19</v>
      </c>
      <c r="B33" s="1548"/>
      <c r="C33" s="1809"/>
      <c r="D33" s="1815"/>
      <c r="E33" s="1815">
        <v>87.087999999999994</v>
      </c>
      <c r="F33" s="1820"/>
      <c r="G33" s="1815"/>
      <c r="H33" s="1821"/>
      <c r="I33" s="1951">
        <v>87.408000000000001</v>
      </c>
      <c r="J33" s="1550"/>
      <c r="K33" s="1136"/>
      <c r="L33" s="1136"/>
      <c r="M33" s="1546">
        <v>0</v>
      </c>
      <c r="N33" s="1546"/>
      <c r="O33" s="1136"/>
      <c r="P33" s="1136"/>
      <c r="Q33" s="1546">
        <v>0</v>
      </c>
      <c r="S33" s="1062"/>
      <c r="T33" s="1061"/>
      <c r="U33" s="1061"/>
      <c r="V33" s="1061"/>
    </row>
    <row r="34" spans="1:22" s="1063" customFormat="1" ht="15">
      <c r="A34" s="1060">
        <v>20</v>
      </c>
      <c r="B34" s="1548"/>
      <c r="C34" s="1809"/>
      <c r="D34" s="1815"/>
      <c r="E34" s="1815">
        <v>84.031999999999996</v>
      </c>
      <c r="F34" s="1820"/>
      <c r="G34" s="1815"/>
      <c r="H34" s="1821"/>
      <c r="I34" s="1951">
        <v>86.111999999999995</v>
      </c>
      <c r="J34" s="1550"/>
      <c r="K34" s="1136"/>
      <c r="L34" s="1136"/>
      <c r="M34" s="1546">
        <v>0</v>
      </c>
      <c r="N34" s="1546"/>
      <c r="O34" s="1136"/>
      <c r="P34" s="1136"/>
      <c r="Q34" s="1546">
        <v>0</v>
      </c>
      <c r="S34" s="1062"/>
      <c r="T34" s="1061"/>
      <c r="U34" s="1061"/>
      <c r="V34" s="1061"/>
    </row>
    <row r="35" spans="1:22" s="1063" customFormat="1" ht="15">
      <c r="A35" s="1060">
        <v>21</v>
      </c>
      <c r="B35" s="1548"/>
      <c r="C35" s="1809"/>
      <c r="D35" s="1815"/>
      <c r="E35" s="1815">
        <v>79.584000000000003</v>
      </c>
      <c r="F35" s="1820"/>
      <c r="G35" s="1815"/>
      <c r="H35" s="1821"/>
      <c r="I35" s="1951">
        <v>88.144000000000005</v>
      </c>
      <c r="J35" s="1550"/>
      <c r="K35" s="1136"/>
      <c r="L35" s="1136"/>
      <c r="M35" s="1546">
        <v>0</v>
      </c>
      <c r="N35" s="1546"/>
      <c r="O35" s="1136"/>
      <c r="P35" s="1136"/>
      <c r="Q35" s="1546">
        <v>0</v>
      </c>
      <c r="S35" s="1062"/>
      <c r="T35" s="1061"/>
      <c r="U35" s="1061"/>
      <c r="V35" s="1061"/>
    </row>
    <row r="36" spans="1:22" s="1063" customFormat="1" ht="15">
      <c r="A36" s="1060">
        <v>22</v>
      </c>
      <c r="B36" s="1548"/>
      <c r="C36" s="1809"/>
      <c r="D36" s="1815"/>
      <c r="E36" s="1815">
        <v>77.536000000000001</v>
      </c>
      <c r="F36" s="1820"/>
      <c r="G36" s="1815"/>
      <c r="H36" s="1821"/>
      <c r="I36" s="1951">
        <v>83.231999999999999</v>
      </c>
      <c r="J36" s="1550"/>
      <c r="K36" s="1136"/>
      <c r="L36" s="1136"/>
      <c r="M36" s="1546">
        <v>0</v>
      </c>
      <c r="N36" s="1546"/>
      <c r="O36" s="1136"/>
      <c r="P36" s="1136"/>
      <c r="Q36" s="1546">
        <v>0</v>
      </c>
      <c r="S36" s="1062"/>
      <c r="T36" s="1061"/>
      <c r="U36" s="1061"/>
      <c r="V36" s="1061"/>
    </row>
    <row r="37" spans="1:22" s="1063" customFormat="1" ht="15">
      <c r="A37" s="1060">
        <v>23</v>
      </c>
      <c r="B37" s="1548"/>
      <c r="C37" s="1809"/>
      <c r="D37" s="1809"/>
      <c r="E37" s="1951">
        <v>73.823999999999998</v>
      </c>
      <c r="F37" s="1820"/>
      <c r="G37" s="1821"/>
      <c r="H37" s="1821"/>
      <c r="I37" s="1951">
        <v>81.007999999999996</v>
      </c>
      <c r="J37" s="1550"/>
      <c r="K37" s="1136"/>
      <c r="L37" s="1136"/>
      <c r="M37" s="1546">
        <v>0</v>
      </c>
      <c r="N37" s="1546"/>
      <c r="O37" s="1136"/>
      <c r="P37" s="1136"/>
      <c r="Q37" s="1546">
        <v>0</v>
      </c>
      <c r="S37" s="1062"/>
      <c r="T37" s="1061"/>
      <c r="U37" s="1061"/>
      <c r="V37" s="1061"/>
    </row>
    <row r="38" spans="1:22" s="1063" customFormat="1" ht="15">
      <c r="A38" s="1060">
        <v>24</v>
      </c>
      <c r="B38" s="1548"/>
      <c r="C38" s="1809"/>
      <c r="D38" s="1809"/>
      <c r="E38" s="1952">
        <v>65.983999999999995</v>
      </c>
      <c r="F38" s="1820"/>
      <c r="G38" s="1821"/>
      <c r="H38" s="1821"/>
      <c r="I38" s="1952">
        <v>71.28</v>
      </c>
      <c r="J38" s="1550"/>
      <c r="K38" s="1136"/>
      <c r="L38" s="1136"/>
      <c r="M38" s="1546">
        <v>0</v>
      </c>
      <c r="N38" s="1546"/>
      <c r="O38" s="1136"/>
      <c r="P38" s="1136"/>
      <c r="Q38" s="1546">
        <v>0</v>
      </c>
      <c r="S38" s="1062"/>
      <c r="T38" s="1061"/>
      <c r="U38" s="1061"/>
      <c r="V38" s="1061"/>
    </row>
    <row r="39" spans="1:22" s="1063" customFormat="1" ht="15">
      <c r="A39" s="1060" t="s">
        <v>19</v>
      </c>
      <c r="B39" s="1517"/>
      <c r="C39" s="1811"/>
      <c r="D39" s="1812"/>
      <c r="E39" s="1813">
        <f>SUM(E15:E38)</f>
        <v>1718.0160000000001</v>
      </c>
      <c r="F39" s="1814"/>
      <c r="G39" s="1814"/>
      <c r="H39" s="1814"/>
      <c r="I39" s="1813">
        <f>SUM(I15:I38)</f>
        <v>1878.8320000000001</v>
      </c>
      <c r="J39" s="1808"/>
      <c r="K39" s="1525"/>
      <c r="L39" s="1525"/>
      <c r="M39" s="1520">
        <f>SUM(M15:M38)</f>
        <v>0</v>
      </c>
      <c r="N39" s="1517"/>
      <c r="O39" s="1518"/>
      <c r="P39" s="1517"/>
      <c r="Q39" s="1523">
        <f>SUM(Q16:Q38)</f>
        <v>0</v>
      </c>
      <c r="S39" s="1521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571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zoomScale="85" zoomScaleNormal="85" zoomScaleSheetLayoutView="100" workbookViewId="0">
      <selection activeCell="Q15" sqref="Q15:Q38"/>
    </sheetView>
  </sheetViews>
  <sheetFormatPr defaultRowHeight="12.75"/>
  <cols>
    <col min="1" max="3" width="11.28515625" style="1065" customWidth="1"/>
    <col min="4" max="4" width="11.28515625" style="1065" hidden="1" customWidth="1"/>
    <col min="5" max="7" width="11.28515625" style="1065" customWidth="1"/>
    <col min="8" max="8" width="11.28515625" style="1065" hidden="1" customWidth="1"/>
    <col min="9" max="11" width="11.28515625" style="1065" customWidth="1"/>
    <col min="12" max="12" width="11.28515625" style="1065" hidden="1" customWidth="1"/>
    <col min="13" max="15" width="11.28515625" style="1065" customWidth="1"/>
    <col min="16" max="16" width="11.28515625" style="1065" hidden="1" customWidth="1"/>
    <col min="17" max="17" width="11.28515625" style="1065" customWidth="1"/>
    <col min="18" max="16384" width="9.140625" style="1065"/>
  </cols>
  <sheetData>
    <row r="1" spans="1:22" s="1053" customFormat="1" ht="18.75" customHeight="1">
      <c r="B1" s="1507"/>
      <c r="C1" s="1545" t="s">
        <v>508</v>
      </c>
      <c r="D1" s="1054"/>
      <c r="E1" s="1054"/>
      <c r="J1" s="801"/>
      <c r="K1" s="3016" t="s">
        <v>599</v>
      </c>
      <c r="L1" s="3016"/>
      <c r="M1" s="3016"/>
      <c r="N1" s="3016"/>
      <c r="O1" s="3016"/>
      <c r="P1" s="3016"/>
      <c r="Q1" s="3016"/>
    </row>
    <row r="2" spans="1:22" s="1053" customFormat="1" ht="10.5" customHeight="1">
      <c r="A2" s="1508"/>
      <c r="B2" s="3017" t="s">
        <v>1</v>
      </c>
      <c r="C2" s="3017"/>
      <c r="D2" s="3017"/>
      <c r="E2" s="3017"/>
      <c r="N2" s="3018" t="s">
        <v>2</v>
      </c>
      <c r="O2" s="3019"/>
      <c r="P2" s="3019"/>
      <c r="Q2" s="3019"/>
    </row>
    <row r="3" spans="1:22" s="1053" customFormat="1" ht="13.5" customHeight="1">
      <c r="N3" s="1054"/>
      <c r="O3" s="1054"/>
      <c r="P3" s="1054"/>
      <c r="Q3" s="1054"/>
    </row>
    <row r="4" spans="1:22" s="1053" customFormat="1" ht="15" customHeight="1">
      <c r="B4" s="1509"/>
      <c r="C4" s="1545" t="s">
        <v>507</v>
      </c>
      <c r="D4" s="1509"/>
      <c r="E4" s="1509"/>
      <c r="I4" s="3020" t="s">
        <v>5</v>
      </c>
      <c r="J4" s="3021"/>
      <c r="K4" s="3021"/>
      <c r="L4" s="1540"/>
      <c r="O4" s="1055"/>
    </row>
    <row r="5" spans="1:22" s="1053" customFormat="1" ht="9.75" customHeight="1">
      <c r="A5" s="1508"/>
      <c r="B5" s="3022" t="s">
        <v>7</v>
      </c>
      <c r="C5" s="3022"/>
      <c r="D5" s="3022"/>
      <c r="E5" s="3022"/>
    </row>
    <row r="6" spans="1:22" s="1053" customFormat="1" ht="12" customHeight="1">
      <c r="E6" s="3015" t="s">
        <v>8</v>
      </c>
      <c r="F6" s="3015"/>
      <c r="G6" s="3015"/>
      <c r="H6" s="3015"/>
      <c r="I6" s="3015"/>
      <c r="J6" s="3015"/>
      <c r="K6" s="3015"/>
      <c r="L6" s="3015"/>
      <c r="M6" s="3015"/>
      <c r="N6" s="3015"/>
    </row>
    <row r="7" spans="1:22" s="1053" customFormat="1" ht="15.75">
      <c r="E7" s="2721" t="s">
        <v>703</v>
      </c>
      <c r="F7" s="2721"/>
      <c r="G7" s="2721"/>
      <c r="H7" s="2721"/>
      <c r="I7" s="2721"/>
      <c r="J7" s="2721"/>
      <c r="K7" s="2721"/>
      <c r="L7" s="2721"/>
      <c r="M7" s="2721"/>
      <c r="N7" s="2721"/>
    </row>
    <row r="8" spans="1:22" s="1053" customFormat="1" ht="9" customHeight="1"/>
    <row r="9" spans="1:22" s="1053" customFormat="1">
      <c r="A9" s="3025" t="s">
        <v>9</v>
      </c>
      <c r="B9" s="3023" t="s">
        <v>10</v>
      </c>
      <c r="C9" s="3024"/>
      <c r="D9" s="3024"/>
      <c r="E9" s="3024"/>
      <c r="F9" s="3024"/>
      <c r="G9" s="3024"/>
      <c r="H9" s="3024"/>
      <c r="I9" s="3028"/>
      <c r="J9" s="3023" t="s">
        <v>11</v>
      </c>
      <c r="K9" s="3024"/>
      <c r="L9" s="3024"/>
      <c r="M9" s="3024"/>
      <c r="N9" s="3024"/>
      <c r="O9" s="3024"/>
      <c r="P9" s="3024"/>
      <c r="Q9" s="3028"/>
    </row>
    <row r="10" spans="1:22" s="1053" customFormat="1">
      <c r="A10" s="3026"/>
      <c r="B10" s="3029" t="s">
        <v>516</v>
      </c>
      <c r="C10" s="3030"/>
      <c r="D10" s="3030"/>
      <c r="E10" s="3031"/>
      <c r="F10" s="3029" t="s">
        <v>517</v>
      </c>
      <c r="G10" s="3030"/>
      <c r="H10" s="3030"/>
      <c r="I10" s="3031"/>
      <c r="J10" s="3029" t="s">
        <v>516</v>
      </c>
      <c r="K10" s="3030"/>
      <c r="L10" s="3030"/>
      <c r="M10" s="3031"/>
      <c r="N10" s="3029" t="s">
        <v>517</v>
      </c>
      <c r="O10" s="3030"/>
      <c r="P10" s="3030"/>
      <c r="Q10" s="3031"/>
    </row>
    <row r="11" spans="1:22" s="1053" customFormat="1">
      <c r="A11" s="3026"/>
      <c r="B11" s="3023" t="s">
        <v>14</v>
      </c>
      <c r="C11" s="3024"/>
      <c r="E11" s="1542"/>
      <c r="F11" s="3023" t="s">
        <v>15</v>
      </c>
      <c r="G11" s="3024"/>
      <c r="H11" s="1541"/>
      <c r="I11" s="1542"/>
      <c r="J11" s="3023" t="s">
        <v>15</v>
      </c>
      <c r="K11" s="3024"/>
      <c r="L11" s="1541"/>
      <c r="M11" s="1542"/>
      <c r="N11" s="3023" t="s">
        <v>15</v>
      </c>
      <c r="O11" s="3024"/>
      <c r="P11" s="1541"/>
      <c r="Q11" s="1542"/>
    </row>
    <row r="12" spans="1:22" s="1057" customFormat="1" ht="35.25" customHeight="1">
      <c r="A12" s="3027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48"/>
      <c r="C14" s="1547"/>
      <c r="D14" s="1815"/>
      <c r="E14" s="1815"/>
      <c r="F14" s="1816"/>
      <c r="G14" s="1815"/>
      <c r="H14" s="1815"/>
      <c r="I14" s="1815"/>
      <c r="J14" s="1817"/>
      <c r="K14" s="1136"/>
      <c r="L14" s="1136"/>
      <c r="M14" s="1136"/>
      <c r="N14" s="1546"/>
      <c r="O14" s="1136"/>
      <c r="P14" s="1136"/>
      <c r="Q14" s="1136"/>
      <c r="S14" s="1516"/>
      <c r="T14" s="1061"/>
      <c r="U14" s="1061"/>
      <c r="V14" s="1061"/>
    </row>
    <row r="15" spans="1:22" s="1057" customFormat="1" ht="15">
      <c r="A15" s="1060">
        <v>1</v>
      </c>
      <c r="B15" s="1548"/>
      <c r="C15" s="1809"/>
      <c r="D15" s="1815"/>
      <c r="E15" s="1815">
        <v>8.0640000000000001</v>
      </c>
      <c r="F15" s="1810"/>
      <c r="G15" s="1815"/>
      <c r="H15" s="1809"/>
      <c r="I15" s="1819">
        <v>1.016</v>
      </c>
      <c r="J15" s="1818"/>
      <c r="K15" s="1136"/>
      <c r="L15" s="1136"/>
      <c r="M15" s="1546">
        <v>0</v>
      </c>
      <c r="N15" s="1546"/>
      <c r="O15" s="1136"/>
      <c r="P15" s="1136"/>
      <c r="Q15" s="1850">
        <v>0</v>
      </c>
      <c r="S15" s="1062"/>
      <c r="T15" s="1061"/>
      <c r="U15" s="1061"/>
      <c r="V15" s="1061"/>
    </row>
    <row r="16" spans="1:22" s="1057" customFormat="1" ht="15">
      <c r="A16" s="1060">
        <v>2</v>
      </c>
      <c r="B16" s="1548"/>
      <c r="C16" s="1809"/>
      <c r="D16" s="1815"/>
      <c r="E16" s="1815">
        <v>6.4320000000000004</v>
      </c>
      <c r="F16" s="1810"/>
      <c r="G16" s="1815"/>
      <c r="H16" s="1809"/>
      <c r="I16" s="1819">
        <v>1.4</v>
      </c>
      <c r="J16" s="1818"/>
      <c r="K16" s="1136"/>
      <c r="L16" s="1136"/>
      <c r="M16" s="1546">
        <v>0</v>
      </c>
      <c r="N16" s="1546"/>
      <c r="O16" s="1136"/>
      <c r="P16" s="1136"/>
      <c r="Q16" s="1850">
        <v>0</v>
      </c>
      <c r="S16" s="1062"/>
      <c r="T16" s="1061"/>
      <c r="U16" s="1061"/>
      <c r="V16" s="1061"/>
    </row>
    <row r="17" spans="1:22" s="1057" customFormat="1" ht="15">
      <c r="A17" s="1060">
        <v>3</v>
      </c>
      <c r="B17" s="1548"/>
      <c r="C17" s="1809"/>
      <c r="D17" s="1815"/>
      <c r="E17" s="1815">
        <v>6.2279999999999998</v>
      </c>
      <c r="F17" s="1810"/>
      <c r="G17" s="1815"/>
      <c r="H17" s="1809"/>
      <c r="I17" s="1819">
        <v>1.008</v>
      </c>
      <c r="J17" s="1818"/>
      <c r="K17" s="1136"/>
      <c r="L17" s="1136"/>
      <c r="M17" s="1546">
        <v>0</v>
      </c>
      <c r="N17" s="1546"/>
      <c r="O17" s="1136"/>
      <c r="P17" s="1136"/>
      <c r="Q17" s="1850">
        <v>0</v>
      </c>
      <c r="S17" s="1062"/>
      <c r="T17" s="1061"/>
      <c r="U17" s="1061"/>
      <c r="V17" s="1061"/>
    </row>
    <row r="18" spans="1:22" s="1057" customFormat="1" ht="15">
      <c r="A18" s="1060">
        <v>4</v>
      </c>
      <c r="B18" s="1548"/>
      <c r="C18" s="1809"/>
      <c r="D18" s="1815"/>
      <c r="E18" s="1815">
        <v>6.6840000000000002</v>
      </c>
      <c r="F18" s="1810"/>
      <c r="G18" s="1815"/>
      <c r="H18" s="1809"/>
      <c r="I18" s="1819">
        <v>1.3120000000000001</v>
      </c>
      <c r="J18" s="1818"/>
      <c r="K18" s="1136"/>
      <c r="L18" s="1136"/>
      <c r="M18" s="1546">
        <v>0</v>
      </c>
      <c r="N18" s="1546"/>
      <c r="O18" s="1136"/>
      <c r="P18" s="1136"/>
      <c r="Q18" s="1850">
        <v>0</v>
      </c>
      <c r="S18" s="1062"/>
      <c r="T18" s="1061"/>
      <c r="U18" s="1061"/>
      <c r="V18" s="1061"/>
    </row>
    <row r="19" spans="1:22" s="1057" customFormat="1" ht="15">
      <c r="A19" s="1060">
        <v>5</v>
      </c>
      <c r="B19" s="1548"/>
      <c r="C19" s="1809"/>
      <c r="D19" s="1815"/>
      <c r="E19" s="1815">
        <v>6.7080000000000002</v>
      </c>
      <c r="F19" s="1810"/>
      <c r="G19" s="1815"/>
      <c r="H19" s="1809"/>
      <c r="I19" s="1819">
        <v>1.216</v>
      </c>
      <c r="J19" s="1818"/>
      <c r="K19" s="1136"/>
      <c r="L19" s="1136"/>
      <c r="M19" s="1546">
        <v>0</v>
      </c>
      <c r="N19" s="1546"/>
      <c r="O19" s="1136"/>
      <c r="P19" s="1136"/>
      <c r="Q19" s="1850">
        <v>0</v>
      </c>
      <c r="S19" s="1062"/>
      <c r="T19" s="1061"/>
      <c r="U19" s="1061"/>
      <c r="V19" s="1061"/>
    </row>
    <row r="20" spans="1:22" s="1057" customFormat="1" ht="15">
      <c r="A20" s="1060">
        <v>6</v>
      </c>
      <c r="B20" s="1548"/>
      <c r="C20" s="1809"/>
      <c r="D20" s="1815"/>
      <c r="E20" s="1815">
        <v>7.56</v>
      </c>
      <c r="F20" s="1810"/>
      <c r="G20" s="1815"/>
      <c r="H20" s="1809"/>
      <c r="I20" s="1819">
        <v>1.296</v>
      </c>
      <c r="J20" s="1818"/>
      <c r="K20" s="1136"/>
      <c r="L20" s="1136"/>
      <c r="M20" s="1546">
        <v>0</v>
      </c>
      <c r="N20" s="1546"/>
      <c r="O20" s="1136"/>
      <c r="P20" s="1136"/>
      <c r="Q20" s="1850">
        <v>0</v>
      </c>
      <c r="S20" s="1062"/>
      <c r="T20" s="1061"/>
      <c r="U20" s="1061"/>
      <c r="V20" s="1061"/>
    </row>
    <row r="21" spans="1:22" s="1057" customFormat="1" ht="15">
      <c r="A21" s="1060">
        <v>7</v>
      </c>
      <c r="B21" s="1548"/>
      <c r="C21" s="1809"/>
      <c r="D21" s="1815"/>
      <c r="E21" s="1815">
        <v>10.176</v>
      </c>
      <c r="F21" s="1810"/>
      <c r="G21" s="1815"/>
      <c r="H21" s="1809"/>
      <c r="I21" s="1819">
        <v>1.48</v>
      </c>
      <c r="J21" s="1818"/>
      <c r="K21" s="1136"/>
      <c r="L21" s="1136"/>
      <c r="M21" s="1546">
        <v>0</v>
      </c>
      <c r="N21" s="1546"/>
      <c r="O21" s="1136"/>
      <c r="P21" s="1136"/>
      <c r="Q21" s="1850">
        <v>0</v>
      </c>
      <c r="S21" s="1062"/>
      <c r="T21" s="1061"/>
      <c r="U21" s="1061"/>
      <c r="V21" s="1061"/>
    </row>
    <row r="22" spans="1:22" s="1057" customFormat="1" ht="15">
      <c r="A22" s="1060">
        <v>8</v>
      </c>
      <c r="B22" s="1548"/>
      <c r="C22" s="1809"/>
      <c r="D22" s="1815"/>
      <c r="E22" s="1815">
        <v>13.26</v>
      </c>
      <c r="F22" s="1810"/>
      <c r="G22" s="1815"/>
      <c r="H22" s="1809"/>
      <c r="I22" s="1819">
        <v>8.32</v>
      </c>
      <c r="J22" s="1818"/>
      <c r="K22" s="1136"/>
      <c r="L22" s="1136"/>
      <c r="M22" s="1546">
        <v>0</v>
      </c>
      <c r="N22" s="1546"/>
      <c r="O22" s="1136"/>
      <c r="P22" s="1136"/>
      <c r="Q22" s="1850">
        <v>0</v>
      </c>
      <c r="S22" s="1062"/>
      <c r="T22" s="1061"/>
      <c r="U22" s="1061"/>
      <c r="V22" s="1061"/>
    </row>
    <row r="23" spans="1:22" s="1057" customFormat="1" ht="15">
      <c r="A23" s="1060">
        <v>9</v>
      </c>
      <c r="B23" s="1548"/>
      <c r="C23" s="1809"/>
      <c r="D23" s="1815"/>
      <c r="E23" s="1815">
        <v>9.8640000000000008</v>
      </c>
      <c r="F23" s="1810"/>
      <c r="G23" s="1815"/>
      <c r="H23" s="1809"/>
      <c r="I23" s="1819">
        <v>16.704000000000001</v>
      </c>
      <c r="J23" s="1818"/>
      <c r="K23" s="1136"/>
      <c r="L23" s="1136"/>
      <c r="M23" s="1546">
        <v>0</v>
      </c>
      <c r="N23" s="1546"/>
      <c r="O23" s="1136"/>
      <c r="P23" s="1136"/>
      <c r="Q23" s="1850">
        <v>0</v>
      </c>
      <c r="S23" s="1062"/>
      <c r="T23" s="1061"/>
      <c r="U23" s="1061"/>
      <c r="V23" s="1061"/>
    </row>
    <row r="24" spans="1:22" s="1057" customFormat="1" ht="15">
      <c r="A24" s="1060">
        <v>10</v>
      </c>
      <c r="B24" s="1548"/>
      <c r="C24" s="1809"/>
      <c r="D24" s="1815"/>
      <c r="E24" s="1815">
        <v>12.156000000000001</v>
      </c>
      <c r="F24" s="1810"/>
      <c r="G24" s="1815"/>
      <c r="H24" s="1809"/>
      <c r="I24" s="1819">
        <v>19.584</v>
      </c>
      <c r="J24" s="1818"/>
      <c r="K24" s="1136"/>
      <c r="L24" s="1136"/>
      <c r="M24" s="1546">
        <v>0</v>
      </c>
      <c r="N24" s="1546"/>
      <c r="O24" s="1136"/>
      <c r="P24" s="1136"/>
      <c r="Q24" s="1850">
        <v>0</v>
      </c>
      <c r="S24" s="1062"/>
      <c r="T24" s="1061"/>
      <c r="U24" s="1061"/>
      <c r="V24" s="1061"/>
    </row>
    <row r="25" spans="1:22" s="1057" customFormat="1" ht="15">
      <c r="A25" s="1060">
        <v>11</v>
      </c>
      <c r="B25" s="1548"/>
      <c r="C25" s="1809"/>
      <c r="D25" s="1815"/>
      <c r="E25" s="1815">
        <v>11.603999999999999</v>
      </c>
      <c r="F25" s="1810"/>
      <c r="G25" s="1815"/>
      <c r="H25" s="1809"/>
      <c r="I25" s="1819">
        <v>18</v>
      </c>
      <c r="J25" s="1818"/>
      <c r="K25" s="1136"/>
      <c r="L25" s="1136"/>
      <c r="M25" s="1546">
        <v>0</v>
      </c>
      <c r="N25" s="1546"/>
      <c r="O25" s="1136"/>
      <c r="P25" s="1136"/>
      <c r="Q25" s="1850">
        <v>0</v>
      </c>
      <c r="S25" s="1062"/>
      <c r="T25" s="1061"/>
      <c r="U25" s="1061"/>
      <c r="V25" s="1061"/>
    </row>
    <row r="26" spans="1:22" s="1057" customFormat="1" ht="15">
      <c r="A26" s="1060">
        <v>12</v>
      </c>
      <c r="B26" s="1548"/>
      <c r="C26" s="1809"/>
      <c r="D26" s="1815"/>
      <c r="E26" s="1815">
        <v>10.332000000000001</v>
      </c>
      <c r="F26" s="1810"/>
      <c r="G26" s="1815"/>
      <c r="H26" s="1809"/>
      <c r="I26" s="1819">
        <v>15.984</v>
      </c>
      <c r="J26" s="1818"/>
      <c r="K26" s="1136"/>
      <c r="L26" s="1136"/>
      <c r="M26" s="1546">
        <v>0</v>
      </c>
      <c r="N26" s="1546"/>
      <c r="O26" s="1136"/>
      <c r="P26" s="1136"/>
      <c r="Q26" s="1850">
        <v>0</v>
      </c>
      <c r="S26" s="1062"/>
      <c r="T26" s="1061"/>
      <c r="U26" s="1061"/>
      <c r="V26" s="1061"/>
    </row>
    <row r="27" spans="1:22" s="1057" customFormat="1" ht="15">
      <c r="A27" s="1060">
        <v>13</v>
      </c>
      <c r="B27" s="1548"/>
      <c r="C27" s="1809"/>
      <c r="D27" s="1815"/>
      <c r="E27" s="1815">
        <v>10.044</v>
      </c>
      <c r="F27" s="1810"/>
      <c r="G27" s="1815"/>
      <c r="H27" s="1809"/>
      <c r="I27" s="1819">
        <v>14.576000000000001</v>
      </c>
      <c r="J27" s="1818"/>
      <c r="K27" s="1136"/>
      <c r="L27" s="1136"/>
      <c r="M27" s="1546">
        <v>0</v>
      </c>
      <c r="N27" s="1546"/>
      <c r="O27" s="1136"/>
      <c r="P27" s="1136"/>
      <c r="Q27" s="1850">
        <v>0</v>
      </c>
      <c r="S27" s="1062"/>
      <c r="T27" s="1061"/>
      <c r="U27" s="1061"/>
      <c r="V27" s="1061"/>
    </row>
    <row r="28" spans="1:22" s="1057" customFormat="1" ht="15">
      <c r="A28" s="1060">
        <v>14</v>
      </c>
      <c r="B28" s="1548"/>
      <c r="C28" s="1809"/>
      <c r="D28" s="1815"/>
      <c r="E28" s="1815">
        <v>9.6720000000000006</v>
      </c>
      <c r="F28" s="1810"/>
      <c r="G28" s="1815"/>
      <c r="H28" s="1809"/>
      <c r="I28" s="1819">
        <v>14.224</v>
      </c>
      <c r="J28" s="1818"/>
      <c r="K28" s="1136"/>
      <c r="L28" s="1136"/>
      <c r="M28" s="1546">
        <v>0</v>
      </c>
      <c r="N28" s="1546"/>
      <c r="O28" s="1136"/>
      <c r="P28" s="1136"/>
      <c r="Q28" s="1850">
        <v>0</v>
      </c>
      <c r="S28" s="1062"/>
      <c r="T28" s="1061"/>
      <c r="U28" s="1061"/>
      <c r="V28" s="1061"/>
    </row>
    <row r="29" spans="1:22" s="1057" customFormat="1" ht="15">
      <c r="A29" s="1060">
        <v>15</v>
      </c>
      <c r="B29" s="1548"/>
      <c r="C29" s="1809"/>
      <c r="D29" s="1815"/>
      <c r="E29" s="1815">
        <v>11.087999999999999</v>
      </c>
      <c r="F29" s="1810"/>
      <c r="G29" s="1815"/>
      <c r="H29" s="1809"/>
      <c r="I29" s="1819">
        <v>8.36</v>
      </c>
      <c r="J29" s="1818"/>
      <c r="K29" s="1136"/>
      <c r="L29" s="1136"/>
      <c r="M29" s="1546">
        <v>0</v>
      </c>
      <c r="N29" s="1546"/>
      <c r="O29" s="1136"/>
      <c r="P29" s="1136"/>
      <c r="Q29" s="1850">
        <v>0</v>
      </c>
      <c r="S29" s="1062"/>
      <c r="T29" s="1061"/>
      <c r="U29" s="1061"/>
      <c r="V29" s="1061"/>
    </row>
    <row r="30" spans="1:22" s="1057" customFormat="1" ht="15">
      <c r="A30" s="1060">
        <v>16</v>
      </c>
      <c r="B30" s="1548"/>
      <c r="C30" s="1809"/>
      <c r="D30" s="1815"/>
      <c r="E30" s="1815">
        <v>12.875999999999999</v>
      </c>
      <c r="F30" s="1810"/>
      <c r="G30" s="1815"/>
      <c r="H30" s="1809"/>
      <c r="I30" s="1819">
        <v>4.5359999999999996</v>
      </c>
      <c r="J30" s="1818"/>
      <c r="K30" s="1136"/>
      <c r="L30" s="1136"/>
      <c r="M30" s="1546">
        <v>0</v>
      </c>
      <c r="N30" s="1546"/>
      <c r="O30" s="1136"/>
      <c r="P30" s="1136"/>
      <c r="Q30" s="1850">
        <v>0</v>
      </c>
      <c r="S30" s="1062"/>
      <c r="T30" s="1061"/>
      <c r="U30" s="1061"/>
      <c r="V30" s="1061"/>
    </row>
    <row r="31" spans="1:22" s="1063" customFormat="1" ht="15">
      <c r="A31" s="1060">
        <v>17</v>
      </c>
      <c r="B31" s="1548"/>
      <c r="C31" s="1809"/>
      <c r="D31" s="1815"/>
      <c r="E31" s="1815">
        <v>12.108000000000001</v>
      </c>
      <c r="F31" s="1810"/>
      <c r="G31" s="1815"/>
      <c r="H31" s="1809"/>
      <c r="I31" s="1819">
        <v>1.3759999999999999</v>
      </c>
      <c r="J31" s="1818"/>
      <c r="K31" s="1136"/>
      <c r="L31" s="1136"/>
      <c r="M31" s="1546">
        <v>0</v>
      </c>
      <c r="N31" s="1546"/>
      <c r="O31" s="1136"/>
      <c r="P31" s="1136"/>
      <c r="Q31" s="1850">
        <v>0</v>
      </c>
      <c r="S31" s="1062"/>
      <c r="T31" s="1061"/>
      <c r="U31" s="1061"/>
      <c r="V31" s="1061"/>
    </row>
    <row r="32" spans="1:22" s="1063" customFormat="1" ht="15">
      <c r="A32" s="1060">
        <v>18</v>
      </c>
      <c r="B32" s="1548"/>
      <c r="C32" s="1809"/>
      <c r="D32" s="1815"/>
      <c r="E32" s="1815">
        <v>13.212</v>
      </c>
      <c r="F32" s="1810"/>
      <c r="G32" s="1815"/>
      <c r="H32" s="1809"/>
      <c r="I32" s="1819">
        <v>1.1279999999999999</v>
      </c>
      <c r="J32" s="1818"/>
      <c r="K32" s="1136"/>
      <c r="L32" s="1136"/>
      <c r="M32" s="1546">
        <v>0</v>
      </c>
      <c r="N32" s="1546"/>
      <c r="O32" s="1136"/>
      <c r="P32" s="1136"/>
      <c r="Q32" s="1850">
        <v>0</v>
      </c>
      <c r="S32" s="1062"/>
      <c r="T32" s="1061"/>
      <c r="U32" s="1061"/>
      <c r="V32" s="1061"/>
    </row>
    <row r="33" spans="1:22" s="1063" customFormat="1" ht="15">
      <c r="A33" s="1060">
        <v>19</v>
      </c>
      <c r="B33" s="1548"/>
      <c r="C33" s="1809"/>
      <c r="D33" s="1815"/>
      <c r="E33" s="1815">
        <v>11.135999999999999</v>
      </c>
      <c r="F33" s="1810"/>
      <c r="G33" s="1815"/>
      <c r="H33" s="1809"/>
      <c r="I33" s="1819">
        <v>1.3919999999999999</v>
      </c>
      <c r="J33" s="1818"/>
      <c r="K33" s="1136"/>
      <c r="L33" s="1136"/>
      <c r="M33" s="1546">
        <v>0</v>
      </c>
      <c r="N33" s="1546"/>
      <c r="O33" s="1136"/>
      <c r="P33" s="1136"/>
      <c r="Q33" s="1850">
        <v>0</v>
      </c>
      <c r="S33" s="1062"/>
      <c r="T33" s="1061"/>
      <c r="U33" s="1061"/>
      <c r="V33" s="1061"/>
    </row>
    <row r="34" spans="1:22" s="1063" customFormat="1" ht="15">
      <c r="A34" s="1060">
        <v>20</v>
      </c>
      <c r="B34" s="1548"/>
      <c r="C34" s="1809"/>
      <c r="D34" s="1815"/>
      <c r="E34" s="1815">
        <v>11.412000000000001</v>
      </c>
      <c r="F34" s="1810"/>
      <c r="G34" s="1815"/>
      <c r="H34" s="1809"/>
      <c r="I34" s="1819">
        <v>1.264</v>
      </c>
      <c r="J34" s="1818"/>
      <c r="K34" s="1136"/>
      <c r="L34" s="1136"/>
      <c r="M34" s="1546">
        <v>0</v>
      </c>
      <c r="N34" s="1546"/>
      <c r="O34" s="1136"/>
      <c r="P34" s="1136"/>
      <c r="Q34" s="1850">
        <v>0</v>
      </c>
      <c r="S34" s="1062"/>
      <c r="T34" s="1061"/>
      <c r="U34" s="1061"/>
      <c r="V34" s="1061"/>
    </row>
    <row r="35" spans="1:22" s="1063" customFormat="1" ht="15">
      <c r="A35" s="1060">
        <v>21</v>
      </c>
      <c r="B35" s="1548"/>
      <c r="C35" s="1809"/>
      <c r="D35" s="1815"/>
      <c r="E35" s="1815">
        <v>11.135999999999999</v>
      </c>
      <c r="F35" s="1810"/>
      <c r="G35" s="1815"/>
      <c r="H35" s="1809"/>
      <c r="I35" s="1819">
        <v>1.36</v>
      </c>
      <c r="J35" s="1818"/>
      <c r="K35" s="1136"/>
      <c r="L35" s="1136"/>
      <c r="M35" s="1546">
        <v>0</v>
      </c>
      <c r="N35" s="1546"/>
      <c r="O35" s="1136"/>
      <c r="P35" s="1136"/>
      <c r="Q35" s="1850">
        <v>0</v>
      </c>
      <c r="S35" s="1062"/>
      <c r="T35" s="1061"/>
      <c r="U35" s="1061"/>
      <c r="V35" s="1061"/>
    </row>
    <row r="36" spans="1:22" s="1063" customFormat="1" ht="15">
      <c r="A36" s="1060">
        <v>22</v>
      </c>
      <c r="B36" s="1548"/>
      <c r="C36" s="1809"/>
      <c r="D36" s="1815"/>
      <c r="E36" s="1815">
        <v>9.8160000000000007</v>
      </c>
      <c r="F36" s="1810"/>
      <c r="G36" s="1815"/>
      <c r="H36" s="1809"/>
      <c r="I36" s="1819">
        <v>1.288</v>
      </c>
      <c r="J36" s="1818"/>
      <c r="K36" s="1136"/>
      <c r="L36" s="1136"/>
      <c r="M36" s="1546">
        <v>0</v>
      </c>
      <c r="N36" s="1546"/>
      <c r="O36" s="1136"/>
      <c r="P36" s="1136"/>
      <c r="Q36" s="1850">
        <v>0</v>
      </c>
      <c r="S36" s="1062"/>
      <c r="T36" s="1061"/>
      <c r="U36" s="1061"/>
      <c r="V36" s="1061"/>
    </row>
    <row r="37" spans="1:22" s="1063" customFormat="1" ht="15">
      <c r="A37" s="1060">
        <v>23</v>
      </c>
      <c r="B37" s="1548"/>
      <c r="C37" s="1809"/>
      <c r="D37" s="1809"/>
      <c r="E37" s="1819">
        <v>9.7200000000000006</v>
      </c>
      <c r="F37" s="1810"/>
      <c r="G37" s="1809"/>
      <c r="H37" s="1809"/>
      <c r="I37" s="1819">
        <v>1.496</v>
      </c>
      <c r="J37" s="1818"/>
      <c r="K37" s="1136"/>
      <c r="L37" s="1136"/>
      <c r="M37" s="1546">
        <v>0</v>
      </c>
      <c r="N37" s="1546"/>
      <c r="O37" s="1136"/>
      <c r="P37" s="1136"/>
      <c r="Q37" s="1850">
        <v>0</v>
      </c>
      <c r="S37" s="1062"/>
      <c r="T37" s="1061"/>
      <c r="U37" s="1061"/>
      <c r="V37" s="1061"/>
    </row>
    <row r="38" spans="1:22" s="1063" customFormat="1" ht="15">
      <c r="A38" s="1060">
        <v>24</v>
      </c>
      <c r="B38" s="1548"/>
      <c r="C38" s="1809"/>
      <c r="D38" s="1809"/>
      <c r="E38" s="1819">
        <v>8.3279999999999994</v>
      </c>
      <c r="F38" s="1810"/>
      <c r="G38" s="1809"/>
      <c r="H38" s="1809"/>
      <c r="I38" s="1819">
        <v>1.32</v>
      </c>
      <c r="J38" s="1818"/>
      <c r="K38" s="1136"/>
      <c r="L38" s="1136"/>
      <c r="M38" s="1546">
        <v>0</v>
      </c>
      <c r="N38" s="1546"/>
      <c r="O38" s="1136"/>
      <c r="P38" s="1136"/>
      <c r="Q38" s="1850">
        <v>0</v>
      </c>
      <c r="S38" s="1062"/>
      <c r="T38" s="1061"/>
      <c r="U38" s="1061"/>
      <c r="V38" s="1061"/>
    </row>
    <row r="39" spans="1:22" s="1063" customFormat="1" ht="15">
      <c r="A39" s="1060" t="s">
        <v>19</v>
      </c>
      <c r="B39" s="1517"/>
      <c r="C39" s="1811"/>
      <c r="D39" s="1812"/>
      <c r="E39" s="1813">
        <f>SUM(E15:E38)</f>
        <v>239.61600000000001</v>
      </c>
      <c r="F39" s="1814"/>
      <c r="G39" s="1814"/>
      <c r="H39" s="1814"/>
      <c r="I39" s="1813">
        <f>SUM(I15:I38)</f>
        <v>139.64000000000001</v>
      </c>
      <c r="J39" s="1814"/>
      <c r="K39" s="1525"/>
      <c r="L39" s="1525"/>
      <c r="M39" s="1851">
        <f>SUM(M15:M38)</f>
        <v>0</v>
      </c>
      <c r="N39" s="1517"/>
      <c r="O39" s="1518"/>
      <c r="P39" s="1517"/>
      <c r="Q39" s="1852">
        <f>SUM(Q15:Q38)</f>
        <v>0</v>
      </c>
      <c r="S39" s="1521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571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zoomScale="85" zoomScaleNormal="85" zoomScaleSheetLayoutView="100" workbookViewId="0">
      <selection activeCell="R45" sqref="R45"/>
    </sheetView>
  </sheetViews>
  <sheetFormatPr defaultRowHeight="12.75"/>
  <cols>
    <col min="1" max="3" width="11.28515625" style="1065" customWidth="1"/>
    <col min="4" max="4" width="11.28515625" style="1065" hidden="1" customWidth="1"/>
    <col min="5" max="5" width="12.7109375" style="1065" customWidth="1"/>
    <col min="6" max="7" width="11.28515625" style="1065" customWidth="1"/>
    <col min="8" max="8" width="11.28515625" style="1065" hidden="1" customWidth="1"/>
    <col min="9" max="9" width="13.140625" style="1065" customWidth="1"/>
    <col min="10" max="11" width="11.28515625" style="1065" customWidth="1"/>
    <col min="12" max="12" width="11.28515625" style="1065" hidden="1" customWidth="1"/>
    <col min="13" max="15" width="11.28515625" style="1065" customWidth="1"/>
    <col min="16" max="16" width="11.28515625" style="1065" hidden="1" customWidth="1"/>
    <col min="17" max="17" width="13.5703125" style="1065" customWidth="1"/>
    <col min="18" max="16384" width="9.140625" style="1065"/>
  </cols>
  <sheetData>
    <row r="1" spans="1:22" s="1053" customFormat="1" ht="18.75" customHeight="1">
      <c r="B1" s="1507"/>
      <c r="C1" s="1545" t="s">
        <v>521</v>
      </c>
      <c r="D1" s="1054"/>
      <c r="E1" s="1054"/>
      <c r="J1" s="801"/>
      <c r="K1" s="3016" t="s">
        <v>519</v>
      </c>
      <c r="L1" s="3016"/>
      <c r="M1" s="3016"/>
      <c r="N1" s="3016"/>
      <c r="O1" s="3016"/>
      <c r="P1" s="3016"/>
      <c r="Q1" s="3016"/>
    </row>
    <row r="2" spans="1:22" s="1053" customFormat="1" ht="10.5" customHeight="1">
      <c r="A2" s="1508"/>
      <c r="B2" s="3017" t="s">
        <v>1</v>
      </c>
      <c r="C2" s="3017"/>
      <c r="D2" s="3017"/>
      <c r="E2" s="3017"/>
      <c r="N2" s="3018" t="s">
        <v>2</v>
      </c>
      <c r="O2" s="3019"/>
      <c r="P2" s="3019"/>
      <c r="Q2" s="3019"/>
    </row>
    <row r="3" spans="1:22" s="1053" customFormat="1" ht="13.5" customHeight="1">
      <c r="N3" s="1054"/>
      <c r="O3" s="1054"/>
      <c r="P3" s="1054"/>
      <c r="Q3" s="1054"/>
    </row>
    <row r="4" spans="1:22" s="1053" customFormat="1" ht="15" customHeight="1">
      <c r="B4" s="1509"/>
      <c r="C4" s="1545" t="s">
        <v>520</v>
      </c>
      <c r="D4" s="1509"/>
      <c r="E4" s="1509"/>
      <c r="I4" s="3020" t="s">
        <v>5</v>
      </c>
      <c r="J4" s="3021"/>
      <c r="K4" s="3021"/>
      <c r="L4" s="1540"/>
      <c r="O4" s="1055"/>
    </row>
    <row r="5" spans="1:22" s="1053" customFormat="1" ht="9.75" customHeight="1">
      <c r="A5" s="1508"/>
      <c r="B5" s="3022" t="s">
        <v>7</v>
      </c>
      <c r="C5" s="3022"/>
      <c r="D5" s="3022"/>
      <c r="E5" s="3022"/>
    </row>
    <row r="6" spans="1:22" s="1053" customFormat="1" ht="12" customHeight="1">
      <c r="E6" s="3015" t="s">
        <v>8</v>
      </c>
      <c r="F6" s="3015"/>
      <c r="G6" s="3015"/>
      <c r="H6" s="3015"/>
      <c r="I6" s="3015"/>
      <c r="J6" s="3015"/>
      <c r="K6" s="3015"/>
      <c r="L6" s="3015"/>
      <c r="M6" s="3015"/>
      <c r="N6" s="3015"/>
    </row>
    <row r="7" spans="1:22" s="1053" customFormat="1" ht="15.75">
      <c r="E7" s="2721" t="s">
        <v>703</v>
      </c>
      <c r="F7" s="2721"/>
      <c r="G7" s="2721"/>
      <c r="H7" s="2721"/>
      <c r="I7" s="2721"/>
      <c r="J7" s="2721"/>
      <c r="K7" s="2721"/>
      <c r="L7" s="2721"/>
      <c r="M7" s="2721"/>
      <c r="N7" s="2721"/>
    </row>
    <row r="8" spans="1:22" s="1053" customFormat="1" ht="9" customHeight="1"/>
    <row r="9" spans="1:22" s="1053" customFormat="1">
      <c r="A9" s="3025" t="s">
        <v>9</v>
      </c>
      <c r="B9" s="3023" t="s">
        <v>10</v>
      </c>
      <c r="C9" s="3024"/>
      <c r="D9" s="3024"/>
      <c r="E9" s="3024"/>
      <c r="F9" s="3024"/>
      <c r="G9" s="3024"/>
      <c r="H9" s="3024"/>
      <c r="I9" s="3028"/>
      <c r="J9" s="3023" t="s">
        <v>11</v>
      </c>
      <c r="K9" s="3024"/>
      <c r="L9" s="3024"/>
      <c r="M9" s="3024"/>
      <c r="N9" s="3024"/>
      <c r="O9" s="3024"/>
      <c r="P9" s="3024"/>
      <c r="Q9" s="3028"/>
    </row>
    <row r="10" spans="1:22" s="1053" customFormat="1">
      <c r="A10" s="3026"/>
      <c r="B10" s="3029" t="s">
        <v>621</v>
      </c>
      <c r="C10" s="3030"/>
      <c r="D10" s="3030"/>
      <c r="E10" s="3031"/>
      <c r="F10" s="3029" t="s">
        <v>620</v>
      </c>
      <c r="G10" s="3030"/>
      <c r="H10" s="3030"/>
      <c r="I10" s="3031"/>
      <c r="J10" s="3029" t="str">
        <f>B10</f>
        <v>яч. 17 ф. Город-3</v>
      </c>
      <c r="K10" s="3030"/>
      <c r="L10" s="3030"/>
      <c r="M10" s="3031"/>
      <c r="N10" s="3029" t="s">
        <v>620</v>
      </c>
      <c r="O10" s="3030"/>
      <c r="P10" s="3030"/>
      <c r="Q10" s="3031"/>
    </row>
    <row r="11" spans="1:22" s="1053" customFormat="1">
      <c r="A11" s="3026"/>
      <c r="B11" s="3023" t="s">
        <v>14</v>
      </c>
      <c r="C11" s="3024"/>
      <c r="E11" s="1542"/>
      <c r="F11" s="3023" t="s">
        <v>15</v>
      </c>
      <c r="G11" s="3024"/>
      <c r="H11" s="1541"/>
      <c r="I11" s="1542"/>
      <c r="J11" s="3023" t="s">
        <v>15</v>
      </c>
      <c r="K11" s="3024"/>
      <c r="L11" s="1541"/>
      <c r="M11" s="1542"/>
      <c r="N11" s="3023" t="s">
        <v>15</v>
      </c>
      <c r="O11" s="3024"/>
      <c r="P11" s="1541"/>
      <c r="Q11" s="1542"/>
    </row>
    <row r="12" spans="1:22" s="1057" customFormat="1" ht="35.25" customHeight="1">
      <c r="A12" s="3027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48"/>
      <c r="C14" s="1547"/>
      <c r="D14" s="1136"/>
      <c r="E14" s="1136"/>
      <c r="F14" s="1546"/>
      <c r="G14" s="1136"/>
      <c r="H14" s="1136"/>
      <c r="I14" s="1136"/>
      <c r="J14" s="1548"/>
      <c r="K14" s="1136"/>
      <c r="L14" s="1136"/>
      <c r="M14" s="1136"/>
      <c r="N14" s="1546"/>
      <c r="O14" s="1136"/>
      <c r="P14" s="1136"/>
      <c r="Q14" s="1136"/>
      <c r="S14" s="1516"/>
      <c r="T14" s="1061"/>
      <c r="U14" s="1061"/>
      <c r="V14" s="1061"/>
    </row>
    <row r="15" spans="1:22" s="1057" customFormat="1" ht="14.25">
      <c r="A15" s="1060">
        <v>1</v>
      </c>
      <c r="B15" s="1548"/>
      <c r="C15" s="1136"/>
      <c r="D15" s="1136"/>
      <c r="E15" s="2015">
        <v>868</v>
      </c>
      <c r="F15" s="1546"/>
      <c r="G15" s="1136"/>
      <c r="H15" s="1136"/>
      <c r="I15" s="2015">
        <v>861</v>
      </c>
      <c r="J15" s="1548"/>
      <c r="K15" s="1136"/>
      <c r="L15" s="1136"/>
      <c r="M15" s="2015">
        <v>428</v>
      </c>
      <c r="N15" s="1546"/>
      <c r="O15" s="1136"/>
      <c r="P15" s="1136"/>
      <c r="Q15" s="2015">
        <v>673</v>
      </c>
      <c r="S15" s="1062"/>
      <c r="T15" s="1061"/>
      <c r="U15" s="1061"/>
      <c r="V15" s="1061"/>
    </row>
    <row r="16" spans="1:22" s="1057" customFormat="1" ht="14.25">
      <c r="A16" s="1060">
        <v>2</v>
      </c>
      <c r="B16" s="1548"/>
      <c r="C16" s="1136"/>
      <c r="D16" s="1136"/>
      <c r="E16" s="2015">
        <v>832</v>
      </c>
      <c r="F16" s="1546"/>
      <c r="G16" s="1136"/>
      <c r="H16" s="1136"/>
      <c r="I16" s="2015">
        <v>839</v>
      </c>
      <c r="J16" s="1548"/>
      <c r="K16" s="1136"/>
      <c r="L16" s="1136"/>
      <c r="M16" s="2015">
        <v>423</v>
      </c>
      <c r="N16" s="1546"/>
      <c r="O16" s="1136"/>
      <c r="P16" s="1136"/>
      <c r="Q16" s="2015">
        <v>680</v>
      </c>
      <c r="S16" s="1062"/>
      <c r="T16" s="1061"/>
      <c r="U16" s="1061"/>
      <c r="V16" s="1061"/>
    </row>
    <row r="17" spans="1:22" s="1057" customFormat="1" ht="14.25">
      <c r="A17" s="1060">
        <v>3</v>
      </c>
      <c r="B17" s="1548"/>
      <c r="C17" s="1136"/>
      <c r="D17" s="1136"/>
      <c r="E17" s="2015">
        <v>814</v>
      </c>
      <c r="F17" s="1546"/>
      <c r="G17" s="1136"/>
      <c r="H17" s="1136"/>
      <c r="I17" s="2015">
        <v>850</v>
      </c>
      <c r="J17" s="1548"/>
      <c r="K17" s="1136"/>
      <c r="L17" s="1136"/>
      <c r="M17" s="2015">
        <v>421</v>
      </c>
      <c r="N17" s="1546"/>
      <c r="O17" s="1136"/>
      <c r="P17" s="1136"/>
      <c r="Q17" s="2015">
        <v>704</v>
      </c>
      <c r="S17" s="1062"/>
      <c r="T17" s="1061"/>
      <c r="U17" s="1061"/>
      <c r="V17" s="1061"/>
    </row>
    <row r="18" spans="1:22" s="1057" customFormat="1" ht="14.25">
      <c r="A18" s="1060">
        <v>4</v>
      </c>
      <c r="B18" s="1548"/>
      <c r="C18" s="1136"/>
      <c r="D18" s="1136"/>
      <c r="E18" s="2015">
        <v>825</v>
      </c>
      <c r="F18" s="1546"/>
      <c r="G18" s="1136"/>
      <c r="H18" s="1136"/>
      <c r="I18" s="2015">
        <v>850</v>
      </c>
      <c r="J18" s="1548"/>
      <c r="K18" s="1136"/>
      <c r="L18" s="1136"/>
      <c r="M18" s="2015">
        <v>420</v>
      </c>
      <c r="N18" s="1546"/>
      <c r="O18" s="1136"/>
      <c r="P18" s="1136"/>
      <c r="Q18" s="2015">
        <v>711</v>
      </c>
      <c r="S18" s="1062"/>
      <c r="T18" s="1061"/>
      <c r="U18" s="1061"/>
      <c r="V18" s="1061"/>
    </row>
    <row r="19" spans="1:22" s="1057" customFormat="1" ht="14.25">
      <c r="A19" s="1060">
        <v>5</v>
      </c>
      <c r="B19" s="1548"/>
      <c r="C19" s="1136"/>
      <c r="D19" s="1136"/>
      <c r="E19" s="2015">
        <v>835</v>
      </c>
      <c r="F19" s="1546"/>
      <c r="G19" s="1136"/>
      <c r="H19" s="1136"/>
      <c r="I19" s="2015">
        <v>843</v>
      </c>
      <c r="J19" s="1548"/>
      <c r="K19" s="1136"/>
      <c r="L19" s="1136"/>
      <c r="M19" s="2015">
        <v>411</v>
      </c>
      <c r="N19" s="1546"/>
      <c r="O19" s="1136"/>
      <c r="P19" s="1136"/>
      <c r="Q19" s="2015">
        <v>653</v>
      </c>
      <c r="S19" s="1062"/>
      <c r="T19" s="1061"/>
      <c r="U19" s="1061"/>
      <c r="V19" s="1061"/>
    </row>
    <row r="20" spans="1:22" s="1057" customFormat="1" ht="14.25">
      <c r="A20" s="1060">
        <v>6</v>
      </c>
      <c r="B20" s="1548"/>
      <c r="C20" s="1136"/>
      <c r="D20" s="1136"/>
      <c r="E20" s="2015">
        <v>889</v>
      </c>
      <c r="F20" s="1546"/>
      <c r="G20" s="1136"/>
      <c r="H20" s="1136"/>
      <c r="I20" s="2015">
        <v>900</v>
      </c>
      <c r="J20" s="1548"/>
      <c r="K20" s="1136"/>
      <c r="L20" s="1136"/>
      <c r="M20" s="2015">
        <v>408</v>
      </c>
      <c r="N20" s="1546"/>
      <c r="O20" s="1136"/>
      <c r="P20" s="1136"/>
      <c r="Q20" s="2015">
        <v>704</v>
      </c>
      <c r="S20" s="1062"/>
      <c r="T20" s="1061"/>
      <c r="U20" s="1061"/>
      <c r="V20" s="1061"/>
    </row>
    <row r="21" spans="1:22" s="1057" customFormat="1" ht="14.25">
      <c r="A21" s="1060">
        <v>7</v>
      </c>
      <c r="B21" s="1548"/>
      <c r="C21" s="1136"/>
      <c r="D21" s="1136"/>
      <c r="E21" s="2015">
        <v>1014</v>
      </c>
      <c r="F21" s="1546"/>
      <c r="G21" s="1136"/>
      <c r="H21" s="1136"/>
      <c r="I21" s="2015">
        <v>980</v>
      </c>
      <c r="J21" s="1548"/>
      <c r="K21" s="1136"/>
      <c r="L21" s="1136"/>
      <c r="M21" s="2015">
        <v>412</v>
      </c>
      <c r="N21" s="1546"/>
      <c r="O21" s="1136"/>
      <c r="P21" s="1136"/>
      <c r="Q21" s="2015">
        <v>748</v>
      </c>
      <c r="S21" s="1062"/>
      <c r="T21" s="1061"/>
      <c r="U21" s="1061"/>
      <c r="V21" s="1061"/>
    </row>
    <row r="22" spans="1:22" s="1057" customFormat="1" ht="14.25">
      <c r="A22" s="1060">
        <v>8</v>
      </c>
      <c r="B22" s="1548"/>
      <c r="C22" s="1136"/>
      <c r="D22" s="1136"/>
      <c r="E22" s="2015">
        <v>1079</v>
      </c>
      <c r="F22" s="1546"/>
      <c r="G22" s="1136"/>
      <c r="H22" s="1136"/>
      <c r="I22" s="2015">
        <v>871</v>
      </c>
      <c r="J22" s="1548"/>
      <c r="K22" s="1136"/>
      <c r="L22" s="1136"/>
      <c r="M22" s="2015">
        <v>427</v>
      </c>
      <c r="N22" s="1546"/>
      <c r="O22" s="1136"/>
      <c r="P22" s="1136"/>
      <c r="Q22" s="2015">
        <v>568</v>
      </c>
      <c r="S22" s="1062"/>
      <c r="T22" s="1061"/>
      <c r="U22" s="1061"/>
      <c r="V22" s="1061"/>
    </row>
    <row r="23" spans="1:22" s="1057" customFormat="1" ht="14.25">
      <c r="A23" s="1060">
        <v>9</v>
      </c>
      <c r="B23" s="1548"/>
      <c r="C23" s="1136"/>
      <c r="D23" s="1136"/>
      <c r="E23" s="2015">
        <v>1168</v>
      </c>
      <c r="F23" s="1546"/>
      <c r="G23" s="1136"/>
      <c r="H23" s="1136"/>
      <c r="I23" s="2015">
        <v>1197</v>
      </c>
      <c r="J23" s="1548"/>
      <c r="K23" s="1136"/>
      <c r="L23" s="1136"/>
      <c r="M23" s="2015">
        <v>420</v>
      </c>
      <c r="N23" s="1546"/>
      <c r="O23" s="1136"/>
      <c r="P23" s="1136"/>
      <c r="Q23" s="2015">
        <v>895</v>
      </c>
      <c r="S23" s="1062"/>
      <c r="T23" s="1061"/>
      <c r="U23" s="1061"/>
      <c r="V23" s="1061"/>
    </row>
    <row r="24" spans="1:22" s="1057" customFormat="1" ht="14.25">
      <c r="A24" s="1060">
        <v>10</v>
      </c>
      <c r="B24" s="1548"/>
      <c r="C24" s="1136"/>
      <c r="D24" s="1136"/>
      <c r="E24" s="2015">
        <v>1186</v>
      </c>
      <c r="F24" s="1546"/>
      <c r="G24" s="1136"/>
      <c r="H24" s="1136"/>
      <c r="I24" s="2015">
        <v>1225</v>
      </c>
      <c r="J24" s="1548"/>
      <c r="K24" s="1136"/>
      <c r="L24" s="1136"/>
      <c r="M24" s="2015">
        <v>375</v>
      </c>
      <c r="N24" s="1546"/>
      <c r="O24" s="1136"/>
      <c r="P24" s="1136"/>
      <c r="Q24" s="2015">
        <v>900</v>
      </c>
      <c r="S24" s="1062"/>
      <c r="T24" s="1061"/>
      <c r="U24" s="1061"/>
      <c r="V24" s="1061"/>
    </row>
    <row r="25" spans="1:22" s="1057" customFormat="1" ht="14.25">
      <c r="A25" s="1060">
        <v>11</v>
      </c>
      <c r="B25" s="1548"/>
      <c r="C25" s="1136"/>
      <c r="D25" s="1136"/>
      <c r="E25" s="2015">
        <v>1196</v>
      </c>
      <c r="F25" s="1546"/>
      <c r="G25" s="1136"/>
      <c r="H25" s="1136"/>
      <c r="I25" s="2015">
        <v>1159</v>
      </c>
      <c r="J25" s="1548"/>
      <c r="K25" s="1136"/>
      <c r="L25" s="1136"/>
      <c r="M25" s="2015">
        <v>373</v>
      </c>
      <c r="N25" s="1546"/>
      <c r="O25" s="1136"/>
      <c r="P25" s="1136"/>
      <c r="Q25" s="2015">
        <v>850</v>
      </c>
      <c r="S25" s="1062"/>
      <c r="T25" s="1061"/>
      <c r="U25" s="1061"/>
      <c r="V25" s="1061"/>
    </row>
    <row r="26" spans="1:22" s="1057" customFormat="1" ht="14.25">
      <c r="A26" s="1060">
        <v>12</v>
      </c>
      <c r="B26" s="1548"/>
      <c r="C26" s="1136"/>
      <c r="D26" s="1136"/>
      <c r="E26" s="2015">
        <v>1203</v>
      </c>
      <c r="F26" s="1546"/>
      <c r="G26" s="1136"/>
      <c r="H26" s="1136"/>
      <c r="I26" s="2015">
        <v>1198</v>
      </c>
      <c r="J26" s="1548"/>
      <c r="K26" s="1136"/>
      <c r="L26" s="1136"/>
      <c r="M26" s="2015">
        <v>368</v>
      </c>
      <c r="N26" s="1546"/>
      <c r="O26" s="1136"/>
      <c r="P26" s="1136"/>
      <c r="Q26" s="2015">
        <v>905</v>
      </c>
      <c r="S26" s="1062"/>
      <c r="T26" s="1061"/>
      <c r="U26" s="1061"/>
      <c r="V26" s="1061"/>
    </row>
    <row r="27" spans="1:22" s="1057" customFormat="1" ht="14.25">
      <c r="A27" s="1060">
        <v>13</v>
      </c>
      <c r="B27" s="1548"/>
      <c r="C27" s="1136"/>
      <c r="D27" s="1136"/>
      <c r="E27" s="2015">
        <v>1164</v>
      </c>
      <c r="F27" s="1546"/>
      <c r="G27" s="1136"/>
      <c r="H27" s="1136"/>
      <c r="I27" s="2015">
        <v>943</v>
      </c>
      <c r="J27" s="1548"/>
      <c r="K27" s="1136"/>
      <c r="L27" s="1136"/>
      <c r="M27" s="2015">
        <v>377</v>
      </c>
      <c r="N27" s="1546"/>
      <c r="O27" s="1136"/>
      <c r="P27" s="1136"/>
      <c r="Q27" s="2015">
        <v>630</v>
      </c>
      <c r="S27" s="1062"/>
      <c r="T27" s="1061"/>
      <c r="U27" s="1061"/>
      <c r="V27" s="1061"/>
    </row>
    <row r="28" spans="1:22" s="1057" customFormat="1" ht="14.25">
      <c r="A28" s="1060">
        <v>14</v>
      </c>
      <c r="B28" s="1548"/>
      <c r="C28" s="1136"/>
      <c r="D28" s="1136"/>
      <c r="E28" s="2015">
        <v>1116</v>
      </c>
      <c r="F28" s="1546"/>
      <c r="G28" s="1136"/>
      <c r="H28" s="1136"/>
      <c r="I28" s="2015">
        <v>1189</v>
      </c>
      <c r="J28" s="1548"/>
      <c r="K28" s="1136"/>
      <c r="L28" s="1136"/>
      <c r="M28" s="2015">
        <v>350</v>
      </c>
      <c r="N28" s="1546"/>
      <c r="O28" s="1136"/>
      <c r="P28" s="1136"/>
      <c r="Q28" s="2015">
        <v>890</v>
      </c>
      <c r="S28" s="1062"/>
      <c r="T28" s="1061"/>
      <c r="U28" s="1061"/>
      <c r="V28" s="1061"/>
    </row>
    <row r="29" spans="1:22" s="1057" customFormat="1" ht="14.25">
      <c r="A29" s="1060">
        <v>15</v>
      </c>
      <c r="B29" s="1548"/>
      <c r="C29" s="1136"/>
      <c r="D29" s="1136"/>
      <c r="E29" s="2015">
        <v>1157</v>
      </c>
      <c r="F29" s="1546"/>
      <c r="G29" s="1136"/>
      <c r="H29" s="1136"/>
      <c r="I29" s="2015">
        <v>1086</v>
      </c>
      <c r="J29" s="1548"/>
      <c r="K29" s="1136"/>
      <c r="L29" s="1136"/>
      <c r="M29" s="2015">
        <v>352</v>
      </c>
      <c r="N29" s="1546"/>
      <c r="O29" s="1136"/>
      <c r="P29" s="1136"/>
      <c r="Q29" s="2015">
        <v>762</v>
      </c>
      <c r="S29" s="1062"/>
      <c r="T29" s="1061"/>
      <c r="U29" s="1061"/>
      <c r="V29" s="1061"/>
    </row>
    <row r="30" spans="1:22" s="1057" customFormat="1" ht="14.25">
      <c r="A30" s="1060">
        <v>16</v>
      </c>
      <c r="B30" s="1548"/>
      <c r="C30" s="1136"/>
      <c r="D30" s="1136"/>
      <c r="E30" s="2015">
        <v>1197</v>
      </c>
      <c r="F30" s="1546"/>
      <c r="G30" s="1136"/>
      <c r="H30" s="1136"/>
      <c r="I30" s="2015">
        <v>1178</v>
      </c>
      <c r="J30" s="1548"/>
      <c r="K30" s="1136"/>
      <c r="L30" s="1136"/>
      <c r="M30" s="2015">
        <v>366</v>
      </c>
      <c r="N30" s="1546"/>
      <c r="O30" s="1136"/>
      <c r="P30" s="1136"/>
      <c r="Q30" s="2015">
        <v>835</v>
      </c>
      <c r="S30" s="1062"/>
      <c r="T30" s="1061"/>
      <c r="U30" s="1061"/>
      <c r="V30" s="1061"/>
    </row>
    <row r="31" spans="1:22" s="1063" customFormat="1" ht="14.25">
      <c r="A31" s="1060">
        <v>17</v>
      </c>
      <c r="B31" s="1548"/>
      <c r="C31" s="1136"/>
      <c r="D31" s="1136"/>
      <c r="E31" s="2015">
        <v>1288</v>
      </c>
      <c r="F31" s="1546"/>
      <c r="G31" s="1136"/>
      <c r="H31" s="1136"/>
      <c r="I31" s="2015">
        <v>1265</v>
      </c>
      <c r="J31" s="1548"/>
      <c r="K31" s="1136"/>
      <c r="L31" s="1136"/>
      <c r="M31" s="2015">
        <v>423</v>
      </c>
      <c r="N31" s="1546"/>
      <c r="O31" s="1136"/>
      <c r="P31" s="1136"/>
      <c r="Q31" s="2015">
        <v>929</v>
      </c>
      <c r="S31" s="1062"/>
      <c r="T31" s="1061"/>
      <c r="U31" s="1061"/>
      <c r="V31" s="1061"/>
    </row>
    <row r="32" spans="1:22" s="1063" customFormat="1" ht="14.25">
      <c r="A32" s="1060">
        <v>18</v>
      </c>
      <c r="B32" s="1548"/>
      <c r="C32" s="1136"/>
      <c r="D32" s="1136"/>
      <c r="E32" s="2015">
        <v>1321</v>
      </c>
      <c r="F32" s="1546"/>
      <c r="G32" s="1136"/>
      <c r="H32" s="1136"/>
      <c r="I32" s="2015">
        <v>1158</v>
      </c>
      <c r="J32" s="1548"/>
      <c r="K32" s="1136"/>
      <c r="L32" s="1136"/>
      <c r="M32" s="2015">
        <v>430</v>
      </c>
      <c r="N32" s="1546"/>
      <c r="O32" s="1136"/>
      <c r="P32" s="1136"/>
      <c r="Q32" s="2015">
        <v>843</v>
      </c>
      <c r="S32" s="1062"/>
      <c r="T32" s="1061"/>
      <c r="U32" s="1061"/>
      <c r="V32" s="1061"/>
    </row>
    <row r="33" spans="1:22" s="1063" customFormat="1" ht="14.25">
      <c r="A33" s="1060">
        <v>19</v>
      </c>
      <c r="B33" s="1548"/>
      <c r="C33" s="1136"/>
      <c r="D33" s="1136"/>
      <c r="E33" s="2015">
        <v>1313</v>
      </c>
      <c r="F33" s="1546"/>
      <c r="G33" s="1136"/>
      <c r="H33" s="1136"/>
      <c r="I33" s="2015">
        <v>1248</v>
      </c>
      <c r="J33" s="1548"/>
      <c r="K33" s="1136"/>
      <c r="L33" s="1136"/>
      <c r="M33" s="2015">
        <v>429</v>
      </c>
      <c r="N33" s="1546"/>
      <c r="O33" s="1136"/>
      <c r="P33" s="1136"/>
      <c r="Q33" s="2015">
        <v>902</v>
      </c>
      <c r="S33" s="1062"/>
      <c r="T33" s="1061"/>
      <c r="U33" s="1061"/>
      <c r="V33" s="1061"/>
    </row>
    <row r="34" spans="1:22" s="1063" customFormat="1" ht="14.25">
      <c r="A34" s="1060">
        <v>20</v>
      </c>
      <c r="B34" s="1548"/>
      <c r="C34" s="1136"/>
      <c r="D34" s="1136"/>
      <c r="E34" s="2015">
        <v>1279</v>
      </c>
      <c r="F34" s="1546"/>
      <c r="G34" s="1136"/>
      <c r="H34" s="1136"/>
      <c r="I34" s="2015">
        <v>975</v>
      </c>
      <c r="J34" s="1548"/>
      <c r="K34" s="1136"/>
      <c r="L34" s="1136"/>
      <c r="M34" s="2015">
        <v>425</v>
      </c>
      <c r="N34" s="1546"/>
      <c r="O34" s="1136"/>
      <c r="P34" s="1136"/>
      <c r="Q34" s="2015">
        <v>592</v>
      </c>
      <c r="S34" s="1062"/>
      <c r="T34" s="1061"/>
      <c r="U34" s="1061"/>
      <c r="V34" s="1061"/>
    </row>
    <row r="35" spans="1:22" s="1063" customFormat="1" ht="14.25">
      <c r="A35" s="1060">
        <v>21</v>
      </c>
      <c r="B35" s="1548"/>
      <c r="C35" s="1136"/>
      <c r="D35" s="1136"/>
      <c r="E35" s="2015">
        <v>1260</v>
      </c>
      <c r="F35" s="1546"/>
      <c r="G35" s="1136"/>
      <c r="H35" s="1136"/>
      <c r="I35" s="2015">
        <v>982</v>
      </c>
      <c r="J35" s="1548"/>
      <c r="K35" s="1136"/>
      <c r="L35" s="1136"/>
      <c r="M35" s="2015">
        <v>418</v>
      </c>
      <c r="N35" s="1546"/>
      <c r="O35" s="1136"/>
      <c r="P35" s="1136"/>
      <c r="Q35" s="2015">
        <v>641</v>
      </c>
      <c r="S35" s="1062"/>
      <c r="T35" s="1061"/>
      <c r="U35" s="1061"/>
      <c r="V35" s="1061"/>
    </row>
    <row r="36" spans="1:22" s="1063" customFormat="1" ht="14.25">
      <c r="A36" s="1060">
        <v>22</v>
      </c>
      <c r="B36" s="1548"/>
      <c r="C36" s="1136"/>
      <c r="D36" s="1136"/>
      <c r="E36" s="2015">
        <v>1212</v>
      </c>
      <c r="F36" s="1546"/>
      <c r="G36" s="1136"/>
      <c r="H36" s="1136"/>
      <c r="I36" s="2015">
        <v>1082</v>
      </c>
      <c r="J36" s="1548"/>
      <c r="K36" s="1136"/>
      <c r="L36" s="1136"/>
      <c r="M36" s="2015">
        <v>420</v>
      </c>
      <c r="N36" s="1546"/>
      <c r="O36" s="1136"/>
      <c r="P36" s="1136"/>
      <c r="Q36" s="2015">
        <v>773</v>
      </c>
      <c r="S36" s="1062"/>
      <c r="T36" s="1061"/>
      <c r="U36" s="1061"/>
      <c r="V36" s="1061"/>
    </row>
    <row r="37" spans="1:22" s="1063" customFormat="1" ht="14.25">
      <c r="A37" s="1060">
        <v>23</v>
      </c>
      <c r="B37" s="1548"/>
      <c r="C37" s="1136"/>
      <c r="D37" s="1136"/>
      <c r="E37" s="2015">
        <v>1081</v>
      </c>
      <c r="F37" s="1546"/>
      <c r="G37" s="1136"/>
      <c r="H37" s="1136"/>
      <c r="I37" s="2015">
        <v>968</v>
      </c>
      <c r="J37" s="1548"/>
      <c r="K37" s="1136"/>
      <c r="L37" s="1136"/>
      <c r="M37" s="2015">
        <v>420</v>
      </c>
      <c r="N37" s="1546"/>
      <c r="O37" s="1136"/>
      <c r="P37" s="1136"/>
      <c r="Q37" s="2015">
        <v>698</v>
      </c>
      <c r="S37" s="1062"/>
      <c r="T37" s="1061"/>
      <c r="U37" s="1061"/>
      <c r="V37" s="1061"/>
    </row>
    <row r="38" spans="1:22" s="1063" customFormat="1" ht="14.25">
      <c r="A38" s="1060">
        <v>24</v>
      </c>
      <c r="B38" s="1548"/>
      <c r="C38" s="1136"/>
      <c r="D38" s="1136"/>
      <c r="E38" s="2015">
        <v>947</v>
      </c>
      <c r="F38" s="1546"/>
      <c r="G38" s="1136"/>
      <c r="H38" s="1136"/>
      <c r="I38" s="2015">
        <v>928</v>
      </c>
      <c r="J38" s="1548"/>
      <c r="K38" s="1136"/>
      <c r="L38" s="1136"/>
      <c r="M38" s="2015">
        <v>401</v>
      </c>
      <c r="N38" s="1546"/>
      <c r="O38" s="1136"/>
      <c r="P38" s="1136"/>
      <c r="Q38" s="2015">
        <v>696</v>
      </c>
      <c r="S38" s="1062"/>
      <c r="T38" s="1061"/>
      <c r="U38" s="1061"/>
      <c r="V38" s="1061"/>
    </row>
    <row r="39" spans="1:22" s="1063" customFormat="1" ht="14.25">
      <c r="A39" s="1060" t="s">
        <v>19</v>
      </c>
      <c r="B39" s="1517"/>
      <c r="C39" s="1518"/>
      <c r="D39" s="1517"/>
      <c r="E39" s="1794">
        <f>SUM(E15:E38)</f>
        <v>26244</v>
      </c>
      <c r="F39" s="1801"/>
      <c r="G39" s="1801"/>
      <c r="H39" s="1801"/>
      <c r="I39" s="1794">
        <f>SUM(I15:I38)</f>
        <v>24775</v>
      </c>
      <c r="J39" s="1801"/>
      <c r="K39" s="1801"/>
      <c r="L39" s="1801"/>
      <c r="M39" s="1794">
        <f>SUM(M15:M38)</f>
        <v>9697</v>
      </c>
      <c r="N39" s="1789"/>
      <c r="O39" s="1790"/>
      <c r="P39" s="1789"/>
      <c r="Q39" s="1855">
        <f>SUM(Q15:Q38)</f>
        <v>18182</v>
      </c>
      <c r="S39" s="1521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571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topLeftCell="C1" zoomScale="85" zoomScaleNormal="85" zoomScaleSheetLayoutView="100" workbookViewId="0">
      <selection activeCell="S29" sqref="S29"/>
    </sheetView>
  </sheetViews>
  <sheetFormatPr defaultRowHeight="12.75"/>
  <cols>
    <col min="1" max="3" width="11.28515625" style="1065" customWidth="1"/>
    <col min="4" max="4" width="11.28515625" style="1065" hidden="1" customWidth="1"/>
    <col min="5" max="5" width="13.42578125" style="1065" customWidth="1"/>
    <col min="6" max="7" width="11.28515625" style="1065" customWidth="1"/>
    <col min="8" max="8" width="11.28515625" style="1065" hidden="1" customWidth="1"/>
    <col min="9" max="9" width="14.42578125" style="1065" customWidth="1"/>
    <col min="10" max="11" width="11.28515625" style="1065" customWidth="1"/>
    <col min="12" max="12" width="11.28515625" style="1065" hidden="1" customWidth="1"/>
    <col min="13" max="13" width="13.140625" style="1065" customWidth="1"/>
    <col min="14" max="15" width="11.28515625" style="1065" customWidth="1"/>
    <col min="16" max="16" width="11.28515625" style="1065" hidden="1" customWidth="1"/>
    <col min="17" max="17" width="14.5703125" style="1065" customWidth="1"/>
    <col min="18" max="16384" width="9.140625" style="1065"/>
  </cols>
  <sheetData>
    <row r="1" spans="1:22" s="1053" customFormat="1" ht="18.75" customHeight="1">
      <c r="B1" s="1507"/>
      <c r="C1" s="1545" t="s">
        <v>521</v>
      </c>
      <c r="D1" s="1054"/>
      <c r="E1" s="1054"/>
      <c r="J1" s="801"/>
      <c r="K1" s="3016" t="s">
        <v>519</v>
      </c>
      <c r="L1" s="3016"/>
      <c r="M1" s="3016"/>
      <c r="N1" s="3016"/>
      <c r="O1" s="3016"/>
      <c r="P1" s="3016"/>
      <c r="Q1" s="3016"/>
    </row>
    <row r="2" spans="1:22" s="1053" customFormat="1" ht="10.5" customHeight="1">
      <c r="A2" s="1508"/>
      <c r="B2" s="3017" t="s">
        <v>1</v>
      </c>
      <c r="C2" s="3017"/>
      <c r="D2" s="3017"/>
      <c r="E2" s="3017"/>
      <c r="N2" s="3018" t="s">
        <v>2</v>
      </c>
      <c r="O2" s="3019"/>
      <c r="P2" s="3019"/>
      <c r="Q2" s="3019"/>
    </row>
    <row r="3" spans="1:22" s="1053" customFormat="1" ht="13.5" customHeight="1">
      <c r="N3" s="1054"/>
      <c r="O3" s="1054"/>
      <c r="P3" s="1054"/>
      <c r="Q3" s="1054"/>
    </row>
    <row r="4" spans="1:22" s="1053" customFormat="1" ht="15" customHeight="1">
      <c r="B4" s="1509"/>
      <c r="C4" s="1545" t="s">
        <v>520</v>
      </c>
      <c r="D4" s="1509"/>
      <c r="E4" s="1509"/>
      <c r="I4" s="3020" t="s">
        <v>5</v>
      </c>
      <c r="J4" s="3021"/>
      <c r="K4" s="3021"/>
      <c r="L4" s="1540"/>
      <c r="O4" s="1055"/>
    </row>
    <row r="5" spans="1:22" s="1053" customFormat="1" ht="9.75" customHeight="1">
      <c r="A5" s="1508"/>
      <c r="B5" s="3022" t="s">
        <v>7</v>
      </c>
      <c r="C5" s="3022"/>
      <c r="D5" s="3022"/>
      <c r="E5" s="3022"/>
    </row>
    <row r="6" spans="1:22" s="1053" customFormat="1" ht="12" customHeight="1">
      <c r="E6" s="3015" t="s">
        <v>8</v>
      </c>
      <c r="F6" s="3015"/>
      <c r="G6" s="3015"/>
      <c r="H6" s="3015"/>
      <c r="I6" s="3015"/>
      <c r="J6" s="3015"/>
      <c r="K6" s="3015"/>
      <c r="L6" s="3015"/>
      <c r="M6" s="3015"/>
      <c r="N6" s="3015"/>
    </row>
    <row r="7" spans="1:22" s="1053" customFormat="1" ht="15.75">
      <c r="E7" s="2721" t="s">
        <v>703</v>
      </c>
      <c r="F7" s="2721"/>
      <c r="G7" s="2721"/>
      <c r="H7" s="2721"/>
      <c r="I7" s="2721"/>
      <c r="J7" s="2721"/>
      <c r="K7" s="2721"/>
      <c r="L7" s="2721"/>
      <c r="M7" s="2721"/>
      <c r="N7" s="2721"/>
    </row>
    <row r="8" spans="1:22" s="1053" customFormat="1" ht="9" customHeight="1"/>
    <row r="9" spans="1:22" s="1053" customFormat="1">
      <c r="A9" s="3025" t="s">
        <v>9</v>
      </c>
      <c r="B9" s="3023" t="s">
        <v>10</v>
      </c>
      <c r="C9" s="3024"/>
      <c r="D9" s="3024"/>
      <c r="E9" s="3024"/>
      <c r="F9" s="3024"/>
      <c r="G9" s="3024"/>
      <c r="H9" s="3024"/>
      <c r="I9" s="3028"/>
      <c r="J9" s="3023" t="s">
        <v>11</v>
      </c>
      <c r="K9" s="3024"/>
      <c r="L9" s="3024"/>
      <c r="M9" s="3024"/>
      <c r="N9" s="3024"/>
      <c r="O9" s="3024"/>
      <c r="P9" s="3024"/>
      <c r="Q9" s="3028"/>
    </row>
    <row r="10" spans="1:22" s="1053" customFormat="1">
      <c r="A10" s="3026"/>
      <c r="B10" s="3029" t="s">
        <v>622</v>
      </c>
      <c r="C10" s="3030"/>
      <c r="D10" s="3030"/>
      <c r="E10" s="3031"/>
      <c r="F10" s="3029" t="s">
        <v>623</v>
      </c>
      <c r="G10" s="3030"/>
      <c r="H10" s="3030"/>
      <c r="I10" s="3031"/>
      <c r="J10" s="3029" t="str">
        <f>B10</f>
        <v>яч.8 ф. Город-1</v>
      </c>
      <c r="K10" s="3030"/>
      <c r="L10" s="3030"/>
      <c r="M10" s="3031"/>
      <c r="N10" s="3029" t="str">
        <f>F10</f>
        <v>яч. 14 ф.Город-2</v>
      </c>
      <c r="O10" s="3030"/>
      <c r="P10" s="3030"/>
      <c r="Q10" s="3031"/>
    </row>
    <row r="11" spans="1:22" s="1053" customFormat="1">
      <c r="A11" s="3026"/>
      <c r="B11" s="3023" t="s">
        <v>14</v>
      </c>
      <c r="C11" s="3024"/>
      <c r="E11" s="1542"/>
      <c r="F11" s="3023" t="s">
        <v>15</v>
      </c>
      <c r="G11" s="3024"/>
      <c r="H11" s="1541"/>
      <c r="I11" s="1542"/>
      <c r="J11" s="3023" t="s">
        <v>15</v>
      </c>
      <c r="K11" s="3024"/>
      <c r="L11" s="1541"/>
      <c r="M11" s="1542"/>
      <c r="N11" s="3023" t="s">
        <v>15</v>
      </c>
      <c r="O11" s="3024"/>
      <c r="P11" s="1541"/>
      <c r="Q11" s="1542"/>
    </row>
    <row r="12" spans="1:22" s="1057" customFormat="1" ht="35.25" customHeight="1">
      <c r="A12" s="3027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48"/>
      <c r="C14" s="1547"/>
      <c r="D14" s="1136"/>
      <c r="E14" s="1136"/>
      <c r="F14" s="1546"/>
      <c r="G14" s="1136"/>
      <c r="H14" s="1136"/>
      <c r="I14" s="1136"/>
      <c r="J14" s="1548"/>
      <c r="K14" s="1136"/>
      <c r="L14" s="1136"/>
      <c r="M14" s="1136"/>
      <c r="N14" s="1546"/>
      <c r="O14" s="1136"/>
      <c r="P14" s="1136"/>
      <c r="Q14" s="1136"/>
      <c r="S14" s="1516"/>
      <c r="T14" s="1061"/>
      <c r="U14" s="1061"/>
      <c r="V14" s="1061"/>
    </row>
    <row r="15" spans="1:22" s="1057" customFormat="1" ht="14.25">
      <c r="A15" s="1060">
        <v>1</v>
      </c>
      <c r="B15" s="1548"/>
      <c r="C15" s="1136"/>
      <c r="D15" s="1136"/>
      <c r="E15" s="2015">
        <v>1153</v>
      </c>
      <c r="F15" s="1546"/>
      <c r="G15" s="1136"/>
      <c r="H15" s="1136"/>
      <c r="I15" s="2015">
        <v>854</v>
      </c>
      <c r="J15" s="1548"/>
      <c r="K15" s="1136"/>
      <c r="L15" s="1136"/>
      <c r="M15" s="2015">
        <v>563</v>
      </c>
      <c r="N15" s="1546"/>
      <c r="O15" s="1136"/>
      <c r="P15" s="1136"/>
      <c r="Q15" s="2015">
        <v>482</v>
      </c>
      <c r="S15" s="1062"/>
      <c r="T15" s="1061"/>
      <c r="U15" s="1061"/>
      <c r="V15" s="1061"/>
    </row>
    <row r="16" spans="1:22" s="1057" customFormat="1" ht="14.25">
      <c r="A16" s="1060">
        <v>2</v>
      </c>
      <c r="B16" s="1548"/>
      <c r="C16" s="1136"/>
      <c r="D16" s="1136"/>
      <c r="E16" s="2015">
        <v>1208</v>
      </c>
      <c r="F16" s="1546"/>
      <c r="G16" s="1136"/>
      <c r="H16" s="1136"/>
      <c r="I16" s="2015">
        <v>824</v>
      </c>
      <c r="J16" s="1548"/>
      <c r="K16" s="1136"/>
      <c r="L16" s="1136"/>
      <c r="M16" s="2015">
        <v>565</v>
      </c>
      <c r="N16" s="1546"/>
      <c r="O16" s="1136"/>
      <c r="P16" s="1136"/>
      <c r="Q16" s="2015">
        <v>476</v>
      </c>
      <c r="S16" s="1062"/>
      <c r="T16" s="1061"/>
      <c r="U16" s="1061"/>
      <c r="V16" s="1061"/>
    </row>
    <row r="17" spans="1:22" s="1057" customFormat="1" ht="14.25">
      <c r="A17" s="1060">
        <v>3</v>
      </c>
      <c r="B17" s="1548"/>
      <c r="C17" s="1136"/>
      <c r="D17" s="1136"/>
      <c r="E17" s="2015">
        <v>1214</v>
      </c>
      <c r="F17" s="1546"/>
      <c r="G17" s="1136"/>
      <c r="H17" s="1136"/>
      <c r="I17" s="2015">
        <v>815</v>
      </c>
      <c r="J17" s="1548"/>
      <c r="K17" s="1136"/>
      <c r="L17" s="1136"/>
      <c r="M17" s="2015">
        <v>575</v>
      </c>
      <c r="N17" s="1546"/>
      <c r="O17" s="1136"/>
      <c r="P17" s="1136"/>
      <c r="Q17" s="2015">
        <v>472</v>
      </c>
      <c r="S17" s="1062"/>
      <c r="T17" s="1061"/>
      <c r="U17" s="1061"/>
      <c r="V17" s="1061"/>
    </row>
    <row r="18" spans="1:22" s="1057" customFormat="1" ht="14.25">
      <c r="A18" s="1060">
        <v>4</v>
      </c>
      <c r="B18" s="1548"/>
      <c r="C18" s="1136"/>
      <c r="D18" s="1136"/>
      <c r="E18" s="2015">
        <v>1201</v>
      </c>
      <c r="F18" s="1546"/>
      <c r="G18" s="1136"/>
      <c r="H18" s="1136"/>
      <c r="I18" s="2015">
        <v>823</v>
      </c>
      <c r="J18" s="1548"/>
      <c r="K18" s="1136"/>
      <c r="L18" s="1136"/>
      <c r="M18" s="2015">
        <v>572</v>
      </c>
      <c r="N18" s="1546"/>
      <c r="O18" s="1136"/>
      <c r="P18" s="1136"/>
      <c r="Q18" s="2015">
        <v>470</v>
      </c>
      <c r="S18" s="1062"/>
      <c r="T18" s="1061"/>
      <c r="U18" s="1061"/>
      <c r="V18" s="1061"/>
    </row>
    <row r="19" spans="1:22" s="1057" customFormat="1" ht="14.25">
      <c r="A19" s="1060">
        <v>5</v>
      </c>
      <c r="B19" s="1548"/>
      <c r="C19" s="1136"/>
      <c r="D19" s="1136"/>
      <c r="E19" s="2015">
        <v>1219</v>
      </c>
      <c r="F19" s="1546"/>
      <c r="G19" s="1136"/>
      <c r="H19" s="1136"/>
      <c r="I19" s="2015">
        <v>845</v>
      </c>
      <c r="J19" s="1548"/>
      <c r="K19" s="1136"/>
      <c r="L19" s="1136"/>
      <c r="M19" s="2015">
        <v>546</v>
      </c>
      <c r="N19" s="1546"/>
      <c r="O19" s="1136"/>
      <c r="P19" s="1136"/>
      <c r="Q19" s="2015">
        <v>464</v>
      </c>
      <c r="S19" s="1062"/>
      <c r="T19" s="1061"/>
      <c r="U19" s="1061"/>
      <c r="V19" s="1061"/>
    </row>
    <row r="20" spans="1:22" s="1057" customFormat="1" ht="14.25">
      <c r="A20" s="1060">
        <v>6</v>
      </c>
      <c r="B20" s="1548"/>
      <c r="C20" s="1136"/>
      <c r="D20" s="1136"/>
      <c r="E20" s="2015">
        <v>1257</v>
      </c>
      <c r="F20" s="1546"/>
      <c r="G20" s="1136"/>
      <c r="H20" s="1136"/>
      <c r="I20" s="2015">
        <v>948</v>
      </c>
      <c r="J20" s="1548"/>
      <c r="K20" s="1136"/>
      <c r="L20" s="1136"/>
      <c r="M20" s="2015">
        <v>518</v>
      </c>
      <c r="N20" s="1546"/>
      <c r="O20" s="1136"/>
      <c r="P20" s="1136"/>
      <c r="Q20" s="2015">
        <v>463</v>
      </c>
      <c r="S20" s="1062"/>
      <c r="T20" s="1061"/>
      <c r="U20" s="1061"/>
      <c r="V20" s="1061"/>
    </row>
    <row r="21" spans="1:22" s="1057" customFormat="1" ht="14.25">
      <c r="A21" s="1060">
        <v>7</v>
      </c>
      <c r="B21" s="1548"/>
      <c r="C21" s="1136"/>
      <c r="D21" s="1136"/>
      <c r="E21" s="2015">
        <v>1413</v>
      </c>
      <c r="F21" s="1546"/>
      <c r="G21" s="1136"/>
      <c r="H21" s="1136"/>
      <c r="I21" s="2015">
        <v>1043</v>
      </c>
      <c r="J21" s="1548"/>
      <c r="K21" s="1136"/>
      <c r="L21" s="1136"/>
      <c r="M21" s="2015">
        <v>547</v>
      </c>
      <c r="N21" s="1546"/>
      <c r="O21" s="1136"/>
      <c r="P21" s="1136"/>
      <c r="Q21" s="2015">
        <v>473</v>
      </c>
      <c r="S21" s="1062"/>
      <c r="T21" s="1061"/>
      <c r="U21" s="1061"/>
      <c r="V21" s="1061"/>
    </row>
    <row r="22" spans="1:22" s="1057" customFormat="1" ht="14.25">
      <c r="A22" s="1060">
        <v>8</v>
      </c>
      <c r="B22" s="1548"/>
      <c r="C22" s="1136"/>
      <c r="D22" s="1136"/>
      <c r="E22" s="2015">
        <v>1520</v>
      </c>
      <c r="F22" s="1546"/>
      <c r="G22" s="1136"/>
      <c r="H22" s="1136"/>
      <c r="I22" s="2015">
        <v>1161</v>
      </c>
      <c r="J22" s="1548"/>
      <c r="K22" s="1136"/>
      <c r="L22" s="1136"/>
      <c r="M22" s="2015">
        <v>559</v>
      </c>
      <c r="N22" s="1546"/>
      <c r="O22" s="1136"/>
      <c r="P22" s="1136"/>
      <c r="Q22" s="2015">
        <v>493</v>
      </c>
      <c r="S22" s="1062"/>
      <c r="T22" s="1061"/>
      <c r="U22" s="1061"/>
      <c r="V22" s="1061"/>
    </row>
    <row r="23" spans="1:22" s="1057" customFormat="1" ht="14.25">
      <c r="A23" s="1060">
        <v>9</v>
      </c>
      <c r="B23" s="1548"/>
      <c r="C23" s="1136"/>
      <c r="D23" s="1136"/>
      <c r="E23" s="2015">
        <v>1654</v>
      </c>
      <c r="F23" s="1546"/>
      <c r="G23" s="1136"/>
      <c r="H23" s="1136"/>
      <c r="I23" s="2015">
        <v>1381</v>
      </c>
      <c r="J23" s="1548"/>
      <c r="K23" s="1136"/>
      <c r="L23" s="1136"/>
      <c r="M23" s="2015">
        <v>575</v>
      </c>
      <c r="N23" s="1546"/>
      <c r="O23" s="1136"/>
      <c r="P23" s="1136"/>
      <c r="Q23" s="2015">
        <v>534</v>
      </c>
      <c r="S23" s="1062"/>
      <c r="T23" s="1061"/>
      <c r="U23" s="1061"/>
      <c r="V23" s="1061"/>
    </row>
    <row r="24" spans="1:22" s="1057" customFormat="1" ht="14.25">
      <c r="A24" s="1060">
        <v>10</v>
      </c>
      <c r="B24" s="1548"/>
      <c r="C24" s="1136"/>
      <c r="D24" s="1136"/>
      <c r="E24" s="2015">
        <v>1601</v>
      </c>
      <c r="F24" s="1546"/>
      <c r="G24" s="1136"/>
      <c r="H24" s="1136"/>
      <c r="I24" s="2015">
        <v>1404</v>
      </c>
      <c r="J24" s="1548"/>
      <c r="K24" s="1136"/>
      <c r="L24" s="1136"/>
      <c r="M24" s="2015">
        <v>532</v>
      </c>
      <c r="N24" s="1546"/>
      <c r="O24" s="1136"/>
      <c r="P24" s="1136"/>
      <c r="Q24" s="2015">
        <v>497</v>
      </c>
      <c r="S24" s="1062"/>
      <c r="T24" s="1061"/>
      <c r="U24" s="1061"/>
      <c r="V24" s="1061"/>
    </row>
    <row r="25" spans="1:22" s="1057" customFormat="1" ht="14.25">
      <c r="A25" s="1060">
        <v>11</v>
      </c>
      <c r="B25" s="1548"/>
      <c r="C25" s="1136"/>
      <c r="D25" s="1136"/>
      <c r="E25" s="2015">
        <v>1520</v>
      </c>
      <c r="F25" s="1546"/>
      <c r="G25" s="1136"/>
      <c r="H25" s="1136"/>
      <c r="I25" s="2015">
        <v>1377</v>
      </c>
      <c r="J25" s="1548"/>
      <c r="K25" s="1136"/>
      <c r="L25" s="1136"/>
      <c r="M25" s="2015">
        <v>489</v>
      </c>
      <c r="N25" s="1546"/>
      <c r="O25" s="1136"/>
      <c r="P25" s="1136"/>
      <c r="Q25" s="2015">
        <v>495</v>
      </c>
      <c r="S25" s="1062"/>
      <c r="T25" s="1061"/>
      <c r="U25" s="1061"/>
      <c r="V25" s="1061"/>
    </row>
    <row r="26" spans="1:22" s="1057" customFormat="1" ht="14.25">
      <c r="A26" s="1060">
        <v>12</v>
      </c>
      <c r="B26" s="1548"/>
      <c r="C26" s="1136"/>
      <c r="D26" s="1136"/>
      <c r="E26" s="2015">
        <v>1624</v>
      </c>
      <c r="F26" s="1546"/>
      <c r="G26" s="1136"/>
      <c r="H26" s="1136"/>
      <c r="I26" s="2015">
        <v>1342</v>
      </c>
      <c r="J26" s="1548"/>
      <c r="K26" s="1136"/>
      <c r="L26" s="1136"/>
      <c r="M26" s="2015">
        <v>583</v>
      </c>
      <c r="N26" s="1546"/>
      <c r="O26" s="1136"/>
      <c r="P26" s="1136"/>
      <c r="Q26" s="2015">
        <v>486</v>
      </c>
      <c r="S26" s="1062"/>
      <c r="T26" s="1061"/>
      <c r="U26" s="1061"/>
      <c r="V26" s="1061"/>
    </row>
    <row r="27" spans="1:22" s="1057" customFormat="1" ht="14.25">
      <c r="A27" s="1060">
        <v>13</v>
      </c>
      <c r="B27" s="1548"/>
      <c r="C27" s="1136"/>
      <c r="D27" s="1136"/>
      <c r="E27" s="2015">
        <v>1509</v>
      </c>
      <c r="F27" s="1546"/>
      <c r="G27" s="1136"/>
      <c r="H27" s="1136"/>
      <c r="I27" s="2015">
        <v>1282</v>
      </c>
      <c r="J27" s="1548"/>
      <c r="K27" s="1136"/>
      <c r="L27" s="1136"/>
      <c r="M27" s="2015">
        <v>511</v>
      </c>
      <c r="N27" s="1546"/>
      <c r="O27" s="1136"/>
      <c r="P27" s="1136"/>
      <c r="Q27" s="2015">
        <v>491</v>
      </c>
      <c r="S27" s="1062"/>
      <c r="T27" s="1061"/>
      <c r="U27" s="1061"/>
      <c r="V27" s="1061"/>
    </row>
    <row r="28" spans="1:22" s="1057" customFormat="1" ht="14.25">
      <c r="A28" s="1060">
        <v>14</v>
      </c>
      <c r="B28" s="1548"/>
      <c r="C28" s="1136"/>
      <c r="D28" s="1136"/>
      <c r="E28" s="2015">
        <v>1549</v>
      </c>
      <c r="F28" s="1546"/>
      <c r="G28" s="1136"/>
      <c r="H28" s="1136"/>
      <c r="I28" s="2015">
        <v>1256</v>
      </c>
      <c r="J28" s="1548"/>
      <c r="K28" s="1136"/>
      <c r="L28" s="1136"/>
      <c r="M28" s="2015">
        <v>488</v>
      </c>
      <c r="N28" s="1546"/>
      <c r="O28" s="1136"/>
      <c r="P28" s="1136"/>
      <c r="Q28" s="2015">
        <v>460</v>
      </c>
      <c r="S28" s="1062"/>
      <c r="T28" s="1061"/>
      <c r="U28" s="1061"/>
      <c r="V28" s="1061"/>
    </row>
    <row r="29" spans="1:22" s="1057" customFormat="1" ht="14.25">
      <c r="A29" s="1060">
        <v>15</v>
      </c>
      <c r="B29" s="1548"/>
      <c r="C29" s="1136"/>
      <c r="D29" s="1136"/>
      <c r="E29" s="2015">
        <v>1556</v>
      </c>
      <c r="F29" s="1546"/>
      <c r="G29" s="1136"/>
      <c r="H29" s="1136"/>
      <c r="I29" s="2015">
        <v>1253</v>
      </c>
      <c r="J29" s="1548"/>
      <c r="K29" s="1136"/>
      <c r="L29" s="1136"/>
      <c r="M29" s="2015">
        <v>485</v>
      </c>
      <c r="N29" s="1546"/>
      <c r="O29" s="1136"/>
      <c r="P29" s="1136"/>
      <c r="Q29" s="2015">
        <v>461</v>
      </c>
      <c r="S29" s="1062"/>
      <c r="T29" s="1061"/>
      <c r="U29" s="1061"/>
      <c r="V29" s="1061"/>
    </row>
    <row r="30" spans="1:22" s="1057" customFormat="1" ht="14.25">
      <c r="A30" s="1060">
        <v>16</v>
      </c>
      <c r="B30" s="1548"/>
      <c r="C30" s="1136"/>
      <c r="D30" s="1136"/>
      <c r="E30" s="2015">
        <v>1609</v>
      </c>
      <c r="F30" s="1546"/>
      <c r="G30" s="1136"/>
      <c r="H30" s="1136"/>
      <c r="I30" s="2015">
        <v>1282</v>
      </c>
      <c r="J30" s="1548"/>
      <c r="K30" s="1136"/>
      <c r="L30" s="1136"/>
      <c r="M30" s="2015">
        <v>496</v>
      </c>
      <c r="N30" s="1546"/>
      <c r="O30" s="1136"/>
      <c r="P30" s="1136"/>
      <c r="Q30" s="2015">
        <v>473</v>
      </c>
      <c r="S30" s="1062"/>
      <c r="T30" s="1061"/>
      <c r="U30" s="1061"/>
      <c r="V30" s="1061"/>
    </row>
    <row r="31" spans="1:22" s="1063" customFormat="1" ht="14.25">
      <c r="A31" s="1060">
        <v>17</v>
      </c>
      <c r="B31" s="1548"/>
      <c r="C31" s="1136"/>
      <c r="D31" s="1136"/>
      <c r="E31" s="2015">
        <v>1768</v>
      </c>
      <c r="F31" s="1546"/>
      <c r="G31" s="1136"/>
      <c r="H31" s="1136"/>
      <c r="I31" s="2015">
        <v>1337</v>
      </c>
      <c r="J31" s="1548"/>
      <c r="K31" s="1136"/>
      <c r="L31" s="1136"/>
      <c r="M31" s="2015">
        <v>622</v>
      </c>
      <c r="N31" s="1546"/>
      <c r="O31" s="1136"/>
      <c r="P31" s="1136"/>
      <c r="Q31" s="2015">
        <v>525</v>
      </c>
      <c r="S31" s="1062"/>
      <c r="T31" s="1061"/>
      <c r="U31" s="1061"/>
      <c r="V31" s="1061"/>
    </row>
    <row r="32" spans="1:22" s="1063" customFormat="1" ht="14.25">
      <c r="A32" s="1060">
        <v>18</v>
      </c>
      <c r="B32" s="1548"/>
      <c r="C32" s="1136"/>
      <c r="D32" s="1136"/>
      <c r="E32" s="2015">
        <v>1730</v>
      </c>
      <c r="F32" s="1546"/>
      <c r="G32" s="1136"/>
      <c r="H32" s="1136"/>
      <c r="I32" s="2015">
        <v>1286</v>
      </c>
      <c r="J32" s="1548"/>
      <c r="K32" s="1136"/>
      <c r="L32" s="1136"/>
      <c r="M32" s="2015">
        <v>622</v>
      </c>
      <c r="N32" s="1546"/>
      <c r="O32" s="1136"/>
      <c r="P32" s="1136"/>
      <c r="Q32" s="2015">
        <v>512</v>
      </c>
      <c r="S32" s="1062"/>
      <c r="T32" s="1061"/>
      <c r="U32" s="1061"/>
      <c r="V32" s="1061"/>
    </row>
    <row r="33" spans="1:22" s="1063" customFormat="1" ht="14.25">
      <c r="A33" s="1060">
        <v>19</v>
      </c>
      <c r="B33" s="1548"/>
      <c r="C33" s="1136"/>
      <c r="D33" s="1136"/>
      <c r="E33" s="2015">
        <v>1656</v>
      </c>
      <c r="F33" s="1546"/>
      <c r="G33" s="1136"/>
      <c r="H33" s="1136"/>
      <c r="I33" s="2015">
        <v>1233</v>
      </c>
      <c r="J33" s="1548"/>
      <c r="K33" s="1136"/>
      <c r="L33" s="1136"/>
      <c r="M33" s="2015">
        <v>551</v>
      </c>
      <c r="N33" s="1546"/>
      <c r="O33" s="1136"/>
      <c r="P33" s="1136"/>
      <c r="Q33" s="2015">
        <v>498</v>
      </c>
      <c r="S33" s="1062"/>
      <c r="T33" s="1061"/>
      <c r="U33" s="1061"/>
      <c r="V33" s="1061"/>
    </row>
    <row r="34" spans="1:22" s="1063" customFormat="1" ht="14.25">
      <c r="A34" s="1060">
        <v>20</v>
      </c>
      <c r="B34" s="1548"/>
      <c r="C34" s="1136"/>
      <c r="D34" s="1136"/>
      <c r="E34" s="2015">
        <v>1646</v>
      </c>
      <c r="F34" s="1546"/>
      <c r="G34" s="1136"/>
      <c r="H34" s="1136"/>
      <c r="I34" s="2015">
        <v>1178</v>
      </c>
      <c r="J34" s="1548"/>
      <c r="K34" s="1136"/>
      <c r="L34" s="1136"/>
      <c r="M34" s="2015">
        <v>561</v>
      </c>
      <c r="N34" s="1546"/>
      <c r="O34" s="1136"/>
      <c r="P34" s="1136"/>
      <c r="Q34" s="2015">
        <v>493</v>
      </c>
      <c r="S34" s="1062"/>
      <c r="T34" s="1061"/>
      <c r="U34" s="1061"/>
      <c r="V34" s="1061"/>
    </row>
    <row r="35" spans="1:22" s="1063" customFormat="1" ht="14.25">
      <c r="A35" s="1060">
        <v>21</v>
      </c>
      <c r="B35" s="1548"/>
      <c r="C35" s="1136"/>
      <c r="D35" s="1136"/>
      <c r="E35" s="2015">
        <v>1560</v>
      </c>
      <c r="F35" s="1546"/>
      <c r="G35" s="1136"/>
      <c r="H35" s="1136"/>
      <c r="I35" s="2015">
        <v>1116</v>
      </c>
      <c r="J35" s="1548"/>
      <c r="K35" s="1136"/>
      <c r="L35" s="1136"/>
      <c r="M35" s="2015">
        <v>536</v>
      </c>
      <c r="N35" s="1546"/>
      <c r="O35" s="1136"/>
      <c r="P35" s="1136"/>
      <c r="Q35" s="2015">
        <v>480</v>
      </c>
      <c r="S35" s="1062"/>
      <c r="T35" s="1061"/>
      <c r="U35" s="1061"/>
      <c r="V35" s="1061"/>
    </row>
    <row r="36" spans="1:22" s="1063" customFormat="1" ht="14.25">
      <c r="A36" s="1060">
        <v>22</v>
      </c>
      <c r="B36" s="1548"/>
      <c r="C36" s="1136"/>
      <c r="D36" s="1136"/>
      <c r="E36" s="2015">
        <v>1491</v>
      </c>
      <c r="F36" s="1546"/>
      <c r="G36" s="1136"/>
      <c r="H36" s="1136"/>
      <c r="I36" s="2015">
        <v>1043</v>
      </c>
      <c r="J36" s="1548"/>
      <c r="K36" s="1136"/>
      <c r="L36" s="1136"/>
      <c r="M36" s="2015">
        <v>546</v>
      </c>
      <c r="N36" s="1546"/>
      <c r="O36" s="1136"/>
      <c r="P36" s="1136"/>
      <c r="Q36" s="2015">
        <v>464</v>
      </c>
      <c r="S36" s="1062"/>
      <c r="T36" s="1061"/>
      <c r="U36" s="1061"/>
      <c r="V36" s="1061"/>
    </row>
    <row r="37" spans="1:22" s="1063" customFormat="1" ht="14.25">
      <c r="A37" s="1060">
        <v>23</v>
      </c>
      <c r="B37" s="1548"/>
      <c r="C37" s="1136"/>
      <c r="D37" s="1136"/>
      <c r="E37" s="2015">
        <v>1358</v>
      </c>
      <c r="F37" s="1546"/>
      <c r="G37" s="1136"/>
      <c r="H37" s="1136"/>
      <c r="I37" s="2015">
        <v>978</v>
      </c>
      <c r="J37" s="1548"/>
      <c r="K37" s="1136"/>
      <c r="L37" s="1136"/>
      <c r="M37" s="2015">
        <v>536</v>
      </c>
      <c r="N37" s="1546"/>
      <c r="O37" s="1136"/>
      <c r="P37" s="1136"/>
      <c r="Q37" s="2015">
        <v>462</v>
      </c>
      <c r="S37" s="1062"/>
      <c r="T37" s="1061"/>
      <c r="U37" s="1061"/>
      <c r="V37" s="1061"/>
    </row>
    <row r="38" spans="1:22" s="1063" customFormat="1" ht="14.25">
      <c r="A38" s="1060">
        <v>24</v>
      </c>
      <c r="B38" s="1548"/>
      <c r="C38" s="1136"/>
      <c r="D38" s="1136"/>
      <c r="E38" s="2015">
        <v>1270</v>
      </c>
      <c r="F38" s="1546"/>
      <c r="G38" s="1136"/>
      <c r="H38" s="1136"/>
      <c r="I38" s="2015">
        <v>902</v>
      </c>
      <c r="J38" s="1548"/>
      <c r="K38" s="1136"/>
      <c r="L38" s="1136"/>
      <c r="M38" s="2015">
        <v>544</v>
      </c>
      <c r="N38" s="1546"/>
      <c r="O38" s="1136"/>
      <c r="P38" s="1136"/>
      <c r="Q38" s="2015">
        <v>452</v>
      </c>
      <c r="S38" s="1062"/>
      <c r="T38" s="1061"/>
      <c r="U38" s="1061"/>
      <c r="V38" s="1061"/>
    </row>
    <row r="39" spans="1:22" s="1063" customFormat="1" ht="14.25">
      <c r="A39" s="1060" t="s">
        <v>19</v>
      </c>
      <c r="B39" s="1517"/>
      <c r="C39" s="1518"/>
      <c r="D39" s="1517"/>
      <c r="E39" s="1794">
        <f>SUM(E15:E38)</f>
        <v>35286</v>
      </c>
      <c r="F39" s="1801"/>
      <c r="G39" s="1801"/>
      <c r="H39" s="1801"/>
      <c r="I39" s="1794">
        <f>SUM(I15:I38)</f>
        <v>26963</v>
      </c>
      <c r="J39" s="1801"/>
      <c r="K39" s="1801"/>
      <c r="L39" s="1801"/>
      <c r="M39" s="1856">
        <f>SUM(M15:M38)</f>
        <v>13122</v>
      </c>
      <c r="N39" s="1789"/>
      <c r="O39" s="1790"/>
      <c r="P39" s="1789"/>
      <c r="Q39" s="1855">
        <f>SUM(Q15:Q38)</f>
        <v>11576</v>
      </c>
      <c r="S39" s="1521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571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topLeftCell="A4" zoomScale="85" zoomScaleNormal="85" zoomScaleSheetLayoutView="100" workbookViewId="0">
      <selection activeCell="G46" sqref="G46"/>
    </sheetView>
  </sheetViews>
  <sheetFormatPr defaultRowHeight="12.75"/>
  <cols>
    <col min="1" max="3" width="11.28515625" style="1065" customWidth="1"/>
    <col min="4" max="4" width="11.28515625" style="1065" hidden="1" customWidth="1"/>
    <col min="5" max="5" width="13.42578125" style="1065" customWidth="1"/>
    <col min="6" max="7" width="11.28515625" style="1065" customWidth="1"/>
    <col min="8" max="8" width="11.28515625" style="1065" hidden="1" customWidth="1"/>
    <col min="9" max="9" width="14.42578125" style="1065" customWidth="1"/>
    <col min="10" max="11" width="11.28515625" style="1065" customWidth="1"/>
    <col min="12" max="12" width="11.28515625" style="1065" hidden="1" customWidth="1"/>
    <col min="13" max="13" width="13.140625" style="1065" customWidth="1"/>
    <col min="14" max="15" width="11.28515625" style="1065" customWidth="1"/>
    <col min="16" max="16" width="11.28515625" style="1065" hidden="1" customWidth="1"/>
    <col min="17" max="17" width="14.5703125" style="1065" customWidth="1"/>
    <col min="18" max="16384" width="9.140625" style="1065"/>
  </cols>
  <sheetData>
    <row r="1" spans="1:22" s="1053" customFormat="1" ht="18.75" customHeight="1">
      <c r="B1" s="1507"/>
      <c r="C1" s="1545" t="s">
        <v>521</v>
      </c>
      <c r="D1" s="1054"/>
      <c r="E1" s="1054"/>
      <c r="J1" s="801"/>
      <c r="K1" s="3016" t="s">
        <v>519</v>
      </c>
      <c r="L1" s="3016"/>
      <c r="M1" s="3016"/>
      <c r="N1" s="3016"/>
      <c r="O1" s="3016"/>
      <c r="P1" s="3016"/>
      <c r="Q1" s="3016"/>
    </row>
    <row r="2" spans="1:22" s="1053" customFormat="1" ht="10.5" customHeight="1">
      <c r="A2" s="1508"/>
      <c r="B2" s="3017" t="s">
        <v>1</v>
      </c>
      <c r="C2" s="3017"/>
      <c r="D2" s="3017"/>
      <c r="E2" s="3017"/>
      <c r="N2" s="3018" t="s">
        <v>2</v>
      </c>
      <c r="O2" s="3019"/>
      <c r="P2" s="3019"/>
      <c r="Q2" s="3019"/>
    </row>
    <row r="3" spans="1:22" s="1053" customFormat="1" ht="13.5" customHeight="1">
      <c r="N3" s="1054"/>
      <c r="O3" s="1054" t="s">
        <v>718</v>
      </c>
      <c r="P3" s="1054"/>
      <c r="Q3" s="1054"/>
    </row>
    <row r="4" spans="1:22" s="1053" customFormat="1" ht="15" customHeight="1">
      <c r="B4" s="1509"/>
      <c r="C4" s="1545" t="s">
        <v>520</v>
      </c>
      <c r="D4" s="1509"/>
      <c r="E4" s="1509"/>
      <c r="I4" s="3020" t="s">
        <v>5</v>
      </c>
      <c r="J4" s="3021"/>
      <c r="K4" s="3021"/>
      <c r="L4" s="1990"/>
      <c r="O4" s="1055"/>
    </row>
    <row r="5" spans="1:22" s="1053" customFormat="1" ht="9.75" customHeight="1">
      <c r="A5" s="1508"/>
      <c r="B5" s="3022" t="s">
        <v>7</v>
      </c>
      <c r="C5" s="3022"/>
      <c r="D5" s="3022"/>
      <c r="E5" s="3022"/>
    </row>
    <row r="6" spans="1:22" s="1053" customFormat="1" ht="12" customHeight="1">
      <c r="E6" s="3015" t="s">
        <v>8</v>
      </c>
      <c r="F6" s="3015"/>
      <c r="G6" s="3015"/>
      <c r="H6" s="3015"/>
      <c r="I6" s="3015"/>
      <c r="J6" s="3015"/>
      <c r="K6" s="3015"/>
      <c r="L6" s="3015"/>
      <c r="M6" s="3015"/>
      <c r="N6" s="3015"/>
    </row>
    <row r="7" spans="1:22" s="1053" customFormat="1" ht="15.75">
      <c r="E7" s="2721" t="s">
        <v>703</v>
      </c>
      <c r="F7" s="2721"/>
      <c r="G7" s="2721"/>
      <c r="H7" s="2721"/>
      <c r="I7" s="2721"/>
      <c r="J7" s="2721"/>
      <c r="K7" s="2721"/>
      <c r="L7" s="2721"/>
      <c r="M7" s="2721"/>
      <c r="N7" s="2721"/>
    </row>
    <row r="8" spans="1:22" s="1053" customFormat="1" ht="9" customHeight="1"/>
    <row r="9" spans="1:22" s="1053" customFormat="1">
      <c r="A9" s="3025" t="s">
        <v>9</v>
      </c>
      <c r="B9" s="3023" t="s">
        <v>10</v>
      </c>
      <c r="C9" s="3024"/>
      <c r="D9" s="3024"/>
      <c r="E9" s="3024"/>
      <c r="F9" s="3024"/>
      <c r="G9" s="3024"/>
      <c r="H9" s="3024"/>
      <c r="I9" s="3028"/>
      <c r="J9" s="3023" t="s">
        <v>11</v>
      </c>
      <c r="K9" s="3024"/>
      <c r="L9" s="3024"/>
      <c r="M9" s="3024"/>
      <c r="N9" s="3024"/>
      <c r="O9" s="3024"/>
      <c r="P9" s="3024"/>
      <c r="Q9" s="3028"/>
    </row>
    <row r="10" spans="1:22" s="1053" customFormat="1">
      <c r="A10" s="3026"/>
      <c r="B10" s="3029" t="s">
        <v>713</v>
      </c>
      <c r="C10" s="3030"/>
      <c r="D10" s="3030"/>
      <c r="E10" s="3031"/>
      <c r="F10" s="3029"/>
      <c r="G10" s="3030"/>
      <c r="H10" s="3030"/>
      <c r="I10" s="3031"/>
      <c r="J10" s="3029" t="str">
        <f>B10</f>
        <v>яч.24 ф. Согласие ТП-Фрол Т-1</v>
      </c>
      <c r="K10" s="3030"/>
      <c r="L10" s="3030"/>
      <c r="M10" s="3031"/>
      <c r="N10" s="3029">
        <f>F10</f>
        <v>0</v>
      </c>
      <c r="O10" s="3030"/>
      <c r="P10" s="3030"/>
      <c r="Q10" s="3031"/>
    </row>
    <row r="11" spans="1:22" s="1053" customFormat="1">
      <c r="A11" s="3026"/>
      <c r="B11" s="3023" t="s">
        <v>14</v>
      </c>
      <c r="C11" s="3024"/>
      <c r="E11" s="1989"/>
      <c r="F11" s="3023" t="s">
        <v>15</v>
      </c>
      <c r="G11" s="3024"/>
      <c r="H11" s="1988"/>
      <c r="I11" s="1989"/>
      <c r="J11" s="3023" t="s">
        <v>15</v>
      </c>
      <c r="K11" s="3024"/>
      <c r="L11" s="1988"/>
      <c r="M11" s="1989"/>
      <c r="N11" s="3023" t="s">
        <v>15</v>
      </c>
      <c r="O11" s="3024"/>
      <c r="P11" s="1988"/>
      <c r="Q11" s="1989"/>
    </row>
    <row r="12" spans="1:22" s="1057" customFormat="1" ht="35.25" customHeight="1">
      <c r="A12" s="3027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48"/>
      <c r="C14" s="1547"/>
      <c r="D14" s="1136"/>
      <c r="E14" s="1136"/>
      <c r="F14" s="1546"/>
      <c r="G14" s="1136"/>
      <c r="H14" s="1136"/>
      <c r="I14" s="1136"/>
      <c r="J14" s="1548"/>
      <c r="K14" s="1136"/>
      <c r="L14" s="1136"/>
      <c r="M14" s="1136"/>
      <c r="N14" s="1546"/>
      <c r="O14" s="1136"/>
      <c r="P14" s="1136"/>
      <c r="Q14" s="1136"/>
      <c r="S14" s="1516"/>
      <c r="T14" s="1061"/>
      <c r="U14" s="1061"/>
      <c r="V14" s="1061"/>
    </row>
    <row r="15" spans="1:22" s="1057" customFormat="1">
      <c r="A15" s="1060">
        <v>1</v>
      </c>
      <c r="B15" s="1548"/>
      <c r="C15" s="1136"/>
      <c r="D15" s="1136"/>
      <c r="E15" s="1875">
        <v>20.461880000000001</v>
      </c>
      <c r="F15" s="1546"/>
      <c r="G15" s="1136"/>
      <c r="H15" s="1136"/>
      <c r="I15" s="1875"/>
      <c r="J15" s="1548"/>
      <c r="K15" s="1136"/>
      <c r="L15" s="1136"/>
      <c r="M15" s="1875">
        <v>0</v>
      </c>
      <c r="N15" s="1546"/>
      <c r="O15" s="1136"/>
      <c r="P15" s="1136"/>
      <c r="Q15" s="1875"/>
      <c r="S15" s="1062"/>
      <c r="T15" s="1061"/>
      <c r="U15" s="1061"/>
      <c r="V15" s="1061"/>
    </row>
    <row r="16" spans="1:22" s="1057" customFormat="1">
      <c r="A16" s="1060">
        <v>2</v>
      </c>
      <c r="B16" s="1548"/>
      <c r="C16" s="1136"/>
      <c r="D16" s="1136"/>
      <c r="E16" s="1876">
        <v>20.417159999999999</v>
      </c>
      <c r="F16" s="1546"/>
      <c r="G16" s="1136"/>
      <c r="H16" s="1136"/>
      <c r="I16" s="1876"/>
      <c r="J16" s="1548"/>
      <c r="K16" s="1136"/>
      <c r="L16" s="1136"/>
      <c r="M16" s="1875">
        <v>0</v>
      </c>
      <c r="N16" s="1546"/>
      <c r="O16" s="1136"/>
      <c r="P16" s="1136"/>
      <c r="Q16" s="1876"/>
      <c r="S16" s="1062"/>
      <c r="T16" s="1061"/>
      <c r="U16" s="1061"/>
      <c r="V16" s="1061"/>
    </row>
    <row r="17" spans="1:22" s="1057" customFormat="1">
      <c r="A17" s="1060">
        <v>3</v>
      </c>
      <c r="B17" s="1548"/>
      <c r="C17" s="1136"/>
      <c r="D17" s="1136"/>
      <c r="E17" s="1876">
        <v>20.431832</v>
      </c>
      <c r="F17" s="1546"/>
      <c r="G17" s="1136"/>
      <c r="H17" s="1136"/>
      <c r="I17" s="1876"/>
      <c r="J17" s="1548"/>
      <c r="K17" s="1136"/>
      <c r="L17" s="1136"/>
      <c r="M17" s="1875">
        <v>0</v>
      </c>
      <c r="N17" s="1546"/>
      <c r="O17" s="1136"/>
      <c r="P17" s="1136"/>
      <c r="Q17" s="1876"/>
      <c r="S17" s="1062"/>
      <c r="T17" s="1061"/>
      <c r="U17" s="1061"/>
      <c r="V17" s="1061"/>
    </row>
    <row r="18" spans="1:22" s="1057" customFormat="1">
      <c r="A18" s="1060">
        <v>4</v>
      </c>
      <c r="B18" s="1548"/>
      <c r="C18" s="1136"/>
      <c r="D18" s="1136"/>
      <c r="E18" s="1876">
        <v>20.421303999999999</v>
      </c>
      <c r="F18" s="1546"/>
      <c r="G18" s="1136"/>
      <c r="H18" s="1136"/>
      <c r="I18" s="1876"/>
      <c r="J18" s="1548"/>
      <c r="K18" s="1136"/>
      <c r="L18" s="1136"/>
      <c r="M18" s="1875">
        <v>0</v>
      </c>
      <c r="N18" s="1546"/>
      <c r="O18" s="1136"/>
      <c r="P18" s="1136"/>
      <c r="Q18" s="1876"/>
      <c r="S18" s="1062"/>
      <c r="T18" s="1061"/>
      <c r="U18" s="1061"/>
      <c r="V18" s="1061"/>
    </row>
    <row r="19" spans="1:22" s="1057" customFormat="1">
      <c r="A19" s="1060">
        <v>5</v>
      </c>
      <c r="B19" s="1548"/>
      <c r="C19" s="1136"/>
      <c r="D19" s="1136"/>
      <c r="E19" s="1876">
        <v>20.4026</v>
      </c>
      <c r="F19" s="1546"/>
      <c r="G19" s="1136"/>
      <c r="H19" s="1136"/>
      <c r="I19" s="1876"/>
      <c r="J19" s="1548"/>
      <c r="K19" s="1136"/>
      <c r="L19" s="1136"/>
      <c r="M19" s="1875">
        <v>0</v>
      </c>
      <c r="N19" s="1546"/>
      <c r="O19" s="1136"/>
      <c r="P19" s="1136"/>
      <c r="Q19" s="1876"/>
      <c r="S19" s="1062"/>
      <c r="T19" s="1061"/>
      <c r="U19" s="1061"/>
      <c r="V19" s="1061"/>
    </row>
    <row r="20" spans="1:22" s="1057" customFormat="1">
      <c r="A20" s="1060">
        <v>6</v>
      </c>
      <c r="B20" s="1548"/>
      <c r="C20" s="1136"/>
      <c r="D20" s="1136"/>
      <c r="E20" s="1876">
        <v>24.285968</v>
      </c>
      <c r="F20" s="1546"/>
      <c r="G20" s="1136"/>
      <c r="H20" s="1136"/>
      <c r="I20" s="1876"/>
      <c r="J20" s="1548"/>
      <c r="K20" s="1136"/>
      <c r="L20" s="1136"/>
      <c r="M20" s="1875">
        <v>0</v>
      </c>
      <c r="N20" s="1546"/>
      <c r="O20" s="1136"/>
      <c r="P20" s="1136"/>
      <c r="Q20" s="1876"/>
      <c r="S20" s="1062"/>
      <c r="T20" s="1061"/>
      <c r="U20" s="1061"/>
      <c r="V20" s="1061"/>
    </row>
    <row r="21" spans="1:22" s="1057" customFormat="1">
      <c r="A21" s="1060">
        <v>7</v>
      </c>
      <c r="B21" s="1548"/>
      <c r="C21" s="1136"/>
      <c r="D21" s="1136"/>
      <c r="E21" s="1876">
        <v>21.776504000000003</v>
      </c>
      <c r="F21" s="1546"/>
      <c r="G21" s="1136"/>
      <c r="H21" s="1136"/>
      <c r="I21" s="1876"/>
      <c r="J21" s="1548"/>
      <c r="K21" s="1136"/>
      <c r="L21" s="1136"/>
      <c r="M21" s="1875">
        <v>0</v>
      </c>
      <c r="N21" s="1546"/>
      <c r="O21" s="1136"/>
      <c r="P21" s="1136"/>
      <c r="Q21" s="1876"/>
      <c r="S21" s="1062"/>
      <c r="T21" s="1061"/>
      <c r="U21" s="1061"/>
      <c r="V21" s="1061"/>
    </row>
    <row r="22" spans="1:22" s="1057" customFormat="1">
      <c r="A22" s="1060">
        <v>8</v>
      </c>
      <c r="B22" s="1548"/>
      <c r="C22" s="1136"/>
      <c r="D22" s="1136"/>
      <c r="E22" s="1876">
        <v>19.473831999999998</v>
      </c>
      <c r="F22" s="1546"/>
      <c r="G22" s="1136"/>
      <c r="H22" s="1136"/>
      <c r="I22" s="1876"/>
      <c r="J22" s="1548"/>
      <c r="K22" s="1136"/>
      <c r="L22" s="1136"/>
      <c r="M22" s="1875">
        <v>0</v>
      </c>
      <c r="N22" s="1546"/>
      <c r="O22" s="1136"/>
      <c r="P22" s="1136"/>
      <c r="Q22" s="1876"/>
      <c r="S22" s="1062"/>
      <c r="T22" s="1061"/>
      <c r="U22" s="1061"/>
      <c r="V22" s="1061"/>
    </row>
    <row r="23" spans="1:22" s="1057" customFormat="1">
      <c r="A23" s="1060">
        <v>9</v>
      </c>
      <c r="B23" s="1548"/>
      <c r="C23" s="1136"/>
      <c r="D23" s="1136"/>
      <c r="E23" s="1876">
        <v>19.403976</v>
      </c>
      <c r="F23" s="1546"/>
      <c r="G23" s="1136"/>
      <c r="H23" s="1136"/>
      <c r="I23" s="1876"/>
      <c r="J23" s="1548"/>
      <c r="K23" s="1136"/>
      <c r="L23" s="1136"/>
      <c r="M23" s="1875">
        <v>0</v>
      </c>
      <c r="N23" s="1546"/>
      <c r="O23" s="1136"/>
      <c r="P23" s="1136"/>
      <c r="Q23" s="1876"/>
      <c r="S23" s="1062"/>
      <c r="T23" s="1061"/>
      <c r="U23" s="1061"/>
      <c r="V23" s="1061"/>
    </row>
    <row r="24" spans="1:22" s="1057" customFormat="1">
      <c r="A24" s="1060">
        <v>10</v>
      </c>
      <c r="B24" s="1548"/>
      <c r="C24" s="1136"/>
      <c r="D24" s="1136"/>
      <c r="E24" s="1877">
        <v>19.292808000000001</v>
      </c>
      <c r="F24" s="1546"/>
      <c r="G24" s="1136"/>
      <c r="H24" s="1136"/>
      <c r="I24" s="1877"/>
      <c r="J24" s="1548"/>
      <c r="K24" s="1136"/>
      <c r="L24" s="1136"/>
      <c r="M24" s="1875">
        <v>0</v>
      </c>
      <c r="N24" s="1546"/>
      <c r="O24" s="1136"/>
      <c r="P24" s="1136"/>
      <c r="Q24" s="1877"/>
      <c r="S24" s="1062"/>
      <c r="T24" s="1061"/>
      <c r="U24" s="1061"/>
      <c r="V24" s="1061"/>
    </row>
    <row r="25" spans="1:22" s="1057" customFormat="1">
      <c r="A25" s="1060">
        <v>11</v>
      </c>
      <c r="B25" s="1548"/>
      <c r="C25" s="1136"/>
      <c r="D25" s="1136"/>
      <c r="E25" s="1877">
        <v>21.221864000000004</v>
      </c>
      <c r="F25" s="1546"/>
      <c r="G25" s="1136"/>
      <c r="H25" s="1136"/>
      <c r="I25" s="1877"/>
      <c r="J25" s="1548"/>
      <c r="K25" s="1136"/>
      <c r="L25" s="1136"/>
      <c r="M25" s="1875">
        <v>0</v>
      </c>
      <c r="N25" s="1546"/>
      <c r="O25" s="1136"/>
      <c r="P25" s="1136"/>
      <c r="Q25" s="1877"/>
      <c r="S25" s="1062"/>
      <c r="T25" s="1061"/>
      <c r="U25" s="1061"/>
      <c r="V25" s="1061"/>
    </row>
    <row r="26" spans="1:22" s="1057" customFormat="1">
      <c r="A26" s="1060">
        <v>12</v>
      </c>
      <c r="B26" s="1548"/>
      <c r="C26" s="1136"/>
      <c r="D26" s="1136"/>
      <c r="E26" s="1877">
        <v>17.450296000000002</v>
      </c>
      <c r="F26" s="1546"/>
      <c r="G26" s="1136"/>
      <c r="H26" s="1136"/>
      <c r="I26" s="1877"/>
      <c r="J26" s="1548"/>
      <c r="K26" s="1136"/>
      <c r="L26" s="1136"/>
      <c r="M26" s="1875">
        <v>0</v>
      </c>
      <c r="N26" s="1546"/>
      <c r="O26" s="1136"/>
      <c r="P26" s="1136"/>
      <c r="Q26" s="1877"/>
      <c r="S26" s="1062"/>
      <c r="T26" s="1061"/>
      <c r="U26" s="1061"/>
      <c r="V26" s="1061"/>
    </row>
    <row r="27" spans="1:22" s="1057" customFormat="1">
      <c r="A27" s="1060">
        <v>13</v>
      </c>
      <c r="B27" s="1548"/>
      <c r="C27" s="1136"/>
      <c r="D27" s="1136"/>
      <c r="E27" s="1877">
        <v>16.835712000000001</v>
      </c>
      <c r="F27" s="1546"/>
      <c r="G27" s="1136"/>
      <c r="H27" s="1136"/>
      <c r="I27" s="1877"/>
      <c r="J27" s="1548"/>
      <c r="K27" s="1136"/>
      <c r="L27" s="1136"/>
      <c r="M27" s="1875">
        <v>0</v>
      </c>
      <c r="N27" s="1546"/>
      <c r="O27" s="1136"/>
      <c r="P27" s="1136"/>
      <c r="Q27" s="1877"/>
      <c r="S27" s="1062"/>
      <c r="T27" s="1061"/>
      <c r="U27" s="1061"/>
      <c r="V27" s="1061"/>
    </row>
    <row r="28" spans="1:22" s="1057" customFormat="1">
      <c r="A28" s="1060">
        <v>14</v>
      </c>
      <c r="B28" s="1548"/>
      <c r="C28" s="1136"/>
      <c r="D28" s="1136"/>
      <c r="E28" s="1877">
        <v>17.056584000000001</v>
      </c>
      <c r="F28" s="1546"/>
      <c r="G28" s="1136"/>
      <c r="H28" s="1136"/>
      <c r="I28" s="1877"/>
      <c r="J28" s="1548"/>
      <c r="K28" s="1136"/>
      <c r="L28" s="1136"/>
      <c r="M28" s="1875">
        <v>0</v>
      </c>
      <c r="N28" s="1546"/>
      <c r="O28" s="1136"/>
      <c r="P28" s="1136"/>
      <c r="Q28" s="1877"/>
      <c r="S28" s="1062"/>
      <c r="T28" s="1061"/>
      <c r="U28" s="1061"/>
      <c r="V28" s="1061"/>
    </row>
    <row r="29" spans="1:22" s="1057" customFormat="1">
      <c r="A29" s="1060">
        <v>15</v>
      </c>
      <c r="B29" s="1548"/>
      <c r="C29" s="1136"/>
      <c r="D29" s="1136"/>
      <c r="E29" s="1877">
        <v>17.270512</v>
      </c>
      <c r="F29" s="1546"/>
      <c r="G29" s="1136"/>
      <c r="H29" s="1136"/>
      <c r="I29" s="1877"/>
      <c r="J29" s="1548"/>
      <c r="K29" s="1136"/>
      <c r="L29" s="1136"/>
      <c r="M29" s="1875">
        <v>0</v>
      </c>
      <c r="N29" s="1546"/>
      <c r="O29" s="1136"/>
      <c r="P29" s="1136"/>
      <c r="Q29" s="1877"/>
      <c r="S29" s="1062"/>
      <c r="T29" s="1061"/>
      <c r="U29" s="1061"/>
      <c r="V29" s="1061"/>
    </row>
    <row r="30" spans="1:22" s="1057" customFormat="1">
      <c r="A30" s="1060">
        <v>16</v>
      </c>
      <c r="B30" s="1548"/>
      <c r="C30" s="1136"/>
      <c r="D30" s="1136"/>
      <c r="E30" s="1877">
        <v>17.996656000000002</v>
      </c>
      <c r="F30" s="1546"/>
      <c r="G30" s="1136"/>
      <c r="H30" s="1136"/>
      <c r="I30" s="1877"/>
      <c r="J30" s="1548"/>
      <c r="K30" s="1136"/>
      <c r="L30" s="1136"/>
      <c r="M30" s="1875">
        <v>0</v>
      </c>
      <c r="N30" s="1546"/>
      <c r="O30" s="1136"/>
      <c r="P30" s="1136"/>
      <c r="Q30" s="1877"/>
      <c r="S30" s="1062"/>
      <c r="T30" s="1061"/>
      <c r="U30" s="1061"/>
      <c r="V30" s="1061"/>
    </row>
    <row r="31" spans="1:22" s="1063" customFormat="1">
      <c r="A31" s="1060">
        <v>17</v>
      </c>
      <c r="B31" s="1548"/>
      <c r="C31" s="1136"/>
      <c r="D31" s="1136"/>
      <c r="E31" s="1877">
        <v>19.136687999999999</v>
      </c>
      <c r="F31" s="1546"/>
      <c r="G31" s="1136"/>
      <c r="H31" s="1136"/>
      <c r="I31" s="1877"/>
      <c r="J31" s="1548"/>
      <c r="K31" s="1136"/>
      <c r="L31" s="1136"/>
      <c r="M31" s="1875">
        <v>0</v>
      </c>
      <c r="N31" s="1546"/>
      <c r="O31" s="1136"/>
      <c r="P31" s="1136"/>
      <c r="Q31" s="1877"/>
      <c r="S31" s="1062"/>
      <c r="T31" s="1061"/>
      <c r="U31" s="1061"/>
      <c r="V31" s="1061"/>
    </row>
    <row r="32" spans="1:22" s="1063" customFormat="1">
      <c r="A32" s="1060">
        <v>18</v>
      </c>
      <c r="B32" s="1548"/>
      <c r="C32" s="1136"/>
      <c r="D32" s="1136"/>
      <c r="E32" s="1877">
        <v>19.428984</v>
      </c>
      <c r="F32" s="1546"/>
      <c r="G32" s="1136"/>
      <c r="H32" s="1136"/>
      <c r="I32" s="1877"/>
      <c r="J32" s="1548"/>
      <c r="K32" s="1136"/>
      <c r="L32" s="1136"/>
      <c r="M32" s="1875">
        <v>0</v>
      </c>
      <c r="N32" s="1546"/>
      <c r="O32" s="1136"/>
      <c r="P32" s="1136"/>
      <c r="Q32" s="1877"/>
      <c r="S32" s="1062"/>
      <c r="T32" s="1061"/>
      <c r="U32" s="1061"/>
      <c r="V32" s="1061"/>
    </row>
    <row r="33" spans="1:22" s="1063" customFormat="1">
      <c r="A33" s="1060">
        <v>19</v>
      </c>
      <c r="B33" s="1548"/>
      <c r="C33" s="1136"/>
      <c r="D33" s="1136"/>
      <c r="E33" s="1877">
        <v>19.262368000000002</v>
      </c>
      <c r="F33" s="1546"/>
      <c r="G33" s="1136"/>
      <c r="H33" s="1136"/>
      <c r="I33" s="1877"/>
      <c r="J33" s="1548"/>
      <c r="K33" s="1136"/>
      <c r="L33" s="1136"/>
      <c r="M33" s="1875">
        <v>0</v>
      </c>
      <c r="N33" s="1546"/>
      <c r="O33" s="1136"/>
      <c r="P33" s="1136"/>
      <c r="Q33" s="1877"/>
      <c r="S33" s="1062"/>
      <c r="T33" s="1061"/>
      <c r="U33" s="1061"/>
      <c r="V33" s="1061"/>
    </row>
    <row r="34" spans="1:22" s="1063" customFormat="1">
      <c r="A34" s="1060">
        <v>20</v>
      </c>
      <c r="B34" s="1548"/>
      <c r="C34" s="1136"/>
      <c r="D34" s="1136"/>
      <c r="E34" s="1877">
        <v>18.286976000000003</v>
      </c>
      <c r="F34" s="1546"/>
      <c r="G34" s="1136"/>
      <c r="H34" s="1136"/>
      <c r="I34" s="1877"/>
      <c r="J34" s="1548"/>
      <c r="K34" s="1136"/>
      <c r="L34" s="1136"/>
      <c r="M34" s="1875">
        <v>0</v>
      </c>
      <c r="N34" s="1546"/>
      <c r="O34" s="1136"/>
      <c r="P34" s="1136"/>
      <c r="Q34" s="1877"/>
      <c r="S34" s="1062"/>
      <c r="T34" s="1061"/>
      <c r="U34" s="1061"/>
      <c r="V34" s="1061"/>
    </row>
    <row r="35" spans="1:22" s="1063" customFormat="1">
      <c r="A35" s="1060">
        <v>21</v>
      </c>
      <c r="B35" s="1548"/>
      <c r="C35" s="1136"/>
      <c r="D35" s="1136"/>
      <c r="E35" s="1877">
        <v>18.381959999999999</v>
      </c>
      <c r="F35" s="1546"/>
      <c r="G35" s="1136"/>
      <c r="H35" s="1136"/>
      <c r="I35" s="1877"/>
      <c r="J35" s="1548"/>
      <c r="K35" s="1136"/>
      <c r="L35" s="1136"/>
      <c r="M35" s="1875">
        <v>0</v>
      </c>
      <c r="N35" s="1546"/>
      <c r="O35" s="1136"/>
      <c r="P35" s="1136"/>
      <c r="Q35" s="1877"/>
      <c r="S35" s="1062"/>
      <c r="T35" s="1061"/>
      <c r="U35" s="1061"/>
      <c r="V35" s="1061"/>
    </row>
    <row r="36" spans="1:22" s="1063" customFormat="1">
      <c r="A36" s="1060">
        <v>22</v>
      </c>
      <c r="B36" s="1548"/>
      <c r="C36" s="1136"/>
      <c r="D36" s="1136"/>
      <c r="E36" s="1877">
        <v>21.0914</v>
      </c>
      <c r="F36" s="1546"/>
      <c r="G36" s="1136"/>
      <c r="H36" s="1136"/>
      <c r="I36" s="1877"/>
      <c r="J36" s="1548"/>
      <c r="K36" s="1136"/>
      <c r="L36" s="1136"/>
      <c r="M36" s="1875">
        <v>0</v>
      </c>
      <c r="N36" s="1546"/>
      <c r="O36" s="1136"/>
      <c r="P36" s="1136"/>
      <c r="Q36" s="1877"/>
      <c r="S36" s="1062"/>
      <c r="T36" s="1061"/>
      <c r="U36" s="1061"/>
      <c r="V36" s="1061"/>
    </row>
    <row r="37" spans="1:22" s="1063" customFormat="1">
      <c r="A37" s="1060">
        <v>23</v>
      </c>
      <c r="B37" s="1548"/>
      <c r="C37" s="1136"/>
      <c r="D37" s="1136"/>
      <c r="E37" s="1877">
        <v>19.119488</v>
      </c>
      <c r="F37" s="1546"/>
      <c r="G37" s="1136"/>
      <c r="H37" s="1136"/>
      <c r="I37" s="1877"/>
      <c r="J37" s="1548"/>
      <c r="K37" s="1136"/>
      <c r="L37" s="1136"/>
      <c r="M37" s="1875">
        <v>0</v>
      </c>
      <c r="N37" s="1546"/>
      <c r="O37" s="1136"/>
      <c r="P37" s="1136"/>
      <c r="Q37" s="1877"/>
      <c r="S37" s="1062"/>
      <c r="T37" s="1061"/>
      <c r="U37" s="1061"/>
      <c r="V37" s="1061"/>
    </row>
    <row r="38" spans="1:22" s="1063" customFormat="1">
      <c r="A38" s="1060">
        <v>24</v>
      </c>
      <c r="B38" s="1548"/>
      <c r="C38" s="1136"/>
      <c r="D38" s="1136"/>
      <c r="E38" s="1878">
        <v>18.512703999999999</v>
      </c>
      <c r="F38" s="1546"/>
      <c r="G38" s="1136"/>
      <c r="H38" s="1136"/>
      <c r="I38" s="1878"/>
      <c r="J38" s="1548"/>
      <c r="K38" s="1136"/>
      <c r="L38" s="1136"/>
      <c r="M38" s="1875">
        <v>0</v>
      </c>
      <c r="N38" s="1546"/>
      <c r="O38" s="1136"/>
      <c r="P38" s="1136"/>
      <c r="Q38" s="1878"/>
      <c r="S38" s="1062"/>
      <c r="T38" s="1061"/>
      <c r="U38" s="1061"/>
      <c r="V38" s="1061"/>
    </row>
    <row r="39" spans="1:22" s="1063" customFormat="1" ht="14.25">
      <c r="A39" s="1060" t="s">
        <v>19</v>
      </c>
      <c r="B39" s="1517"/>
      <c r="C39" s="1518"/>
      <c r="D39" s="1517"/>
      <c r="E39" s="1794">
        <f>SUM(E15:E38)</f>
        <v>467.42005599999993</v>
      </c>
      <c r="F39" s="1801"/>
      <c r="G39" s="1801"/>
      <c r="H39" s="1801"/>
      <c r="I39" s="1794">
        <f>SUM(I15:I38)</f>
        <v>0</v>
      </c>
      <c r="J39" s="1801"/>
      <c r="K39" s="1801"/>
      <c r="L39" s="1801"/>
      <c r="M39" s="1856">
        <f>SUM(M15:M38)</f>
        <v>0</v>
      </c>
      <c r="N39" s="1789"/>
      <c r="O39" s="1790"/>
      <c r="P39" s="1789"/>
      <c r="Q39" s="1855">
        <f>SUM(Q15:Q38)</f>
        <v>0</v>
      </c>
      <c r="S39" s="1521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571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zoomScale="85" zoomScaleNormal="85" zoomScaleSheetLayoutView="100" workbookViewId="0">
      <selection activeCell="O30" sqref="O30"/>
    </sheetView>
  </sheetViews>
  <sheetFormatPr defaultRowHeight="12.75"/>
  <cols>
    <col min="1" max="3" width="11.28515625" style="1065" customWidth="1"/>
    <col min="4" max="4" width="11.28515625" style="1065" hidden="1" customWidth="1"/>
    <col min="5" max="5" width="13.42578125" style="1065" customWidth="1"/>
    <col min="6" max="7" width="11.28515625" style="1065" customWidth="1"/>
    <col min="8" max="8" width="11.28515625" style="1065" hidden="1" customWidth="1"/>
    <col min="9" max="9" width="14.42578125" style="1065" customWidth="1"/>
    <col min="10" max="11" width="11.28515625" style="1065" customWidth="1"/>
    <col min="12" max="12" width="11.28515625" style="1065" hidden="1" customWidth="1"/>
    <col min="13" max="13" width="13.140625" style="1065" customWidth="1"/>
    <col min="14" max="15" width="11.28515625" style="1065" customWidth="1"/>
    <col min="16" max="16" width="11.28515625" style="1065" hidden="1" customWidth="1"/>
    <col min="17" max="17" width="14.5703125" style="1065" customWidth="1"/>
    <col min="18" max="16384" width="9.140625" style="1065"/>
  </cols>
  <sheetData>
    <row r="1" spans="1:22" s="1053" customFormat="1" ht="18.75" customHeight="1">
      <c r="B1" s="1507"/>
      <c r="C1" s="1545" t="s">
        <v>521</v>
      </c>
      <c r="D1" s="1054"/>
      <c r="E1" s="1054"/>
      <c r="J1" s="801"/>
      <c r="K1" s="3016" t="s">
        <v>519</v>
      </c>
      <c r="L1" s="3016"/>
      <c r="M1" s="3016"/>
      <c r="N1" s="3016"/>
      <c r="O1" s="3016"/>
      <c r="P1" s="3016"/>
      <c r="Q1" s="3016"/>
    </row>
    <row r="2" spans="1:22" s="1053" customFormat="1" ht="10.5" customHeight="1">
      <c r="A2" s="1508"/>
      <c r="B2" s="3017" t="s">
        <v>1</v>
      </c>
      <c r="C2" s="3017"/>
      <c r="D2" s="3017"/>
      <c r="E2" s="3017"/>
      <c r="N2" s="3018" t="s">
        <v>2</v>
      </c>
      <c r="O2" s="3019"/>
      <c r="P2" s="3019"/>
      <c r="Q2" s="3019"/>
    </row>
    <row r="3" spans="1:22" s="1053" customFormat="1" ht="13.5" customHeight="1">
      <c r="N3" s="1054"/>
      <c r="O3" s="1054" t="s">
        <v>733</v>
      </c>
      <c r="P3" s="1054"/>
      <c r="Q3" s="1054"/>
    </row>
    <row r="4" spans="1:22" s="1053" customFormat="1" ht="15" customHeight="1">
      <c r="B4" s="1509"/>
      <c r="C4" s="1545" t="s">
        <v>520</v>
      </c>
      <c r="D4" s="1509"/>
      <c r="E4" s="1509"/>
      <c r="I4" s="3020" t="s">
        <v>5</v>
      </c>
      <c r="J4" s="3021"/>
      <c r="K4" s="3021"/>
      <c r="L4" s="2040"/>
      <c r="O4" s="1055"/>
    </row>
    <row r="5" spans="1:22" s="1053" customFormat="1" ht="9.75" customHeight="1">
      <c r="A5" s="1508"/>
      <c r="B5" s="3022" t="s">
        <v>7</v>
      </c>
      <c r="C5" s="3022"/>
      <c r="D5" s="3022"/>
      <c r="E5" s="3022"/>
    </row>
    <row r="6" spans="1:22" s="1053" customFormat="1" ht="12" customHeight="1">
      <c r="E6" s="3015" t="s">
        <v>8</v>
      </c>
      <c r="F6" s="3015"/>
      <c r="G6" s="3015"/>
      <c r="H6" s="3015"/>
      <c r="I6" s="3015"/>
      <c r="J6" s="3015"/>
      <c r="K6" s="3015"/>
      <c r="L6" s="3015"/>
      <c r="M6" s="3015"/>
      <c r="N6" s="3015"/>
    </row>
    <row r="7" spans="1:22" s="1053" customFormat="1" ht="15.75">
      <c r="E7" s="2721" t="s">
        <v>703</v>
      </c>
      <c r="F7" s="2721"/>
      <c r="G7" s="2721"/>
      <c r="H7" s="2721"/>
      <c r="I7" s="2721"/>
      <c r="J7" s="2721"/>
      <c r="K7" s="2721"/>
      <c r="L7" s="2721"/>
      <c r="M7" s="2721"/>
      <c r="N7" s="2721"/>
    </row>
    <row r="8" spans="1:22" s="1053" customFormat="1" ht="9" customHeight="1"/>
    <row r="9" spans="1:22" s="1053" customFormat="1">
      <c r="A9" s="3025" t="s">
        <v>9</v>
      </c>
      <c r="B9" s="3023" t="s">
        <v>10</v>
      </c>
      <c r="C9" s="3024"/>
      <c r="D9" s="3024"/>
      <c r="E9" s="3024"/>
      <c r="F9" s="3024"/>
      <c r="G9" s="3024"/>
      <c r="H9" s="3024"/>
      <c r="I9" s="3028"/>
      <c r="J9" s="3023" t="s">
        <v>11</v>
      </c>
      <c r="K9" s="3024"/>
      <c r="L9" s="3024"/>
      <c r="M9" s="3024"/>
      <c r="N9" s="3024"/>
      <c r="O9" s="3024"/>
      <c r="P9" s="3024"/>
      <c r="Q9" s="3028"/>
    </row>
    <row r="10" spans="1:22" s="1053" customFormat="1">
      <c r="A10" s="3026"/>
      <c r="B10" s="3029" t="s">
        <v>734</v>
      </c>
      <c r="C10" s="3030"/>
      <c r="D10" s="3030"/>
      <c r="E10" s="3031"/>
      <c r="F10" s="3029" t="s">
        <v>735</v>
      </c>
      <c r="G10" s="3030"/>
      <c r="H10" s="3030"/>
      <c r="I10" s="3031"/>
      <c r="J10" s="3029" t="str">
        <f>B10</f>
        <v>яч. 7 ф. Ростиловский ТП-78 Т-1</v>
      </c>
      <c r="K10" s="3030"/>
      <c r="L10" s="3030"/>
      <c r="M10" s="3031"/>
      <c r="N10" s="3029" t="str">
        <f>F10</f>
        <v>яч. 7 ф. Ростиловский ТП-78 Т-2</v>
      </c>
      <c r="O10" s="3030"/>
      <c r="P10" s="3030"/>
      <c r="Q10" s="3031"/>
    </row>
    <row r="11" spans="1:22" s="1053" customFormat="1">
      <c r="A11" s="3026"/>
      <c r="B11" s="3023" t="s">
        <v>14</v>
      </c>
      <c r="C11" s="3024"/>
      <c r="E11" s="2042"/>
      <c r="F11" s="3023" t="s">
        <v>15</v>
      </c>
      <c r="G11" s="3024"/>
      <c r="H11" s="2041"/>
      <c r="I11" s="2042"/>
      <c r="J11" s="3023" t="s">
        <v>15</v>
      </c>
      <c r="K11" s="3024"/>
      <c r="L11" s="2041"/>
      <c r="M11" s="2042"/>
      <c r="N11" s="3023" t="s">
        <v>15</v>
      </c>
      <c r="O11" s="3024"/>
      <c r="P11" s="2041"/>
      <c r="Q11" s="2042"/>
    </row>
    <row r="12" spans="1:22" s="1057" customFormat="1" ht="35.25" customHeight="1">
      <c r="A12" s="3027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48"/>
      <c r="C14" s="1547"/>
      <c r="D14" s="1136"/>
      <c r="E14" s="1136"/>
      <c r="F14" s="1546"/>
      <c r="G14" s="1136"/>
      <c r="H14" s="1136"/>
      <c r="I14" s="1136"/>
      <c r="J14" s="1548"/>
      <c r="K14" s="1136"/>
      <c r="L14" s="1136"/>
      <c r="M14" s="1136"/>
      <c r="N14" s="1546"/>
      <c r="O14" s="1136"/>
      <c r="P14" s="1136"/>
      <c r="Q14" s="1136"/>
      <c r="S14" s="1516"/>
      <c r="T14" s="1061"/>
      <c r="U14" s="1061"/>
      <c r="V14" s="1061"/>
    </row>
    <row r="15" spans="1:22" s="1057" customFormat="1">
      <c r="A15" s="1060">
        <v>1</v>
      </c>
      <c r="B15" s="1548"/>
      <c r="C15" s="1136"/>
      <c r="D15" s="1136"/>
      <c r="E15" s="1875">
        <v>0</v>
      </c>
      <c r="F15" s="1546"/>
      <c r="G15" s="1136"/>
      <c r="H15" s="1136"/>
      <c r="I15" s="1875">
        <v>58.152000000000001</v>
      </c>
      <c r="J15" s="1548"/>
      <c r="K15" s="1136"/>
      <c r="L15" s="1136"/>
      <c r="M15" s="1875">
        <v>0</v>
      </c>
      <c r="N15" s="1546"/>
      <c r="O15" s="1136"/>
      <c r="P15" s="1136"/>
      <c r="Q15" s="1875">
        <v>0</v>
      </c>
      <c r="S15" s="1062"/>
      <c r="T15" s="1061"/>
      <c r="U15" s="1061"/>
      <c r="V15" s="1061"/>
    </row>
    <row r="16" spans="1:22" s="1057" customFormat="1">
      <c r="A16" s="1060">
        <v>2</v>
      </c>
      <c r="B16" s="1548"/>
      <c r="C16" s="1136"/>
      <c r="D16" s="1136"/>
      <c r="E16" s="1875">
        <v>0</v>
      </c>
      <c r="F16" s="1546"/>
      <c r="G16" s="1136"/>
      <c r="H16" s="1136"/>
      <c r="I16" s="1876">
        <v>58.103999999999999</v>
      </c>
      <c r="J16" s="1548"/>
      <c r="K16" s="1136"/>
      <c r="L16" s="1136"/>
      <c r="M16" s="1875">
        <v>0</v>
      </c>
      <c r="N16" s="1546"/>
      <c r="O16" s="1136"/>
      <c r="P16" s="1136"/>
      <c r="Q16" s="1875">
        <v>0</v>
      </c>
      <c r="S16" s="1062"/>
      <c r="T16" s="1061"/>
      <c r="U16" s="1061"/>
      <c r="V16" s="1061"/>
    </row>
    <row r="17" spans="1:22" s="1057" customFormat="1">
      <c r="A17" s="1060">
        <v>3</v>
      </c>
      <c r="B17" s="1548"/>
      <c r="C17" s="1136"/>
      <c r="D17" s="1136"/>
      <c r="E17" s="1875">
        <v>0</v>
      </c>
      <c r="F17" s="1546"/>
      <c r="G17" s="1136"/>
      <c r="H17" s="1136"/>
      <c r="I17" s="1876">
        <v>58.08</v>
      </c>
      <c r="J17" s="1548"/>
      <c r="K17" s="1136"/>
      <c r="L17" s="1136"/>
      <c r="M17" s="1875">
        <v>0</v>
      </c>
      <c r="N17" s="1546"/>
      <c r="O17" s="1136"/>
      <c r="P17" s="1136"/>
      <c r="Q17" s="1875">
        <v>0</v>
      </c>
      <c r="S17" s="1062"/>
      <c r="T17" s="1061"/>
      <c r="U17" s="1061"/>
      <c r="V17" s="1061"/>
    </row>
    <row r="18" spans="1:22" s="1057" customFormat="1">
      <c r="A18" s="1060">
        <v>4</v>
      </c>
      <c r="B18" s="1548"/>
      <c r="C18" s="1136"/>
      <c r="D18" s="1136"/>
      <c r="E18" s="1875">
        <v>0</v>
      </c>
      <c r="F18" s="1546"/>
      <c r="G18" s="1136"/>
      <c r="H18" s="1136"/>
      <c r="I18" s="1876">
        <v>58.2</v>
      </c>
      <c r="J18" s="1548"/>
      <c r="K18" s="1136"/>
      <c r="L18" s="1136"/>
      <c r="M18" s="1875">
        <v>0</v>
      </c>
      <c r="N18" s="1546"/>
      <c r="O18" s="1136"/>
      <c r="P18" s="1136"/>
      <c r="Q18" s="1875">
        <v>0</v>
      </c>
      <c r="S18" s="1062"/>
      <c r="T18" s="1061"/>
      <c r="U18" s="1061"/>
      <c r="V18" s="1061"/>
    </row>
    <row r="19" spans="1:22" s="1057" customFormat="1">
      <c r="A19" s="1060">
        <v>5</v>
      </c>
      <c r="B19" s="1548"/>
      <c r="C19" s="1136"/>
      <c r="D19" s="1136"/>
      <c r="E19" s="1875">
        <v>0</v>
      </c>
      <c r="F19" s="1546"/>
      <c r="G19" s="1136"/>
      <c r="H19" s="1136"/>
      <c r="I19" s="1876">
        <v>60.36</v>
      </c>
      <c r="J19" s="1548"/>
      <c r="K19" s="1136"/>
      <c r="L19" s="1136"/>
      <c r="M19" s="1875">
        <v>0</v>
      </c>
      <c r="N19" s="1546"/>
      <c r="O19" s="1136"/>
      <c r="P19" s="1136"/>
      <c r="Q19" s="1875">
        <v>0</v>
      </c>
      <c r="S19" s="1062"/>
      <c r="T19" s="1061"/>
      <c r="U19" s="1061"/>
      <c r="V19" s="1061"/>
    </row>
    <row r="20" spans="1:22" s="1057" customFormat="1">
      <c r="A20" s="1060">
        <v>6</v>
      </c>
      <c r="B20" s="1548"/>
      <c r="C20" s="1136"/>
      <c r="D20" s="1136"/>
      <c r="E20" s="1875">
        <v>0</v>
      </c>
      <c r="F20" s="1546"/>
      <c r="G20" s="1136"/>
      <c r="H20" s="1136"/>
      <c r="I20" s="1876">
        <v>57.816000000000003</v>
      </c>
      <c r="J20" s="1548"/>
      <c r="K20" s="1136"/>
      <c r="L20" s="1136"/>
      <c r="M20" s="1875">
        <v>0</v>
      </c>
      <c r="N20" s="1546"/>
      <c r="O20" s="1136"/>
      <c r="P20" s="1136"/>
      <c r="Q20" s="1875">
        <v>0</v>
      </c>
      <c r="S20" s="1062"/>
      <c r="T20" s="1061"/>
      <c r="U20" s="1061"/>
      <c r="V20" s="1061"/>
    </row>
    <row r="21" spans="1:22" s="1057" customFormat="1">
      <c r="A21" s="1060">
        <v>7</v>
      </c>
      <c r="B21" s="1548"/>
      <c r="C21" s="1136"/>
      <c r="D21" s="1136"/>
      <c r="E21" s="1875">
        <v>0</v>
      </c>
      <c r="F21" s="1546"/>
      <c r="G21" s="1136"/>
      <c r="H21" s="1136"/>
      <c r="I21" s="1876">
        <v>64.847999999999999</v>
      </c>
      <c r="J21" s="1548"/>
      <c r="K21" s="1136"/>
      <c r="L21" s="1136"/>
      <c r="M21" s="1875">
        <v>0</v>
      </c>
      <c r="N21" s="1546"/>
      <c r="O21" s="1136"/>
      <c r="P21" s="1136"/>
      <c r="Q21" s="1875">
        <v>0</v>
      </c>
      <c r="S21" s="1062"/>
      <c r="T21" s="1061"/>
      <c r="U21" s="1061"/>
      <c r="V21" s="1061"/>
    </row>
    <row r="22" spans="1:22" s="1057" customFormat="1">
      <c r="A22" s="1060">
        <v>8</v>
      </c>
      <c r="B22" s="1548"/>
      <c r="C22" s="1136"/>
      <c r="D22" s="1136"/>
      <c r="E22" s="1875">
        <v>0</v>
      </c>
      <c r="F22" s="1546"/>
      <c r="G22" s="1136"/>
      <c r="H22" s="1136"/>
      <c r="I22" s="1876">
        <v>65.64</v>
      </c>
      <c r="J22" s="1548"/>
      <c r="K22" s="1136"/>
      <c r="L22" s="1136"/>
      <c r="M22" s="1875">
        <v>0</v>
      </c>
      <c r="N22" s="1546"/>
      <c r="O22" s="1136"/>
      <c r="P22" s="1136"/>
      <c r="Q22" s="1875">
        <v>0</v>
      </c>
      <c r="S22" s="1062"/>
      <c r="T22" s="1061"/>
      <c r="U22" s="1061"/>
      <c r="V22" s="1061"/>
    </row>
    <row r="23" spans="1:22" s="1057" customFormat="1">
      <c r="A23" s="1060">
        <v>9</v>
      </c>
      <c r="B23" s="1548"/>
      <c r="C23" s="1136"/>
      <c r="D23" s="1136"/>
      <c r="E23" s="1875">
        <v>0</v>
      </c>
      <c r="F23" s="1546"/>
      <c r="G23" s="1136"/>
      <c r="H23" s="1136"/>
      <c r="I23" s="1876">
        <v>65.352000000000004</v>
      </c>
      <c r="J23" s="1548"/>
      <c r="K23" s="1136"/>
      <c r="L23" s="1136"/>
      <c r="M23" s="1875">
        <v>0</v>
      </c>
      <c r="N23" s="1546"/>
      <c r="O23" s="1136"/>
      <c r="P23" s="1136"/>
      <c r="Q23" s="1875">
        <v>0</v>
      </c>
      <c r="S23" s="1062"/>
      <c r="T23" s="1061"/>
      <c r="U23" s="1061"/>
      <c r="V23" s="1061"/>
    </row>
    <row r="24" spans="1:22" s="1057" customFormat="1">
      <c r="A24" s="1060">
        <v>10</v>
      </c>
      <c r="B24" s="1548"/>
      <c r="C24" s="1136"/>
      <c r="D24" s="1136"/>
      <c r="E24" s="1875">
        <v>0</v>
      </c>
      <c r="F24" s="1546"/>
      <c r="G24" s="1136"/>
      <c r="H24" s="1136"/>
      <c r="I24" s="1877">
        <v>64.632000000000005</v>
      </c>
      <c r="J24" s="1548"/>
      <c r="K24" s="1136"/>
      <c r="L24" s="1136"/>
      <c r="M24" s="1875">
        <v>0</v>
      </c>
      <c r="N24" s="1546"/>
      <c r="O24" s="1136"/>
      <c r="P24" s="1136"/>
      <c r="Q24" s="1875">
        <v>0</v>
      </c>
      <c r="S24" s="1062"/>
      <c r="T24" s="1061"/>
      <c r="U24" s="1061"/>
      <c r="V24" s="1061"/>
    </row>
    <row r="25" spans="1:22" s="1057" customFormat="1">
      <c r="A25" s="1060">
        <v>11</v>
      </c>
      <c r="B25" s="1548"/>
      <c r="C25" s="1136"/>
      <c r="D25" s="1136"/>
      <c r="E25" s="1875">
        <v>0</v>
      </c>
      <c r="F25" s="1546"/>
      <c r="G25" s="1136"/>
      <c r="H25" s="1136"/>
      <c r="I25" s="1877">
        <v>64.319999999999993</v>
      </c>
      <c r="J25" s="1548"/>
      <c r="K25" s="1136"/>
      <c r="L25" s="1136"/>
      <c r="M25" s="1875">
        <v>0</v>
      </c>
      <c r="N25" s="1546"/>
      <c r="O25" s="1136"/>
      <c r="P25" s="1136"/>
      <c r="Q25" s="1875">
        <v>0</v>
      </c>
      <c r="S25" s="1062"/>
      <c r="T25" s="1061"/>
      <c r="U25" s="1061"/>
      <c r="V25" s="1061"/>
    </row>
    <row r="26" spans="1:22" s="1057" customFormat="1">
      <c r="A26" s="1060">
        <v>12</v>
      </c>
      <c r="B26" s="1548"/>
      <c r="C26" s="1136"/>
      <c r="D26" s="1136"/>
      <c r="E26" s="1875">
        <v>0</v>
      </c>
      <c r="F26" s="1546"/>
      <c r="G26" s="1136"/>
      <c r="H26" s="1136"/>
      <c r="I26" s="1877">
        <v>45.984000000000002</v>
      </c>
      <c r="J26" s="1548"/>
      <c r="K26" s="1136"/>
      <c r="L26" s="1136"/>
      <c r="M26" s="1875">
        <v>0</v>
      </c>
      <c r="N26" s="1546"/>
      <c r="O26" s="1136"/>
      <c r="P26" s="1136"/>
      <c r="Q26" s="1875">
        <v>0</v>
      </c>
      <c r="S26" s="1062"/>
      <c r="T26" s="1061"/>
      <c r="U26" s="1061"/>
      <c r="V26" s="1061"/>
    </row>
    <row r="27" spans="1:22" s="1057" customFormat="1">
      <c r="A27" s="1060">
        <v>13</v>
      </c>
      <c r="B27" s="1548"/>
      <c r="C27" s="1136"/>
      <c r="D27" s="1136"/>
      <c r="E27" s="1875">
        <v>0</v>
      </c>
      <c r="F27" s="1546"/>
      <c r="G27" s="1136"/>
      <c r="H27" s="1136"/>
      <c r="I27" s="1877">
        <v>24</v>
      </c>
      <c r="J27" s="1548"/>
      <c r="K27" s="1136"/>
      <c r="L27" s="1136"/>
      <c r="M27" s="1875">
        <v>0</v>
      </c>
      <c r="N27" s="1546"/>
      <c r="O27" s="1136"/>
      <c r="P27" s="1136"/>
      <c r="Q27" s="1875">
        <v>0</v>
      </c>
      <c r="S27" s="1062"/>
      <c r="T27" s="1061"/>
      <c r="U27" s="1061"/>
      <c r="V27" s="1061"/>
    </row>
    <row r="28" spans="1:22" s="1057" customFormat="1">
      <c r="A28" s="1060">
        <v>14</v>
      </c>
      <c r="B28" s="1548"/>
      <c r="C28" s="1136"/>
      <c r="D28" s="1136"/>
      <c r="E28" s="1875">
        <v>0</v>
      </c>
      <c r="F28" s="1546"/>
      <c r="G28" s="1136"/>
      <c r="H28" s="1136"/>
      <c r="I28" s="1877">
        <v>23.376000000000001</v>
      </c>
      <c r="J28" s="1548"/>
      <c r="K28" s="1136"/>
      <c r="L28" s="1136"/>
      <c r="M28" s="1875">
        <v>0</v>
      </c>
      <c r="N28" s="1546"/>
      <c r="O28" s="1136"/>
      <c r="P28" s="1136"/>
      <c r="Q28" s="1875">
        <v>0</v>
      </c>
      <c r="S28" s="1062"/>
      <c r="T28" s="1061"/>
      <c r="U28" s="1061"/>
      <c r="V28" s="1061"/>
    </row>
    <row r="29" spans="1:22" s="1057" customFormat="1">
      <c r="A29" s="1060">
        <v>15</v>
      </c>
      <c r="B29" s="1548"/>
      <c r="C29" s="1136"/>
      <c r="D29" s="1136"/>
      <c r="E29" s="1875">
        <v>0</v>
      </c>
      <c r="F29" s="1546"/>
      <c r="G29" s="1136"/>
      <c r="H29" s="1136"/>
      <c r="I29" s="1877">
        <v>22.344000000000001</v>
      </c>
      <c r="J29" s="1548"/>
      <c r="K29" s="1136"/>
      <c r="L29" s="1136"/>
      <c r="M29" s="1875">
        <v>0</v>
      </c>
      <c r="N29" s="1546"/>
      <c r="O29" s="1136"/>
      <c r="P29" s="1136"/>
      <c r="Q29" s="1875">
        <v>0</v>
      </c>
      <c r="S29" s="1062"/>
      <c r="T29" s="1061"/>
      <c r="U29" s="1061"/>
      <c r="V29" s="1061"/>
    </row>
    <row r="30" spans="1:22" s="1057" customFormat="1">
      <c r="A30" s="1060">
        <v>16</v>
      </c>
      <c r="B30" s="1548"/>
      <c r="C30" s="1136"/>
      <c r="D30" s="1136"/>
      <c r="E30" s="1875">
        <v>0</v>
      </c>
      <c r="F30" s="1546"/>
      <c r="G30" s="1136"/>
      <c r="H30" s="1136"/>
      <c r="I30" s="1877">
        <v>22.56</v>
      </c>
      <c r="J30" s="1548"/>
      <c r="K30" s="1136"/>
      <c r="L30" s="1136"/>
      <c r="M30" s="1875">
        <v>0</v>
      </c>
      <c r="N30" s="1546"/>
      <c r="O30" s="1136"/>
      <c r="P30" s="1136"/>
      <c r="Q30" s="1875">
        <v>0</v>
      </c>
      <c r="S30" s="1062"/>
      <c r="T30" s="1061"/>
      <c r="U30" s="1061"/>
      <c r="V30" s="1061"/>
    </row>
    <row r="31" spans="1:22" s="1063" customFormat="1">
      <c r="A31" s="1060">
        <v>17</v>
      </c>
      <c r="B31" s="1548"/>
      <c r="C31" s="1136"/>
      <c r="D31" s="1136"/>
      <c r="E31" s="1875">
        <v>0</v>
      </c>
      <c r="F31" s="1546"/>
      <c r="G31" s="1136"/>
      <c r="H31" s="1136"/>
      <c r="I31" s="1877">
        <v>23.712</v>
      </c>
      <c r="J31" s="1548"/>
      <c r="K31" s="1136"/>
      <c r="L31" s="1136"/>
      <c r="M31" s="1875">
        <v>0</v>
      </c>
      <c r="N31" s="1546"/>
      <c r="O31" s="1136"/>
      <c r="P31" s="1136"/>
      <c r="Q31" s="1875">
        <v>0</v>
      </c>
      <c r="S31" s="1062"/>
      <c r="T31" s="1061"/>
      <c r="U31" s="1061"/>
      <c r="V31" s="1061"/>
    </row>
    <row r="32" spans="1:22" s="1063" customFormat="1">
      <c r="A32" s="1060">
        <v>18</v>
      </c>
      <c r="B32" s="1548"/>
      <c r="C32" s="1136"/>
      <c r="D32" s="1136"/>
      <c r="E32" s="1875">
        <v>0</v>
      </c>
      <c r="F32" s="1546"/>
      <c r="G32" s="1136"/>
      <c r="H32" s="1136"/>
      <c r="I32" s="1877">
        <v>24.36</v>
      </c>
      <c r="J32" s="1548"/>
      <c r="K32" s="1136"/>
      <c r="L32" s="1136"/>
      <c r="M32" s="1875">
        <v>0</v>
      </c>
      <c r="N32" s="1546"/>
      <c r="O32" s="1136"/>
      <c r="P32" s="1136"/>
      <c r="Q32" s="1875">
        <v>0</v>
      </c>
      <c r="S32" s="1062"/>
      <c r="T32" s="1061"/>
      <c r="U32" s="1061"/>
      <c r="V32" s="1061"/>
    </row>
    <row r="33" spans="1:22" s="1063" customFormat="1">
      <c r="A33" s="1060">
        <v>19</v>
      </c>
      <c r="B33" s="1548"/>
      <c r="C33" s="1136"/>
      <c r="D33" s="1136"/>
      <c r="E33" s="1875">
        <v>0</v>
      </c>
      <c r="F33" s="1546"/>
      <c r="G33" s="1136"/>
      <c r="H33" s="1136"/>
      <c r="I33" s="1877">
        <v>26.808</v>
      </c>
      <c r="J33" s="1548"/>
      <c r="K33" s="1136"/>
      <c r="L33" s="1136"/>
      <c r="M33" s="1875">
        <v>0</v>
      </c>
      <c r="N33" s="1546"/>
      <c r="O33" s="1136"/>
      <c r="P33" s="1136"/>
      <c r="Q33" s="1875">
        <v>0</v>
      </c>
      <c r="S33" s="1062"/>
      <c r="T33" s="1061"/>
      <c r="U33" s="1061"/>
      <c r="V33" s="1061"/>
    </row>
    <row r="34" spans="1:22" s="1063" customFormat="1">
      <c r="A34" s="1060">
        <v>20</v>
      </c>
      <c r="B34" s="1548"/>
      <c r="C34" s="1136"/>
      <c r="D34" s="1136"/>
      <c r="E34" s="1875">
        <v>0</v>
      </c>
      <c r="F34" s="1546"/>
      <c r="G34" s="1136"/>
      <c r="H34" s="1136"/>
      <c r="I34" s="1877">
        <v>24.288</v>
      </c>
      <c r="J34" s="1548"/>
      <c r="K34" s="1136"/>
      <c r="L34" s="1136"/>
      <c r="M34" s="1875">
        <v>0</v>
      </c>
      <c r="N34" s="1546"/>
      <c r="O34" s="1136"/>
      <c r="P34" s="1136"/>
      <c r="Q34" s="1875">
        <v>0</v>
      </c>
      <c r="S34" s="1062"/>
      <c r="T34" s="1061"/>
      <c r="U34" s="1061"/>
      <c r="V34" s="1061"/>
    </row>
    <row r="35" spans="1:22" s="1063" customFormat="1">
      <c r="A35" s="1060">
        <v>21</v>
      </c>
      <c r="B35" s="1548"/>
      <c r="C35" s="1136"/>
      <c r="D35" s="1136"/>
      <c r="E35" s="1875">
        <v>0</v>
      </c>
      <c r="F35" s="1546"/>
      <c r="G35" s="1136"/>
      <c r="H35" s="1136"/>
      <c r="I35" s="1877">
        <v>24.48</v>
      </c>
      <c r="J35" s="1548"/>
      <c r="K35" s="1136"/>
      <c r="L35" s="1136"/>
      <c r="M35" s="1875">
        <v>0</v>
      </c>
      <c r="N35" s="1546"/>
      <c r="O35" s="1136"/>
      <c r="P35" s="1136"/>
      <c r="Q35" s="1875">
        <v>0</v>
      </c>
      <c r="S35" s="1062"/>
      <c r="T35" s="1061"/>
      <c r="U35" s="1061"/>
      <c r="V35" s="1061"/>
    </row>
    <row r="36" spans="1:22" s="1063" customFormat="1">
      <c r="A36" s="1060">
        <v>22</v>
      </c>
      <c r="B36" s="1548"/>
      <c r="C36" s="1136"/>
      <c r="D36" s="1136"/>
      <c r="E36" s="1875">
        <v>0</v>
      </c>
      <c r="F36" s="1546"/>
      <c r="G36" s="1136"/>
      <c r="H36" s="1136"/>
      <c r="I36" s="1877">
        <v>24.552</v>
      </c>
      <c r="J36" s="1548"/>
      <c r="K36" s="1136"/>
      <c r="L36" s="1136"/>
      <c r="M36" s="1875">
        <v>0</v>
      </c>
      <c r="N36" s="1546"/>
      <c r="O36" s="1136"/>
      <c r="P36" s="1136"/>
      <c r="Q36" s="1875">
        <v>0</v>
      </c>
      <c r="S36" s="1062"/>
      <c r="T36" s="1061"/>
      <c r="U36" s="1061"/>
      <c r="V36" s="1061"/>
    </row>
    <row r="37" spans="1:22" s="1063" customFormat="1">
      <c r="A37" s="1060">
        <v>23</v>
      </c>
      <c r="B37" s="1548"/>
      <c r="C37" s="1136"/>
      <c r="D37" s="1136"/>
      <c r="E37" s="1875">
        <v>0</v>
      </c>
      <c r="F37" s="1546"/>
      <c r="G37" s="1136"/>
      <c r="H37" s="1136"/>
      <c r="I37" s="1877">
        <v>24.984000000000002</v>
      </c>
      <c r="J37" s="1548"/>
      <c r="K37" s="1136"/>
      <c r="L37" s="1136"/>
      <c r="M37" s="1875">
        <v>0</v>
      </c>
      <c r="N37" s="1546"/>
      <c r="O37" s="1136"/>
      <c r="P37" s="1136"/>
      <c r="Q37" s="1875">
        <v>0</v>
      </c>
      <c r="S37" s="1062"/>
      <c r="T37" s="1061"/>
      <c r="U37" s="1061"/>
      <c r="V37" s="1061"/>
    </row>
    <row r="38" spans="1:22" s="1063" customFormat="1">
      <c r="A38" s="1060">
        <v>24</v>
      </c>
      <c r="B38" s="1548"/>
      <c r="C38" s="1136"/>
      <c r="D38" s="1136"/>
      <c r="E38" s="1875">
        <v>0</v>
      </c>
      <c r="F38" s="1546"/>
      <c r="G38" s="1136"/>
      <c r="H38" s="1136"/>
      <c r="I38" s="1878">
        <v>23.856000000000002</v>
      </c>
      <c r="J38" s="1548"/>
      <c r="K38" s="1136"/>
      <c r="L38" s="1136"/>
      <c r="M38" s="1875">
        <v>0</v>
      </c>
      <c r="N38" s="1546"/>
      <c r="O38" s="1136"/>
      <c r="P38" s="1136"/>
      <c r="Q38" s="1875">
        <v>0</v>
      </c>
      <c r="S38" s="1062"/>
      <c r="T38" s="1061"/>
      <c r="U38" s="1061"/>
      <c r="V38" s="1061"/>
    </row>
    <row r="39" spans="1:22" s="1063" customFormat="1" ht="14.25">
      <c r="A39" s="1060" t="s">
        <v>19</v>
      </c>
      <c r="B39" s="1517"/>
      <c r="C39" s="1518"/>
      <c r="D39" s="1517"/>
      <c r="E39" s="1794">
        <f>SUM(E15:E38)</f>
        <v>0</v>
      </c>
      <c r="F39" s="1801"/>
      <c r="G39" s="1801"/>
      <c r="H39" s="1801"/>
      <c r="I39" s="1794">
        <f>SUM(I15:I38)</f>
        <v>1010.808</v>
      </c>
      <c r="J39" s="1801"/>
      <c r="K39" s="1801"/>
      <c r="L39" s="1801"/>
      <c r="M39" s="1856">
        <f>SUM(M15:M38)</f>
        <v>0</v>
      </c>
      <c r="N39" s="1789"/>
      <c r="O39" s="1790"/>
      <c r="P39" s="1789"/>
      <c r="Q39" s="1855">
        <f>SUM(Q15:Q38)</f>
        <v>0</v>
      </c>
      <c r="S39" s="1521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571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3"/>
  <sheetViews>
    <sheetView zoomScale="85" zoomScaleNormal="85" zoomScaleSheetLayoutView="100" workbookViewId="0">
      <selection activeCell="I44" sqref="I44"/>
    </sheetView>
  </sheetViews>
  <sheetFormatPr defaultRowHeight="12.75"/>
  <cols>
    <col min="1" max="3" width="11.28515625" style="1065" customWidth="1"/>
    <col min="4" max="4" width="11.28515625" style="1065" hidden="1" customWidth="1"/>
    <col min="5" max="5" width="13.42578125" style="1065" customWidth="1"/>
    <col min="6" max="7" width="11.28515625" style="1065" customWidth="1"/>
    <col min="8" max="8" width="11.28515625" style="1065" hidden="1" customWidth="1"/>
    <col min="9" max="9" width="14.42578125" style="1065" customWidth="1"/>
    <col min="10" max="11" width="11.28515625" style="1065" customWidth="1"/>
    <col min="12" max="12" width="11.28515625" style="1065" hidden="1" customWidth="1"/>
    <col min="13" max="13" width="13.140625" style="1065" customWidth="1"/>
    <col min="14" max="15" width="11.28515625" style="1065" customWidth="1"/>
    <col min="16" max="16" width="11.28515625" style="1065" hidden="1" customWidth="1"/>
    <col min="17" max="17" width="14.5703125" style="1065" customWidth="1"/>
    <col min="18" max="16384" width="9.140625" style="1065"/>
  </cols>
  <sheetData>
    <row r="1" spans="1:22" s="1053" customFormat="1" ht="18.75" customHeight="1">
      <c r="B1" s="1507"/>
      <c r="C1" s="1545" t="s">
        <v>521</v>
      </c>
      <c r="D1" s="1054"/>
      <c r="E1" s="1054"/>
      <c r="J1" s="801"/>
      <c r="K1" s="3016" t="s">
        <v>736</v>
      </c>
      <c r="L1" s="3016"/>
      <c r="M1" s="3016"/>
      <c r="N1" s="3016"/>
      <c r="O1" s="3016"/>
      <c r="P1" s="3016"/>
      <c r="Q1" s="3016"/>
    </row>
    <row r="2" spans="1:22" s="1053" customFormat="1" ht="10.5" customHeight="1">
      <c r="A2" s="1508"/>
      <c r="B2" s="3017" t="s">
        <v>1</v>
      </c>
      <c r="C2" s="3017"/>
      <c r="D2" s="3017"/>
      <c r="E2" s="3017"/>
      <c r="N2" s="3018" t="s">
        <v>2</v>
      </c>
      <c r="O2" s="3019"/>
      <c r="P2" s="3019"/>
      <c r="Q2" s="3019"/>
    </row>
    <row r="3" spans="1:22" s="1053" customFormat="1" ht="13.5" customHeight="1">
      <c r="N3" s="1054"/>
      <c r="O3" s="1054" t="s">
        <v>737</v>
      </c>
      <c r="P3" s="1054"/>
      <c r="Q3" s="1054"/>
    </row>
    <row r="4" spans="1:22" s="1053" customFormat="1" ht="15" customHeight="1">
      <c r="B4" s="1509"/>
      <c r="C4" s="1545" t="s">
        <v>520</v>
      </c>
      <c r="D4" s="1509"/>
      <c r="E4" s="1509"/>
      <c r="I4" s="3020" t="s">
        <v>5</v>
      </c>
      <c r="J4" s="3021"/>
      <c r="K4" s="3021"/>
      <c r="L4" s="2040"/>
      <c r="O4" s="1055"/>
    </row>
    <row r="5" spans="1:22" s="1053" customFormat="1" ht="9.75" customHeight="1">
      <c r="A5" s="1508"/>
      <c r="B5" s="3022" t="s">
        <v>7</v>
      </c>
      <c r="C5" s="3022"/>
      <c r="D5" s="3022"/>
      <c r="E5" s="3022"/>
    </row>
    <row r="6" spans="1:22" s="1053" customFormat="1" ht="12" customHeight="1">
      <c r="E6" s="3015" t="s">
        <v>8</v>
      </c>
      <c r="F6" s="3015"/>
      <c r="G6" s="3015"/>
      <c r="H6" s="3015"/>
      <c r="I6" s="3015"/>
      <c r="J6" s="3015"/>
      <c r="K6" s="3015"/>
      <c r="L6" s="3015"/>
      <c r="M6" s="3015"/>
      <c r="N6" s="3015"/>
    </row>
    <row r="7" spans="1:22" s="1053" customFormat="1" ht="15.75">
      <c r="E7" s="2721" t="s">
        <v>703</v>
      </c>
      <c r="F7" s="2721"/>
      <c r="G7" s="2721"/>
      <c r="H7" s="2721"/>
      <c r="I7" s="2721"/>
      <c r="J7" s="2721"/>
      <c r="K7" s="2721"/>
      <c r="L7" s="2721"/>
      <c r="M7" s="2721"/>
      <c r="N7" s="2721"/>
    </row>
    <row r="8" spans="1:22" s="1053" customFormat="1" ht="9" customHeight="1"/>
    <row r="9" spans="1:22" s="1053" customFormat="1">
      <c r="A9" s="3025" t="s">
        <v>9</v>
      </c>
      <c r="B9" s="3023" t="s">
        <v>10</v>
      </c>
      <c r="C9" s="3024"/>
      <c r="D9" s="3024"/>
      <c r="E9" s="3024"/>
      <c r="F9" s="3024"/>
      <c r="G9" s="3024"/>
      <c r="H9" s="3024"/>
      <c r="I9" s="3028"/>
      <c r="J9" s="3023" t="s">
        <v>11</v>
      </c>
      <c r="K9" s="3024"/>
      <c r="L9" s="3024"/>
      <c r="M9" s="3024"/>
      <c r="N9" s="3024"/>
      <c r="O9" s="3024"/>
      <c r="P9" s="3024"/>
      <c r="Q9" s="3028"/>
    </row>
    <row r="10" spans="1:22" s="1053" customFormat="1">
      <c r="A10" s="3026"/>
      <c r="B10" s="3029" t="s">
        <v>738</v>
      </c>
      <c r="C10" s="3030"/>
      <c r="D10" s="3030"/>
      <c r="E10" s="3031"/>
      <c r="F10" s="3029" t="s">
        <v>739</v>
      </c>
      <c r="G10" s="3030"/>
      <c r="H10" s="3030"/>
      <c r="I10" s="3031"/>
      <c r="J10" s="3029" t="str">
        <f>B10</f>
        <v>яч. 7 ф. Бушуеха ТП-84</v>
      </c>
      <c r="K10" s="3030"/>
      <c r="L10" s="3030"/>
      <c r="M10" s="3031"/>
      <c r="N10" s="3029" t="str">
        <f>F10</f>
        <v>яч. 10 ф. Свиноферма ТП-85</v>
      </c>
      <c r="O10" s="3030"/>
      <c r="P10" s="3030"/>
      <c r="Q10" s="3031"/>
    </row>
    <row r="11" spans="1:22" s="1053" customFormat="1">
      <c r="A11" s="3026"/>
      <c r="B11" s="3023" t="s">
        <v>14</v>
      </c>
      <c r="C11" s="3024"/>
      <c r="E11" s="2042"/>
      <c r="F11" s="3023" t="s">
        <v>15</v>
      </c>
      <c r="G11" s="3024"/>
      <c r="H11" s="2041"/>
      <c r="I11" s="2042"/>
      <c r="J11" s="3023" t="s">
        <v>15</v>
      </c>
      <c r="K11" s="3024"/>
      <c r="L11" s="2041"/>
      <c r="M11" s="2042"/>
      <c r="N11" s="3023" t="s">
        <v>15</v>
      </c>
      <c r="O11" s="3024"/>
      <c r="P11" s="2041"/>
      <c r="Q11" s="2042"/>
    </row>
    <row r="12" spans="1:22" s="1057" customFormat="1" ht="35.25" customHeight="1">
      <c r="A12" s="3027"/>
      <c r="B12" s="1056" t="s">
        <v>16</v>
      </c>
      <c r="C12" s="1056" t="s">
        <v>17</v>
      </c>
      <c r="D12" s="1056"/>
      <c r="E12" s="1056" t="s">
        <v>18</v>
      </c>
      <c r="F12" s="1056" t="s">
        <v>16</v>
      </c>
      <c r="G12" s="1056" t="s">
        <v>17</v>
      </c>
      <c r="H12" s="1056"/>
      <c r="I12" s="1056" t="s">
        <v>18</v>
      </c>
      <c r="J12" s="1056" t="s">
        <v>16</v>
      </c>
      <c r="K12" s="1056" t="s">
        <v>17</v>
      </c>
      <c r="L12" s="1056"/>
      <c r="M12" s="1056" t="s">
        <v>18</v>
      </c>
      <c r="N12" s="1056" t="s">
        <v>16</v>
      </c>
      <c r="O12" s="1056" t="s">
        <v>17</v>
      </c>
      <c r="P12" s="1056"/>
      <c r="Q12" s="1056" t="s">
        <v>18</v>
      </c>
    </row>
    <row r="13" spans="1:22" s="1059" customFormat="1" ht="11.25">
      <c r="A13" s="1058">
        <v>1</v>
      </c>
      <c r="B13" s="1058">
        <v>2</v>
      </c>
      <c r="C13" s="1058">
        <v>3</v>
      </c>
      <c r="D13" s="1058"/>
      <c r="E13" s="1058">
        <v>4</v>
      </c>
      <c r="F13" s="1058">
        <v>5</v>
      </c>
      <c r="G13" s="1058">
        <v>6</v>
      </c>
      <c r="H13" s="1058"/>
      <c r="I13" s="1058">
        <v>7</v>
      </c>
      <c r="J13" s="1058">
        <v>8</v>
      </c>
      <c r="K13" s="1058">
        <v>9</v>
      </c>
      <c r="L13" s="1058"/>
      <c r="M13" s="1058">
        <v>10</v>
      </c>
      <c r="N13" s="1058">
        <v>11</v>
      </c>
      <c r="O13" s="1058">
        <v>12</v>
      </c>
      <c r="P13" s="1058"/>
      <c r="Q13" s="1058">
        <v>13</v>
      </c>
    </row>
    <row r="14" spans="1:22" s="1057" customFormat="1">
      <c r="A14" s="1060">
        <v>0</v>
      </c>
      <c r="B14" s="1548"/>
      <c r="C14" s="1547"/>
      <c r="D14" s="1136"/>
      <c r="E14" s="1136"/>
      <c r="F14" s="1546"/>
      <c r="G14" s="1136"/>
      <c r="H14" s="1136"/>
      <c r="I14" s="1136"/>
      <c r="J14" s="1548"/>
      <c r="K14" s="1136"/>
      <c r="L14" s="1136"/>
      <c r="M14" s="1136"/>
      <c r="N14" s="1546"/>
      <c r="O14" s="1136"/>
      <c r="P14" s="1136"/>
      <c r="Q14" s="1136"/>
      <c r="S14" s="1516"/>
      <c r="T14" s="1061"/>
      <c r="U14" s="1061"/>
      <c r="V14" s="1061"/>
    </row>
    <row r="15" spans="1:22" s="1057" customFormat="1">
      <c r="A15" s="1060">
        <v>1</v>
      </c>
      <c r="B15" s="1548"/>
      <c r="C15" s="1136"/>
      <c r="D15" s="1136"/>
      <c r="E15" s="1875">
        <v>12.603999999999999</v>
      </c>
      <c r="F15" s="1546"/>
      <c r="G15" s="1136"/>
      <c r="H15" s="1136"/>
      <c r="I15" s="1875">
        <v>2.2189999999999999</v>
      </c>
      <c r="J15" s="1548"/>
      <c r="K15" s="1136"/>
      <c r="L15" s="1136"/>
      <c r="M15" s="1875">
        <v>0</v>
      </c>
      <c r="N15" s="1546"/>
      <c r="O15" s="1136"/>
      <c r="P15" s="1136"/>
      <c r="Q15" s="1875">
        <v>0</v>
      </c>
      <c r="S15" s="1062"/>
      <c r="T15" s="1061"/>
      <c r="U15" s="1061"/>
      <c r="V15" s="1061"/>
    </row>
    <row r="16" spans="1:22" s="1057" customFormat="1">
      <c r="A16" s="1060">
        <v>2</v>
      </c>
      <c r="B16" s="1548"/>
      <c r="C16" s="1136"/>
      <c r="D16" s="1136"/>
      <c r="E16" s="1875">
        <v>12.603999999999999</v>
      </c>
      <c r="F16" s="1546"/>
      <c r="G16" s="1136"/>
      <c r="H16" s="1136"/>
      <c r="I16" s="1876">
        <v>2.2130000000000001</v>
      </c>
      <c r="J16" s="1548"/>
      <c r="K16" s="1136"/>
      <c r="L16" s="1136"/>
      <c r="M16" s="1875">
        <v>0</v>
      </c>
      <c r="N16" s="1546"/>
      <c r="O16" s="1136"/>
      <c r="P16" s="1136"/>
      <c r="Q16" s="1875">
        <v>0</v>
      </c>
      <c r="S16" s="1062"/>
      <c r="T16" s="1061"/>
      <c r="U16" s="1061"/>
      <c r="V16" s="1061"/>
    </row>
    <row r="17" spans="1:22" s="1057" customFormat="1">
      <c r="A17" s="1060">
        <v>3</v>
      </c>
      <c r="B17" s="1548"/>
      <c r="C17" s="1136"/>
      <c r="D17" s="1136"/>
      <c r="E17" s="1875">
        <v>12.603999999999999</v>
      </c>
      <c r="F17" s="1546"/>
      <c r="G17" s="1136"/>
      <c r="H17" s="1136"/>
      <c r="I17" s="1876">
        <v>2.1909999999999998</v>
      </c>
      <c r="J17" s="1548"/>
      <c r="K17" s="1136"/>
      <c r="L17" s="1136"/>
      <c r="M17" s="1875">
        <v>0</v>
      </c>
      <c r="N17" s="1546"/>
      <c r="O17" s="1136"/>
      <c r="P17" s="1136"/>
      <c r="Q17" s="1875">
        <v>0</v>
      </c>
      <c r="S17" s="1062"/>
      <c r="T17" s="1061"/>
      <c r="U17" s="1061"/>
      <c r="V17" s="1061"/>
    </row>
    <row r="18" spans="1:22" s="1057" customFormat="1">
      <c r="A18" s="1060">
        <v>4</v>
      </c>
      <c r="B18" s="1548"/>
      <c r="C18" s="1136"/>
      <c r="D18" s="1136"/>
      <c r="E18" s="1875">
        <v>12.599</v>
      </c>
      <c r="F18" s="1546"/>
      <c r="G18" s="1136"/>
      <c r="H18" s="1136"/>
      <c r="I18" s="1876">
        <v>2.173</v>
      </c>
      <c r="J18" s="1548"/>
      <c r="K18" s="1136"/>
      <c r="L18" s="1136"/>
      <c r="M18" s="1875">
        <v>0</v>
      </c>
      <c r="N18" s="1546"/>
      <c r="O18" s="1136"/>
      <c r="P18" s="1136"/>
      <c r="Q18" s="1875">
        <v>0</v>
      </c>
      <c r="S18" s="1062"/>
      <c r="T18" s="1061"/>
      <c r="U18" s="1061"/>
      <c r="V18" s="1061"/>
    </row>
    <row r="19" spans="1:22" s="1057" customFormat="1">
      <c r="A19" s="1060">
        <v>5</v>
      </c>
      <c r="B19" s="1548"/>
      <c r="C19" s="1136"/>
      <c r="D19" s="1136"/>
      <c r="E19" s="1875">
        <v>12.585000000000001</v>
      </c>
      <c r="F19" s="1546"/>
      <c r="G19" s="1136"/>
      <c r="H19" s="1136"/>
      <c r="I19" s="1876">
        <v>2.149</v>
      </c>
      <c r="J19" s="1548"/>
      <c r="K19" s="1136"/>
      <c r="L19" s="1136"/>
      <c r="M19" s="1875">
        <v>0</v>
      </c>
      <c r="N19" s="1546"/>
      <c r="O19" s="1136"/>
      <c r="P19" s="1136"/>
      <c r="Q19" s="1875">
        <v>0</v>
      </c>
      <c r="S19" s="1062"/>
      <c r="T19" s="1061"/>
      <c r="U19" s="1061"/>
      <c r="V19" s="1061"/>
    </row>
    <row r="20" spans="1:22" s="1057" customFormat="1">
      <c r="A20" s="1060">
        <v>6</v>
      </c>
      <c r="B20" s="1548"/>
      <c r="C20" s="1136"/>
      <c r="D20" s="1136"/>
      <c r="E20" s="1875">
        <v>12.573</v>
      </c>
      <c r="F20" s="1546"/>
      <c r="G20" s="1136"/>
      <c r="H20" s="1136"/>
      <c r="I20" s="1876">
        <v>2.121</v>
      </c>
      <c r="J20" s="1548"/>
      <c r="K20" s="1136"/>
      <c r="L20" s="1136"/>
      <c r="M20" s="1875">
        <v>0</v>
      </c>
      <c r="N20" s="1546"/>
      <c r="O20" s="1136"/>
      <c r="P20" s="1136"/>
      <c r="Q20" s="1875">
        <v>0</v>
      </c>
      <c r="S20" s="1062"/>
      <c r="T20" s="1061"/>
      <c r="U20" s="1061"/>
      <c r="V20" s="1061"/>
    </row>
    <row r="21" spans="1:22" s="1057" customFormat="1">
      <c r="A21" s="1060">
        <v>7</v>
      </c>
      <c r="B21" s="1548"/>
      <c r="C21" s="1136"/>
      <c r="D21" s="1136"/>
      <c r="E21" s="1875">
        <v>12.565</v>
      </c>
      <c r="F21" s="1546"/>
      <c r="G21" s="1136"/>
      <c r="H21" s="1136"/>
      <c r="I21" s="1876">
        <v>2.3380000000000001</v>
      </c>
      <c r="J21" s="1548"/>
      <c r="K21" s="1136"/>
      <c r="L21" s="1136"/>
      <c r="M21" s="1875">
        <v>0</v>
      </c>
      <c r="N21" s="1546"/>
      <c r="O21" s="1136"/>
      <c r="P21" s="1136"/>
      <c r="Q21" s="1875">
        <v>0</v>
      </c>
      <c r="S21" s="1062"/>
      <c r="T21" s="1061"/>
      <c r="U21" s="1061"/>
      <c r="V21" s="1061"/>
    </row>
    <row r="22" spans="1:22" s="1057" customFormat="1">
      <c r="A22" s="1060">
        <v>8</v>
      </c>
      <c r="B22" s="1548"/>
      <c r="C22" s="1136"/>
      <c r="D22" s="1136"/>
      <c r="E22" s="1875">
        <v>12.566000000000001</v>
      </c>
      <c r="F22" s="1546"/>
      <c r="G22" s="1136"/>
      <c r="H22" s="1136"/>
      <c r="I22" s="1876">
        <v>2.2149999999999999</v>
      </c>
      <c r="J22" s="1548"/>
      <c r="K22" s="1136"/>
      <c r="L22" s="1136"/>
      <c r="M22" s="1875">
        <v>0</v>
      </c>
      <c r="N22" s="1546"/>
      <c r="O22" s="1136"/>
      <c r="P22" s="1136"/>
      <c r="Q22" s="1875">
        <v>0</v>
      </c>
      <c r="S22" s="1062"/>
      <c r="T22" s="1061"/>
      <c r="U22" s="1061"/>
      <c r="V22" s="1061"/>
    </row>
    <row r="23" spans="1:22" s="1057" customFormat="1">
      <c r="A23" s="1060">
        <v>9</v>
      </c>
      <c r="B23" s="1548"/>
      <c r="C23" s="1136"/>
      <c r="D23" s="1136"/>
      <c r="E23" s="1875">
        <v>12.544</v>
      </c>
      <c r="F23" s="1546"/>
      <c r="G23" s="1136"/>
      <c r="H23" s="1136"/>
      <c r="I23" s="1876">
        <v>2.117</v>
      </c>
      <c r="J23" s="1548"/>
      <c r="K23" s="1136"/>
      <c r="L23" s="1136"/>
      <c r="M23" s="1875">
        <v>0</v>
      </c>
      <c r="N23" s="1546"/>
      <c r="O23" s="1136"/>
      <c r="P23" s="1136"/>
      <c r="Q23" s="1875">
        <v>0</v>
      </c>
      <c r="S23" s="1062"/>
      <c r="T23" s="1061"/>
      <c r="U23" s="1061"/>
      <c r="V23" s="1061"/>
    </row>
    <row r="24" spans="1:22" s="1057" customFormat="1">
      <c r="A24" s="1060">
        <v>10</v>
      </c>
      <c r="B24" s="1548"/>
      <c r="C24" s="1136"/>
      <c r="D24" s="1136"/>
      <c r="E24" s="1875">
        <v>12.54</v>
      </c>
      <c r="F24" s="1546"/>
      <c r="G24" s="1136"/>
      <c r="H24" s="1136"/>
      <c r="I24" s="1877">
        <v>2.2370000000000001</v>
      </c>
      <c r="J24" s="1548"/>
      <c r="K24" s="1136"/>
      <c r="L24" s="1136"/>
      <c r="M24" s="1875">
        <v>0</v>
      </c>
      <c r="N24" s="1546"/>
      <c r="O24" s="1136"/>
      <c r="P24" s="1136"/>
      <c r="Q24" s="1875">
        <v>0</v>
      </c>
      <c r="S24" s="1062"/>
      <c r="T24" s="1061"/>
      <c r="U24" s="1061"/>
      <c r="V24" s="1061"/>
    </row>
    <row r="25" spans="1:22" s="1057" customFormat="1">
      <c r="A25" s="1060">
        <v>11</v>
      </c>
      <c r="B25" s="1548"/>
      <c r="C25" s="1136"/>
      <c r="D25" s="1136"/>
      <c r="E25" s="1875">
        <v>12.581</v>
      </c>
      <c r="F25" s="1546"/>
      <c r="G25" s="1136"/>
      <c r="H25" s="1136"/>
      <c r="I25" s="1877">
        <v>2.1219999999999999</v>
      </c>
      <c r="J25" s="1548"/>
      <c r="K25" s="1136"/>
      <c r="L25" s="1136"/>
      <c r="M25" s="1875">
        <v>0</v>
      </c>
      <c r="N25" s="1546"/>
      <c r="O25" s="1136"/>
      <c r="P25" s="1136"/>
      <c r="Q25" s="1875">
        <v>0</v>
      </c>
      <c r="S25" s="1062"/>
      <c r="T25" s="1061"/>
      <c r="U25" s="1061"/>
      <c r="V25" s="1061"/>
    </row>
    <row r="26" spans="1:22" s="1057" customFormat="1">
      <c r="A26" s="1060">
        <v>12</v>
      </c>
      <c r="B26" s="1548"/>
      <c r="C26" s="1136"/>
      <c r="D26" s="1136"/>
      <c r="E26" s="1875">
        <v>9.4789999999999992</v>
      </c>
      <c r="F26" s="1546"/>
      <c r="G26" s="1136"/>
      <c r="H26" s="1136"/>
      <c r="I26" s="1877">
        <v>2.141</v>
      </c>
      <c r="J26" s="1548"/>
      <c r="K26" s="1136"/>
      <c r="L26" s="1136"/>
      <c r="M26" s="1875">
        <v>0</v>
      </c>
      <c r="N26" s="1546"/>
      <c r="O26" s="1136"/>
      <c r="P26" s="1136"/>
      <c r="Q26" s="1875">
        <v>0</v>
      </c>
      <c r="S26" s="1062"/>
      <c r="T26" s="1061"/>
      <c r="U26" s="1061"/>
      <c r="V26" s="1061"/>
    </row>
    <row r="27" spans="1:22" s="1057" customFormat="1">
      <c r="A27" s="1060">
        <v>13</v>
      </c>
      <c r="B27" s="1548"/>
      <c r="C27" s="1136"/>
      <c r="D27" s="1136"/>
      <c r="E27" s="1875">
        <v>6.601</v>
      </c>
      <c r="F27" s="1546"/>
      <c r="G27" s="1136"/>
      <c r="H27" s="1136"/>
      <c r="I27" s="1877">
        <v>2.0830000000000002</v>
      </c>
      <c r="J27" s="1548"/>
      <c r="K27" s="1136"/>
      <c r="L27" s="1136"/>
      <c r="M27" s="1875">
        <v>0</v>
      </c>
      <c r="N27" s="1546"/>
      <c r="O27" s="1136"/>
      <c r="P27" s="1136"/>
      <c r="Q27" s="1875">
        <v>0</v>
      </c>
      <c r="S27" s="1062"/>
      <c r="T27" s="1061"/>
      <c r="U27" s="1061"/>
      <c r="V27" s="1061"/>
    </row>
    <row r="28" spans="1:22" s="1057" customFormat="1">
      <c r="A28" s="1060">
        <v>14</v>
      </c>
      <c r="B28" s="1548"/>
      <c r="C28" s="1136"/>
      <c r="D28" s="1136"/>
      <c r="E28" s="1875">
        <v>6.6120000000000001</v>
      </c>
      <c r="F28" s="1546"/>
      <c r="G28" s="1136"/>
      <c r="H28" s="1136"/>
      <c r="I28" s="1877">
        <v>1.173</v>
      </c>
      <c r="J28" s="1548"/>
      <c r="K28" s="1136"/>
      <c r="L28" s="1136"/>
      <c r="M28" s="1875">
        <v>0</v>
      </c>
      <c r="N28" s="1546"/>
      <c r="O28" s="1136"/>
      <c r="P28" s="1136"/>
      <c r="Q28" s="1875">
        <v>0</v>
      </c>
      <c r="S28" s="1062"/>
      <c r="T28" s="1061"/>
      <c r="U28" s="1061"/>
      <c r="V28" s="1061"/>
    </row>
    <row r="29" spans="1:22" s="1057" customFormat="1">
      <c r="A29" s="1060">
        <v>15</v>
      </c>
      <c r="B29" s="1548"/>
      <c r="C29" s="1136"/>
      <c r="D29" s="1136"/>
      <c r="E29" s="1875">
        <v>9.0500000000000007</v>
      </c>
      <c r="F29" s="1546"/>
      <c r="G29" s="1136"/>
      <c r="H29" s="1136"/>
      <c r="I29" s="1877">
        <v>1.032</v>
      </c>
      <c r="J29" s="1548"/>
      <c r="K29" s="1136"/>
      <c r="L29" s="1136"/>
      <c r="M29" s="1875">
        <v>0</v>
      </c>
      <c r="N29" s="1546"/>
      <c r="O29" s="1136"/>
      <c r="P29" s="1136"/>
      <c r="Q29" s="1875">
        <v>0</v>
      </c>
      <c r="S29" s="1062"/>
      <c r="T29" s="1061"/>
      <c r="U29" s="1061"/>
      <c r="V29" s="1061"/>
    </row>
    <row r="30" spans="1:22" s="1057" customFormat="1">
      <c r="A30" s="1060">
        <v>16</v>
      </c>
      <c r="B30" s="1548"/>
      <c r="C30" s="1136"/>
      <c r="D30" s="1136"/>
      <c r="E30" s="1875">
        <v>12.609</v>
      </c>
      <c r="F30" s="1546"/>
      <c r="G30" s="1136"/>
      <c r="H30" s="1136"/>
      <c r="I30" s="1877">
        <v>2.1389999999999998</v>
      </c>
      <c r="J30" s="1548"/>
      <c r="K30" s="1136"/>
      <c r="L30" s="1136"/>
      <c r="M30" s="1875">
        <v>0</v>
      </c>
      <c r="N30" s="1546"/>
      <c r="O30" s="1136"/>
      <c r="P30" s="1136"/>
      <c r="Q30" s="1875">
        <v>0</v>
      </c>
      <c r="S30" s="1062"/>
      <c r="T30" s="1061"/>
      <c r="U30" s="1061"/>
      <c r="V30" s="1061"/>
    </row>
    <row r="31" spans="1:22" s="1063" customFormat="1">
      <c r="A31" s="1060">
        <v>17</v>
      </c>
      <c r="B31" s="1548"/>
      <c r="C31" s="1136"/>
      <c r="D31" s="1136"/>
      <c r="E31" s="1875">
        <v>12.587999999999999</v>
      </c>
      <c r="F31" s="1546"/>
      <c r="G31" s="1136"/>
      <c r="H31" s="1136"/>
      <c r="I31" s="1877">
        <v>2.3010000000000002</v>
      </c>
      <c r="J31" s="1548"/>
      <c r="K31" s="1136"/>
      <c r="L31" s="1136"/>
      <c r="M31" s="1875">
        <v>0</v>
      </c>
      <c r="N31" s="1546"/>
      <c r="O31" s="1136"/>
      <c r="P31" s="1136"/>
      <c r="Q31" s="1875">
        <v>0</v>
      </c>
      <c r="S31" s="1062"/>
      <c r="T31" s="1061"/>
      <c r="U31" s="1061"/>
      <c r="V31" s="1061"/>
    </row>
    <row r="32" spans="1:22" s="1063" customFormat="1">
      <c r="A32" s="1060">
        <v>18</v>
      </c>
      <c r="B32" s="1548"/>
      <c r="C32" s="1136"/>
      <c r="D32" s="1136"/>
      <c r="E32" s="1875">
        <v>12.566000000000001</v>
      </c>
      <c r="F32" s="1546"/>
      <c r="G32" s="1136"/>
      <c r="H32" s="1136"/>
      <c r="I32" s="1877">
        <v>2.2120000000000002</v>
      </c>
      <c r="J32" s="1548"/>
      <c r="K32" s="1136"/>
      <c r="L32" s="1136"/>
      <c r="M32" s="1875">
        <v>0</v>
      </c>
      <c r="N32" s="1546"/>
      <c r="O32" s="1136"/>
      <c r="P32" s="1136"/>
      <c r="Q32" s="1875">
        <v>0</v>
      </c>
      <c r="S32" s="1062"/>
      <c r="T32" s="1061"/>
      <c r="U32" s="1061"/>
      <c r="V32" s="1061"/>
    </row>
    <row r="33" spans="1:22" s="1063" customFormat="1">
      <c r="A33" s="1060">
        <v>19</v>
      </c>
      <c r="B33" s="1548"/>
      <c r="C33" s="1136"/>
      <c r="D33" s="1136"/>
      <c r="E33" s="1875">
        <v>12.557</v>
      </c>
      <c r="F33" s="1546"/>
      <c r="G33" s="1136"/>
      <c r="H33" s="1136"/>
      <c r="I33" s="1877">
        <v>2.1920000000000002</v>
      </c>
      <c r="J33" s="1548"/>
      <c r="K33" s="1136"/>
      <c r="L33" s="1136"/>
      <c r="M33" s="1875">
        <v>0</v>
      </c>
      <c r="N33" s="1546"/>
      <c r="O33" s="1136"/>
      <c r="P33" s="1136"/>
      <c r="Q33" s="1875">
        <v>0</v>
      </c>
      <c r="S33" s="1062"/>
      <c r="T33" s="1061"/>
      <c r="U33" s="1061"/>
      <c r="V33" s="1061"/>
    </row>
    <row r="34" spans="1:22" s="1063" customFormat="1">
      <c r="A34" s="1060">
        <v>20</v>
      </c>
      <c r="B34" s="1548"/>
      <c r="C34" s="1136"/>
      <c r="D34" s="1136"/>
      <c r="E34" s="1875">
        <v>12.57</v>
      </c>
      <c r="F34" s="1546"/>
      <c r="G34" s="1136"/>
      <c r="H34" s="1136"/>
      <c r="I34" s="1877">
        <v>2.1560000000000001</v>
      </c>
      <c r="J34" s="1548"/>
      <c r="K34" s="1136"/>
      <c r="L34" s="1136"/>
      <c r="M34" s="1875">
        <v>0</v>
      </c>
      <c r="N34" s="1546"/>
      <c r="O34" s="1136"/>
      <c r="P34" s="1136"/>
      <c r="Q34" s="1875">
        <v>0</v>
      </c>
      <c r="S34" s="1062"/>
      <c r="T34" s="1061"/>
      <c r="U34" s="1061"/>
      <c r="V34" s="1061"/>
    </row>
    <row r="35" spans="1:22" s="1063" customFormat="1">
      <c r="A35" s="1060">
        <v>21</v>
      </c>
      <c r="B35" s="1548"/>
      <c r="C35" s="1136"/>
      <c r="D35" s="1136"/>
      <c r="E35" s="1875">
        <v>12.573</v>
      </c>
      <c r="F35" s="1546"/>
      <c r="G35" s="1136"/>
      <c r="H35" s="1136"/>
      <c r="I35" s="1877">
        <v>2.149</v>
      </c>
      <c r="J35" s="1548"/>
      <c r="K35" s="1136"/>
      <c r="L35" s="1136"/>
      <c r="M35" s="1875">
        <v>0</v>
      </c>
      <c r="N35" s="1546"/>
      <c r="O35" s="1136"/>
      <c r="P35" s="1136"/>
      <c r="Q35" s="1875">
        <v>0</v>
      </c>
      <c r="S35" s="1062"/>
      <c r="T35" s="1061"/>
      <c r="U35" s="1061"/>
      <c r="V35" s="1061"/>
    </row>
    <row r="36" spans="1:22" s="1063" customFormat="1">
      <c r="A36" s="1060">
        <v>22</v>
      </c>
      <c r="B36" s="1548"/>
      <c r="C36" s="1136"/>
      <c r="D36" s="1136"/>
      <c r="E36" s="1875">
        <v>12.57</v>
      </c>
      <c r="F36" s="1546"/>
      <c r="G36" s="1136"/>
      <c r="H36" s="1136"/>
      <c r="I36" s="1877">
        <v>2.1549999999999998</v>
      </c>
      <c r="J36" s="1548"/>
      <c r="K36" s="1136"/>
      <c r="L36" s="1136"/>
      <c r="M36" s="1875">
        <v>0</v>
      </c>
      <c r="N36" s="1546"/>
      <c r="O36" s="1136"/>
      <c r="P36" s="1136"/>
      <c r="Q36" s="1875">
        <v>0</v>
      </c>
      <c r="S36" s="1062"/>
      <c r="T36" s="1061"/>
      <c r="U36" s="1061"/>
      <c r="V36" s="1061"/>
    </row>
    <row r="37" spans="1:22" s="1063" customFormat="1">
      <c r="A37" s="1060">
        <v>23</v>
      </c>
      <c r="B37" s="1548"/>
      <c r="C37" s="1136"/>
      <c r="D37" s="1136"/>
      <c r="E37" s="1875">
        <v>12.579000000000001</v>
      </c>
      <c r="F37" s="1546"/>
      <c r="G37" s="1136"/>
      <c r="H37" s="1136"/>
      <c r="I37" s="1877">
        <v>2.3460000000000001</v>
      </c>
      <c r="J37" s="1548"/>
      <c r="K37" s="1136"/>
      <c r="L37" s="1136"/>
      <c r="M37" s="1875">
        <v>0</v>
      </c>
      <c r="N37" s="1546"/>
      <c r="O37" s="1136"/>
      <c r="P37" s="1136"/>
      <c r="Q37" s="1875">
        <v>0</v>
      </c>
      <c r="S37" s="1062"/>
      <c r="T37" s="1061"/>
      <c r="U37" s="1061"/>
      <c r="V37" s="1061"/>
    </row>
    <row r="38" spans="1:22" s="1063" customFormat="1">
      <c r="A38" s="1060">
        <v>24</v>
      </c>
      <c r="B38" s="1548"/>
      <c r="C38" s="1136"/>
      <c r="D38" s="1136"/>
      <c r="E38" s="1875">
        <v>12.577</v>
      </c>
      <c r="F38" s="1546"/>
      <c r="G38" s="1136"/>
      <c r="H38" s="1136"/>
      <c r="I38" s="1878">
        <v>2.2549999999999999</v>
      </c>
      <c r="J38" s="1548"/>
      <c r="K38" s="1136"/>
      <c r="L38" s="1136"/>
      <c r="M38" s="1875">
        <v>0</v>
      </c>
      <c r="N38" s="1546"/>
      <c r="O38" s="1136"/>
      <c r="P38" s="1136"/>
      <c r="Q38" s="1875">
        <v>0</v>
      </c>
      <c r="S38" s="1062"/>
      <c r="T38" s="1061"/>
      <c r="U38" s="1061"/>
      <c r="V38" s="1061"/>
    </row>
    <row r="39" spans="1:22" s="1063" customFormat="1" ht="14.25">
      <c r="A39" s="1060" t="s">
        <v>19</v>
      </c>
      <c r="B39" s="1517"/>
      <c r="C39" s="1518"/>
      <c r="D39" s="1517"/>
      <c r="E39" s="1794">
        <f>SUM(E15:E38)</f>
        <v>283.29599999999999</v>
      </c>
      <c r="F39" s="1801"/>
      <c r="G39" s="1801"/>
      <c r="H39" s="1801"/>
      <c r="I39" s="1794">
        <f>SUM(I15:I38)</f>
        <v>50.429000000000009</v>
      </c>
      <c r="J39" s="1801"/>
      <c r="K39" s="1801"/>
      <c r="L39" s="1801"/>
      <c r="M39" s="1856">
        <f>SUM(M15:M38)</f>
        <v>0</v>
      </c>
      <c r="N39" s="1789"/>
      <c r="O39" s="1790"/>
      <c r="P39" s="1789"/>
      <c r="Q39" s="1855">
        <f>SUM(Q15:Q38)</f>
        <v>0</v>
      </c>
      <c r="S39" s="1521"/>
      <c r="T39" s="1064"/>
      <c r="U39" s="1064"/>
    </row>
    <row r="40" spans="1:22" s="1053" customFormat="1" ht="12.75" customHeight="1">
      <c r="A40" s="1053" t="s">
        <v>20</v>
      </c>
    </row>
    <row r="41" spans="1:22" s="1053" customFormat="1" ht="12.75" customHeight="1">
      <c r="A41" s="1053" t="s">
        <v>21</v>
      </c>
    </row>
    <row r="42" spans="1:22">
      <c r="A42" s="1053" t="s">
        <v>571</v>
      </c>
      <c r="K42" s="1053"/>
      <c r="L42" s="1053"/>
      <c r="M42" s="1053"/>
      <c r="N42" s="1053"/>
      <c r="O42" s="1053"/>
      <c r="P42" s="1053"/>
      <c r="Q42" s="1053"/>
    </row>
    <row r="43" spans="1:22">
      <c r="A43" s="1053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>
    <tabColor theme="0"/>
  </sheetPr>
  <dimension ref="A1:R52"/>
  <sheetViews>
    <sheetView topLeftCell="A5" zoomScale="85" zoomScaleNormal="85" workbookViewId="0">
      <selection activeCell="J20" sqref="J20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G1" s="801" t="s">
        <v>171</v>
      </c>
    </row>
    <row r="2" spans="1:18" ht="15.75">
      <c r="A2" s="1260"/>
      <c r="B2" s="1261"/>
      <c r="C2" s="1261"/>
      <c r="D2" s="475" t="s">
        <v>110</v>
      </c>
      <c r="E2" s="1261"/>
      <c r="F2" s="1261"/>
      <c r="G2" s="1261"/>
    </row>
    <row r="3" spans="1:18" ht="15.75">
      <c r="A3" s="1260"/>
      <c r="B3" s="1261"/>
      <c r="C3" s="1261"/>
      <c r="D3" s="1261"/>
      <c r="E3" s="1261"/>
      <c r="F3" s="1261"/>
      <c r="G3" s="1261"/>
    </row>
    <row r="4" spans="1:18" ht="15.75">
      <c r="A4" s="2766" t="s">
        <v>704</v>
      </c>
      <c r="B4" s="2769"/>
      <c r="C4" s="2769"/>
      <c r="D4" s="2769"/>
      <c r="E4" s="2769"/>
      <c r="F4" s="2769"/>
      <c r="G4" s="2769"/>
      <c r="I4" s="966"/>
      <c r="J4" s="966"/>
      <c r="K4" s="966"/>
      <c r="L4" s="966"/>
      <c r="M4" s="966"/>
      <c r="N4" s="966"/>
      <c r="O4" s="966"/>
      <c r="P4" s="966"/>
      <c r="Q4" s="966"/>
    </row>
    <row r="5" spans="1:18" ht="15.75">
      <c r="A5" s="1260"/>
      <c r="B5" s="1261"/>
      <c r="C5" s="1261"/>
      <c r="D5" s="1261"/>
      <c r="E5" s="1261"/>
      <c r="F5" s="1261"/>
      <c r="G5" s="1261"/>
      <c r="I5" s="966"/>
      <c r="J5" s="966"/>
      <c r="K5" s="966"/>
      <c r="L5" s="966"/>
      <c r="M5" s="966"/>
      <c r="N5" s="966"/>
      <c r="O5" s="966"/>
      <c r="P5" s="966"/>
      <c r="Q5" s="966"/>
    </row>
    <row r="6" spans="1:18" ht="15.75">
      <c r="A6" s="2770" t="s">
        <v>409</v>
      </c>
      <c r="B6" s="2770"/>
      <c r="C6" s="2770"/>
      <c r="D6" s="2771"/>
      <c r="E6" s="2771"/>
      <c r="F6" s="2771"/>
      <c r="G6" s="2771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8" ht="9" customHeight="1">
      <c r="A7" s="1260"/>
      <c r="B7" s="1261"/>
      <c r="C7" s="1261"/>
      <c r="D7" s="3037"/>
      <c r="E7" s="3037"/>
      <c r="F7" s="3037"/>
      <c r="G7" s="3037"/>
      <c r="I7" s="966"/>
      <c r="J7" s="966"/>
      <c r="K7" s="966"/>
      <c r="L7" s="966"/>
      <c r="M7" s="966"/>
      <c r="N7" s="966"/>
      <c r="O7" s="966"/>
      <c r="P7" s="966"/>
      <c r="Q7" s="966"/>
    </row>
    <row r="8" spans="1:18" ht="15" customHeight="1">
      <c r="A8" s="3038" t="s">
        <v>453</v>
      </c>
      <c r="B8" s="3039"/>
      <c r="C8" s="3039"/>
      <c r="D8" s="3039"/>
      <c r="E8" s="3039"/>
      <c r="F8" s="3039"/>
      <c r="G8" s="3039"/>
      <c r="I8" s="966"/>
      <c r="J8" s="966"/>
      <c r="K8" s="966"/>
      <c r="L8" s="966"/>
      <c r="M8" s="966"/>
      <c r="N8" s="966"/>
      <c r="O8" s="966"/>
      <c r="P8" s="966"/>
      <c r="Q8" s="966"/>
    </row>
    <row r="9" spans="1:18" ht="15.75" customHeight="1">
      <c r="A9" s="3038"/>
      <c r="B9" s="3038"/>
      <c r="C9" s="3038"/>
      <c r="D9" s="3038"/>
      <c r="E9" s="3038"/>
      <c r="F9" s="3038"/>
      <c r="G9" s="3038"/>
      <c r="I9" s="966"/>
      <c r="J9" s="966"/>
      <c r="K9" s="966"/>
      <c r="L9" s="966"/>
      <c r="M9" s="966"/>
      <c r="N9" s="966"/>
      <c r="O9" s="966"/>
      <c r="P9" s="966"/>
      <c r="Q9" s="966"/>
    </row>
    <row r="10" spans="1:18">
      <c r="B10" s="476"/>
      <c r="C10" s="874"/>
      <c r="D10" s="874"/>
      <c r="E10" s="874"/>
      <c r="F10" s="874"/>
      <c r="G10" s="874"/>
      <c r="H10" s="874"/>
      <c r="I10" s="874"/>
      <c r="J10" s="966"/>
      <c r="K10" s="966"/>
      <c r="L10" s="966"/>
      <c r="M10" s="966"/>
      <c r="N10" s="966"/>
      <c r="O10" s="966"/>
      <c r="P10" s="966"/>
      <c r="Q10" s="966"/>
    </row>
    <row r="11" spans="1:18" ht="15.75" customHeight="1">
      <c r="A11" s="2761" t="s">
        <v>111</v>
      </c>
      <c r="B11" s="2763" t="s">
        <v>10</v>
      </c>
      <c r="C11" s="2764"/>
      <c r="D11" s="2764"/>
      <c r="E11" s="2763" t="s">
        <v>11</v>
      </c>
      <c r="F11" s="2764"/>
      <c r="G11" s="2768"/>
      <c r="H11" s="874"/>
      <c r="I11" s="874"/>
      <c r="J11" s="966"/>
      <c r="K11" s="966"/>
      <c r="L11" s="966"/>
      <c r="M11" s="966"/>
      <c r="N11" s="966"/>
      <c r="O11" s="966"/>
      <c r="P11" s="966"/>
      <c r="Q11" s="966"/>
    </row>
    <row r="12" spans="1:18" s="478" customFormat="1" ht="60.75" customHeight="1">
      <c r="A12" s="3040"/>
      <c r="B12" s="477" t="s">
        <v>112</v>
      </c>
      <c r="C12" s="477" t="s">
        <v>113</v>
      </c>
      <c r="D12" s="477" t="s">
        <v>255</v>
      </c>
      <c r="E12" s="477" t="s">
        <v>112</v>
      </c>
      <c r="F12" s="477" t="s">
        <v>113</v>
      </c>
      <c r="G12" s="477" t="s">
        <v>256</v>
      </c>
    </row>
    <row r="13" spans="1:18" s="480" customFormat="1" ht="10.5" customHeight="1">
      <c r="A13" s="1073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0"/>
      <c r="J13" s="850"/>
      <c r="K13" s="850"/>
    </row>
    <row r="14" spans="1:18" ht="15.95" customHeight="1">
      <c r="A14" s="783">
        <v>1</v>
      </c>
      <c r="B14" s="784">
        <f>'свод.табл.3 г.Вологда'!B13+SUM('46:99'!E15,'46:99'!I15)</f>
        <v>102420.63807999999</v>
      </c>
      <c r="C14" s="783"/>
      <c r="D14" s="784">
        <f t="shared" ref="D14:D37" si="0">B14</f>
        <v>102420.63807999999</v>
      </c>
      <c r="E14" s="784">
        <f>'свод.табл.3 г.Вологда'!E13+SUM('46:99'!M15,'46:99'!Q15)</f>
        <v>23689.358</v>
      </c>
      <c r="F14" s="783"/>
      <c r="G14" s="784">
        <f>E14</f>
        <v>23689.358</v>
      </c>
      <c r="I14" s="1067"/>
      <c r="J14" s="1067"/>
      <c r="K14" s="1067"/>
      <c r="L14" s="1067"/>
      <c r="M14" s="1067"/>
      <c r="N14" s="1067"/>
      <c r="O14" s="1067"/>
      <c r="P14" s="1067"/>
      <c r="Q14" s="1067"/>
      <c r="R14" s="1067"/>
    </row>
    <row r="15" spans="1:18" ht="15.95" customHeight="1">
      <c r="A15" s="783">
        <v>2</v>
      </c>
      <c r="B15" s="784">
        <f>'свод.табл.3 г.Вологда'!B14+SUM('46:99'!E16,'46:99'!I16)</f>
        <v>96993.37536000002</v>
      </c>
      <c r="C15" s="783"/>
      <c r="D15" s="784">
        <f t="shared" si="0"/>
        <v>96993.37536000002</v>
      </c>
      <c r="E15" s="784">
        <f>'свод.табл.3 г.Вологда'!E14+SUM('46:99'!M16,'46:99'!Q16)</f>
        <v>23144.395799999998</v>
      </c>
      <c r="F15" s="783"/>
      <c r="G15" s="784">
        <f t="shared" ref="G15:G37" si="1">E15</f>
        <v>23144.395799999998</v>
      </c>
      <c r="I15" s="1067"/>
      <c r="J15" s="1067"/>
      <c r="K15" s="1067"/>
      <c r="L15" s="1067"/>
      <c r="M15" s="1067"/>
      <c r="N15" s="1067"/>
      <c r="O15" s="1067"/>
      <c r="P15" s="1067"/>
      <c r="Q15" s="1067"/>
      <c r="R15" s="1067"/>
    </row>
    <row r="16" spans="1:18" ht="15.95" customHeight="1">
      <c r="A16" s="783">
        <v>3</v>
      </c>
      <c r="B16" s="784">
        <f>'свод.табл.3 г.Вологда'!B15+SUM('46:99'!E17,'46:99'!I17)</f>
        <v>94700.183332000001</v>
      </c>
      <c r="C16" s="783"/>
      <c r="D16" s="784">
        <f t="shared" si="0"/>
        <v>94700.183332000001</v>
      </c>
      <c r="E16" s="784">
        <f>'свод.табл.3 г.Вологда'!E15+SUM('46:99'!M17,'46:99'!Q17)</f>
        <v>22869.809499999999</v>
      </c>
      <c r="F16" s="783"/>
      <c r="G16" s="784">
        <f t="shared" si="1"/>
        <v>22869.809499999999</v>
      </c>
      <c r="I16" s="1067"/>
      <c r="J16" s="1067"/>
      <c r="K16" s="1067"/>
      <c r="L16" s="1067"/>
      <c r="M16" s="1067"/>
      <c r="N16" s="1067"/>
      <c r="O16" s="1067"/>
      <c r="P16" s="1067"/>
      <c r="Q16" s="1067"/>
      <c r="R16" s="1067"/>
    </row>
    <row r="17" spans="1:18" ht="15.95" customHeight="1">
      <c r="A17" s="783">
        <v>4</v>
      </c>
      <c r="B17" s="784">
        <f>'свод.табл.3 г.Вологда'!B16+SUM('46:99'!E18,'46:99'!I18)</f>
        <v>93902.862703999999</v>
      </c>
      <c r="C17" s="783"/>
      <c r="D17" s="784">
        <f t="shared" si="0"/>
        <v>93902.862703999999</v>
      </c>
      <c r="E17" s="784">
        <f>'свод.табл.3 г.Вологда'!E16+SUM('46:99'!M18,'46:99'!Q18)</f>
        <v>22876.386699999995</v>
      </c>
      <c r="F17" s="783"/>
      <c r="G17" s="784">
        <f t="shared" si="1"/>
        <v>22876.386699999995</v>
      </c>
      <c r="I17" s="1067"/>
      <c r="J17" s="1067"/>
      <c r="K17" s="1067"/>
      <c r="L17" s="1067"/>
      <c r="M17" s="1067"/>
      <c r="N17" s="1067"/>
      <c r="O17" s="1067"/>
      <c r="P17" s="1067"/>
      <c r="Q17" s="1067"/>
      <c r="R17" s="1067"/>
    </row>
    <row r="18" spans="1:18" ht="15.95" customHeight="1">
      <c r="A18" s="783">
        <v>5</v>
      </c>
      <c r="B18" s="784">
        <f>'свод.табл.3 г.Вологда'!B17+SUM('46:99'!E19,'46:99'!I19)</f>
        <v>95181.833500000008</v>
      </c>
      <c r="C18" s="783"/>
      <c r="D18" s="784">
        <f t="shared" si="0"/>
        <v>95181.833500000008</v>
      </c>
      <c r="E18" s="784">
        <f>'свод.табл.3 г.Вологда'!E17+SUM('46:99'!M19,'46:99'!Q19)</f>
        <v>22204.974999999999</v>
      </c>
      <c r="F18" s="783"/>
      <c r="G18" s="784">
        <f t="shared" si="1"/>
        <v>22204.974999999999</v>
      </c>
      <c r="I18" s="1067"/>
      <c r="J18" s="1067"/>
      <c r="K18" s="1067"/>
      <c r="L18" s="1067"/>
      <c r="M18" s="1067"/>
      <c r="N18" s="1067"/>
      <c r="O18" s="1067"/>
      <c r="P18" s="1067"/>
      <c r="Q18" s="1067"/>
      <c r="R18" s="1067"/>
    </row>
    <row r="19" spans="1:18" ht="15.95" customHeight="1">
      <c r="A19" s="783">
        <v>6</v>
      </c>
      <c r="B19" s="784">
        <f>'свод.табл.3 г.Вологда'!B18+SUM('46:99'!E20,'46:99'!I20)</f>
        <v>102962.45806800001</v>
      </c>
      <c r="C19" s="783"/>
      <c r="D19" s="784">
        <f t="shared" si="0"/>
        <v>102962.45806800001</v>
      </c>
      <c r="E19" s="784">
        <f>'свод.табл.3 г.Вологда'!E18+SUM('46:99'!M20,'46:99'!Q20)</f>
        <v>22472.201700000005</v>
      </c>
      <c r="F19" s="783"/>
      <c r="G19" s="784">
        <f t="shared" si="1"/>
        <v>22472.201700000005</v>
      </c>
      <c r="I19" s="1067"/>
      <c r="J19" s="1067"/>
      <c r="K19" s="1067"/>
      <c r="L19" s="1067"/>
      <c r="M19" s="1067"/>
      <c r="N19" s="1067"/>
      <c r="O19" s="1067"/>
      <c r="P19" s="1067"/>
      <c r="Q19" s="1067"/>
      <c r="R19" s="1067"/>
    </row>
    <row r="20" spans="1:18" ht="15.95" customHeight="1">
      <c r="A20" s="783">
        <v>7</v>
      </c>
      <c r="B20" s="784">
        <f>'свод.табл.3 г.Вологда'!B19+SUM('46:99'!E21,'46:99'!I21)</f>
        <v>120356.68120400002</v>
      </c>
      <c r="C20" s="783"/>
      <c r="D20" s="784">
        <f t="shared" si="0"/>
        <v>120356.68120400002</v>
      </c>
      <c r="E20" s="784">
        <f>'свод.табл.3 г.Вологда'!E19+SUM('46:99'!M21,'46:99'!Q21)</f>
        <v>23421.426900000002</v>
      </c>
      <c r="F20" s="783"/>
      <c r="G20" s="784">
        <f t="shared" si="1"/>
        <v>23421.426900000002</v>
      </c>
      <c r="I20" s="1067"/>
      <c r="J20" s="1067"/>
      <c r="K20" s="1067"/>
      <c r="L20" s="1067"/>
      <c r="M20" s="1067"/>
      <c r="N20" s="1067"/>
      <c r="O20" s="1067"/>
      <c r="P20" s="1067"/>
      <c r="Q20" s="1067"/>
      <c r="R20" s="1067"/>
    </row>
    <row r="21" spans="1:18" ht="15.95" customHeight="1">
      <c r="A21" s="783">
        <v>8</v>
      </c>
      <c r="B21" s="784">
        <f>'свод.табл.3 г.Вологда'!B20+SUM('46:99'!E22,'46:99'!I22)</f>
        <v>138115.96763199999</v>
      </c>
      <c r="C21" s="783"/>
      <c r="D21" s="784">
        <f t="shared" si="0"/>
        <v>138115.96763199999</v>
      </c>
      <c r="E21" s="784">
        <f>'свод.табл.3 г.Вологда'!E20+SUM('46:99'!M22,'46:99'!Q22)</f>
        <v>25677.828699999998</v>
      </c>
      <c r="F21" s="783"/>
      <c r="G21" s="784">
        <f t="shared" si="1"/>
        <v>25677.828699999998</v>
      </c>
      <c r="I21" s="1067"/>
      <c r="J21" s="1067"/>
      <c r="K21" s="1067"/>
      <c r="L21" s="1067"/>
      <c r="M21" s="1067"/>
      <c r="N21" s="1067"/>
      <c r="O21" s="1067"/>
      <c r="P21" s="1067"/>
      <c r="Q21" s="1067"/>
      <c r="R21" s="1067"/>
    </row>
    <row r="22" spans="1:18" ht="15.95" customHeight="1">
      <c r="A22" s="783">
        <v>9</v>
      </c>
      <c r="B22" s="784">
        <f>'свод.табл.3 г.Вологда'!B21+SUM('46:99'!E23,'46:99'!I23)</f>
        <v>157166.836476</v>
      </c>
      <c r="C22" s="783"/>
      <c r="D22" s="784">
        <f t="shared" si="0"/>
        <v>157166.836476</v>
      </c>
      <c r="E22" s="784">
        <f>'свод.табл.3 г.Вологда'!E21+SUM('46:99'!M23,'46:99'!Q23)</f>
        <v>30784.730600000003</v>
      </c>
      <c r="F22" s="783"/>
      <c r="G22" s="784">
        <f t="shared" si="1"/>
        <v>30784.730600000003</v>
      </c>
      <c r="I22" s="1067"/>
      <c r="J22" s="1067"/>
      <c r="K22" s="1067"/>
      <c r="L22" s="1067"/>
      <c r="M22" s="1067"/>
      <c r="N22" s="1067"/>
      <c r="O22" s="1067"/>
      <c r="P22" s="1067"/>
      <c r="Q22" s="1067"/>
      <c r="R22" s="1067"/>
    </row>
    <row r="23" spans="1:18" ht="15.95" customHeight="1">
      <c r="A23" s="783">
        <v>10</v>
      </c>
      <c r="B23" s="784">
        <f>'свод.табл.3 г.Вологда'!B22+SUM('46:99'!E24,'46:99'!I24)</f>
        <v>110694.374308</v>
      </c>
      <c r="C23" s="783"/>
      <c r="D23" s="784">
        <f t="shared" si="0"/>
        <v>110694.374308</v>
      </c>
      <c r="E23" s="784">
        <f>'свод.табл.3 г.Вологда'!E22+SUM('46:99'!M24,'46:99'!Q24)</f>
        <v>31944.716500000002</v>
      </c>
      <c r="F23" s="783"/>
      <c r="G23" s="784">
        <f t="shared" si="1"/>
        <v>31944.716500000002</v>
      </c>
      <c r="I23" s="1067"/>
      <c r="J23" s="1067"/>
      <c r="K23" s="1067"/>
      <c r="L23" s="1067"/>
      <c r="M23" s="1067"/>
      <c r="N23" s="1067"/>
      <c r="O23" s="1067"/>
      <c r="P23" s="1067"/>
      <c r="Q23" s="1067"/>
      <c r="R23" s="1067"/>
    </row>
    <row r="24" spans="1:18" ht="15.95" customHeight="1">
      <c r="A24" s="783">
        <v>11</v>
      </c>
      <c r="B24" s="784">
        <f>'свод.табл.3 г.Вологда'!B23+SUM('46:99'!E25,'46:99'!I25)</f>
        <v>165991.533264</v>
      </c>
      <c r="C24" s="783"/>
      <c r="D24" s="784">
        <f t="shared" si="0"/>
        <v>165991.533264</v>
      </c>
      <c r="E24" s="784">
        <f>'свод.табл.3 г.Вологда'!E23+SUM('46:99'!M25,'46:99'!Q25)</f>
        <v>32025.006100000006</v>
      </c>
      <c r="F24" s="783"/>
      <c r="G24" s="784">
        <f t="shared" si="1"/>
        <v>32025.006100000006</v>
      </c>
      <c r="I24" s="1067"/>
      <c r="J24" s="1067"/>
      <c r="K24" s="1067"/>
      <c r="L24" s="1067"/>
      <c r="M24" s="1067"/>
      <c r="N24" s="1067"/>
      <c r="O24" s="1067"/>
      <c r="P24" s="1067"/>
      <c r="Q24" s="1067"/>
      <c r="R24" s="1067"/>
    </row>
    <row r="25" spans="1:18" ht="14.25" customHeight="1">
      <c r="A25" s="783">
        <v>12</v>
      </c>
      <c r="B25" s="784">
        <f>'свод.табл.3 г.Вологда'!B24+SUM('46:99'!E26,'46:99'!I26)</f>
        <v>166192.71139599997</v>
      </c>
      <c r="C25" s="783"/>
      <c r="D25" s="784">
        <f t="shared" si="0"/>
        <v>166192.71139599997</v>
      </c>
      <c r="E25" s="784">
        <f>'свод.табл.3 г.Вологда'!E24+SUM('46:99'!M26,'46:99'!Q26)</f>
        <v>32605.461600000002</v>
      </c>
      <c r="F25" s="783"/>
      <c r="G25" s="784">
        <f t="shared" si="1"/>
        <v>32605.461600000002</v>
      </c>
      <c r="I25" s="1067"/>
      <c r="J25" s="1067"/>
      <c r="K25" s="1067"/>
      <c r="L25" s="1067"/>
      <c r="M25" s="1067"/>
      <c r="N25" s="1067"/>
      <c r="O25" s="1067"/>
      <c r="P25" s="1067"/>
      <c r="Q25" s="1067"/>
      <c r="R25" s="1067"/>
    </row>
    <row r="26" spans="1:18" ht="14.25" customHeight="1">
      <c r="A26" s="783">
        <v>13</v>
      </c>
      <c r="B26" s="784">
        <f>'свод.табл.3 г.Вологда'!B25+SUM('46:99'!E27,'46:99'!I27)</f>
        <v>162372.43771199998</v>
      </c>
      <c r="C26" s="783"/>
      <c r="D26" s="784">
        <f t="shared" si="0"/>
        <v>162372.43771199998</v>
      </c>
      <c r="E26" s="784">
        <f>'свод.табл.3 г.Вологда'!E25+SUM('46:99'!M27,'46:99'!Q27)</f>
        <v>30946.896800000002</v>
      </c>
      <c r="F26" s="783"/>
      <c r="G26" s="784">
        <f t="shared" si="1"/>
        <v>30946.896800000002</v>
      </c>
      <c r="I26" s="1067"/>
      <c r="J26" s="1067"/>
      <c r="K26" s="1067"/>
      <c r="L26" s="1067"/>
      <c r="M26" s="1067"/>
      <c r="N26" s="1067"/>
      <c r="O26" s="1067"/>
      <c r="P26" s="1067"/>
      <c r="Q26" s="1067"/>
      <c r="R26" s="1067"/>
    </row>
    <row r="27" spans="1:18" ht="15.95" customHeight="1">
      <c r="A27" s="783">
        <v>14</v>
      </c>
      <c r="B27" s="784">
        <f>'свод.табл.3 г.Вологда'!B26+SUM('46:99'!E28,'46:99'!I28)</f>
        <v>163301.24918400001</v>
      </c>
      <c r="C27" s="783"/>
      <c r="D27" s="784">
        <f t="shared" si="0"/>
        <v>163301.24918400001</v>
      </c>
      <c r="E27" s="784">
        <f>'свод.табл.3 г.Вологда'!E26+SUM('46:99'!M28,'46:99'!Q28)</f>
        <v>32055.763999999999</v>
      </c>
      <c r="F27" s="783"/>
      <c r="G27" s="784">
        <f t="shared" si="1"/>
        <v>32055.763999999999</v>
      </c>
      <c r="I27" s="1067"/>
      <c r="J27" s="1067"/>
      <c r="K27" s="1067"/>
      <c r="L27" s="1067"/>
      <c r="M27" s="1067"/>
      <c r="N27" s="1067"/>
      <c r="O27" s="1067"/>
      <c r="P27" s="1067"/>
      <c r="Q27" s="1067"/>
      <c r="R27" s="1067"/>
    </row>
    <row r="28" spans="1:18" ht="15.95" customHeight="1">
      <c r="A28" s="783">
        <v>15</v>
      </c>
      <c r="B28" s="784">
        <f>'свод.табл.3 г.Вологда'!B27+SUM('46:99'!E29,'46:99'!I29)</f>
        <v>162688.928912</v>
      </c>
      <c r="C28" s="783"/>
      <c r="D28" s="784">
        <f t="shared" si="0"/>
        <v>162688.928912</v>
      </c>
      <c r="E28" s="784">
        <f>'свод.табл.3 г.Вологда'!E27+SUM('46:99'!M29,'46:99'!Q29)</f>
        <v>31832.986699999998</v>
      </c>
      <c r="F28" s="783"/>
      <c r="G28" s="784">
        <f t="shared" si="1"/>
        <v>31832.986699999998</v>
      </c>
      <c r="I28" s="1067"/>
      <c r="J28" s="1067"/>
      <c r="K28" s="1067"/>
      <c r="L28" s="1067"/>
      <c r="M28" s="1067"/>
      <c r="N28" s="1067"/>
      <c r="O28" s="1067"/>
      <c r="P28" s="1067"/>
      <c r="Q28" s="1067"/>
      <c r="R28" s="1067"/>
    </row>
    <row r="29" spans="1:18" ht="15.95" customHeight="1">
      <c r="A29" s="783">
        <v>16</v>
      </c>
      <c r="B29" s="784">
        <f>'свод.табл.3 г.Вологда'!B28+SUM('46:99'!E30,'46:99'!I30)</f>
        <v>165047.14075600001</v>
      </c>
      <c r="C29" s="783"/>
      <c r="D29" s="784">
        <f t="shared" si="0"/>
        <v>165047.14075600001</v>
      </c>
      <c r="E29" s="784">
        <f>'свод.табл.3 г.Вологда'!E28+SUM('46:99'!M30,'46:99'!Q30)</f>
        <v>31215.514300000003</v>
      </c>
      <c r="F29" s="783"/>
      <c r="G29" s="784">
        <f t="shared" si="1"/>
        <v>31215.514300000003</v>
      </c>
      <c r="I29" s="1067"/>
      <c r="J29" s="1067"/>
      <c r="K29" s="1067"/>
      <c r="L29" s="1067"/>
      <c r="M29" s="1067"/>
      <c r="N29" s="1067"/>
      <c r="O29" s="1067"/>
      <c r="P29" s="1067"/>
      <c r="Q29" s="1067"/>
      <c r="R29" s="1067"/>
    </row>
    <row r="30" spans="1:18" ht="15.95" customHeight="1">
      <c r="A30" s="783">
        <v>17</v>
      </c>
      <c r="B30" s="784">
        <f>'свод.табл.3 г.Вологда'!B29+SUM('46:99'!E31,'46:99'!I31)</f>
        <v>168549.846988</v>
      </c>
      <c r="C30" s="783"/>
      <c r="D30" s="784">
        <f t="shared" si="0"/>
        <v>168549.846988</v>
      </c>
      <c r="E30" s="784">
        <f>'свод.табл.3 г.Вологда'!E29+SUM('46:99'!M31,'46:99'!Q31)</f>
        <v>30332.081900000001</v>
      </c>
      <c r="F30" s="783"/>
      <c r="G30" s="784">
        <f t="shared" si="1"/>
        <v>30332.081900000001</v>
      </c>
      <c r="I30" s="1067"/>
      <c r="J30" s="1067"/>
      <c r="K30" s="1067"/>
      <c r="L30" s="1067"/>
      <c r="M30" s="1067"/>
      <c r="N30" s="1067"/>
      <c r="O30" s="1067"/>
      <c r="P30" s="1067"/>
      <c r="Q30" s="1067"/>
      <c r="R30" s="1067"/>
    </row>
    <row r="31" spans="1:18" ht="15.95" customHeight="1">
      <c r="A31" s="783">
        <v>18</v>
      </c>
      <c r="B31" s="784">
        <f>'свод.табл.3 г.Вологда'!B30+SUM('46:99'!E32,'46:99'!I32)</f>
        <v>164715.554684</v>
      </c>
      <c r="C31" s="783"/>
      <c r="D31" s="784">
        <f t="shared" si="0"/>
        <v>164715.554684</v>
      </c>
      <c r="E31" s="784">
        <f>'свод.табл.3 г.Вологда'!E30+SUM('46:99'!M32,'46:99'!Q32)</f>
        <v>28041.293799999999</v>
      </c>
      <c r="F31" s="783"/>
      <c r="G31" s="784">
        <f t="shared" si="1"/>
        <v>28041.293799999999</v>
      </c>
      <c r="I31" s="1067"/>
      <c r="J31" s="1067"/>
      <c r="K31" s="1067"/>
      <c r="L31" s="1067"/>
      <c r="M31" s="1067"/>
      <c r="N31" s="1067"/>
      <c r="O31" s="1067"/>
      <c r="P31" s="1067"/>
      <c r="Q31" s="1067"/>
      <c r="R31" s="1067"/>
    </row>
    <row r="32" spans="1:18" ht="15.95" customHeight="1">
      <c r="A32" s="803">
        <v>19</v>
      </c>
      <c r="B32" s="784">
        <f>'свод.табл.3 г.Вологда'!B31+SUM('46:99'!E33,'46:99'!I33)</f>
        <v>163728.96556799999</v>
      </c>
      <c r="C32" s="799"/>
      <c r="D32" s="784">
        <f t="shared" si="0"/>
        <v>163728.96556799999</v>
      </c>
      <c r="E32" s="784">
        <f>'свод.табл.3 г.Вологда'!E31+SUM('46:99'!M33,'46:99'!Q33)</f>
        <v>27404.418899999997</v>
      </c>
      <c r="F32" s="799"/>
      <c r="G32" s="784">
        <f t="shared" si="1"/>
        <v>27404.418899999997</v>
      </c>
      <c r="I32" s="1067"/>
      <c r="J32" s="1067"/>
      <c r="K32" s="1067"/>
      <c r="L32" s="1067"/>
      <c r="M32" s="1067"/>
      <c r="N32" s="1067"/>
      <c r="O32" s="1067"/>
      <c r="P32" s="1067"/>
      <c r="Q32" s="1067"/>
      <c r="R32" s="1067"/>
    </row>
    <row r="33" spans="1:18" ht="15.95" customHeight="1">
      <c r="A33" s="803">
        <v>20</v>
      </c>
      <c r="B33" s="784">
        <f>'свод.табл.3 г.Вологда'!B32+SUM('46:99'!E34,'46:99'!I34)</f>
        <v>158473.90667600001</v>
      </c>
      <c r="C33" s="803"/>
      <c r="D33" s="784">
        <f t="shared" si="0"/>
        <v>158473.90667600001</v>
      </c>
      <c r="E33" s="784">
        <f>'свод.табл.3 г.Вологда'!E32+SUM('46:99'!M34,'46:99'!Q34)</f>
        <v>26027.405099999996</v>
      </c>
      <c r="F33" s="803"/>
      <c r="G33" s="784">
        <f t="shared" si="1"/>
        <v>26027.405099999996</v>
      </c>
      <c r="I33" s="1067"/>
      <c r="J33" s="1067"/>
      <c r="K33" s="1067"/>
      <c r="L33" s="1067"/>
      <c r="M33" s="1067"/>
      <c r="N33" s="1067"/>
      <c r="O33" s="1067"/>
      <c r="P33" s="1067"/>
      <c r="Q33" s="1067"/>
      <c r="R33" s="1067"/>
    </row>
    <row r="34" spans="1:18" ht="15.95" customHeight="1">
      <c r="A34" s="783">
        <v>21</v>
      </c>
      <c r="B34" s="784">
        <f>'свод.табл.3 г.Вологда'!B33+SUM('46:99'!E35,'46:99'!I35)</f>
        <v>151514.52616000001</v>
      </c>
      <c r="C34" s="783"/>
      <c r="D34" s="784">
        <f t="shared" si="0"/>
        <v>151514.52616000001</v>
      </c>
      <c r="E34" s="784">
        <f>'свод.табл.3 г.Вологда'!E33+SUM('46:99'!M35,'46:99'!Q35)</f>
        <v>25133.286400000005</v>
      </c>
      <c r="F34" s="783"/>
      <c r="G34" s="784">
        <f t="shared" si="1"/>
        <v>25133.286400000005</v>
      </c>
      <c r="I34" s="1067"/>
      <c r="J34" s="1067"/>
      <c r="K34" s="1067"/>
      <c r="L34" s="1067"/>
      <c r="M34" s="1067"/>
      <c r="N34" s="1067"/>
      <c r="O34" s="1067"/>
      <c r="P34" s="1067"/>
      <c r="Q34" s="1067"/>
      <c r="R34" s="1067"/>
    </row>
    <row r="35" spans="1:18" ht="15.95" customHeight="1">
      <c r="A35" s="783">
        <v>22</v>
      </c>
      <c r="B35" s="784">
        <f>'свод.табл.3 г.Вологда'!B34+SUM('46:99'!E36,'46:99'!I36)</f>
        <v>143165.42379999999</v>
      </c>
      <c r="C35" s="783"/>
      <c r="D35" s="784">
        <f t="shared" si="0"/>
        <v>143165.42379999999</v>
      </c>
      <c r="E35" s="784">
        <f>'свод.табл.3 г.Вологда'!E34+SUM('46:99'!M36,'46:99'!Q36)</f>
        <v>25318.816600000006</v>
      </c>
      <c r="F35" s="783"/>
      <c r="G35" s="784">
        <f t="shared" si="1"/>
        <v>25318.816600000006</v>
      </c>
      <c r="I35" s="1067"/>
      <c r="J35" s="1067"/>
      <c r="K35" s="1067"/>
      <c r="L35" s="1067"/>
      <c r="M35" s="1067"/>
      <c r="N35" s="1067"/>
      <c r="O35" s="1067"/>
      <c r="P35" s="1067"/>
      <c r="Q35" s="1067"/>
      <c r="R35" s="1067"/>
    </row>
    <row r="36" spans="1:18" ht="15.95" customHeight="1">
      <c r="A36" s="783">
        <v>23</v>
      </c>
      <c r="B36" s="784">
        <f>'свод.табл.3 г.Вологда'!B35+SUM('46:99'!E37,'46:99'!I37)</f>
        <v>128474.386088</v>
      </c>
      <c r="C36" s="783"/>
      <c r="D36" s="784">
        <f t="shared" si="0"/>
        <v>128474.386088</v>
      </c>
      <c r="E36" s="784">
        <f>'свод.табл.3 г.Вологда'!E35+SUM('46:99'!M37,'46:99'!Q37)</f>
        <v>23219.487300000004</v>
      </c>
      <c r="F36" s="783"/>
      <c r="G36" s="784">
        <f t="shared" si="1"/>
        <v>23219.487300000004</v>
      </c>
      <c r="I36" s="1067"/>
      <c r="J36" s="1067"/>
      <c r="K36" s="1067"/>
      <c r="L36" s="1067"/>
      <c r="M36" s="1067"/>
      <c r="N36" s="1067"/>
      <c r="O36" s="1067"/>
      <c r="P36" s="1067"/>
      <c r="Q36" s="1067"/>
      <c r="R36" s="1067"/>
    </row>
    <row r="37" spans="1:18" ht="15.95" customHeight="1">
      <c r="A37" s="783">
        <v>24</v>
      </c>
      <c r="B37" s="784">
        <f>'свод.табл.3 г.Вологда'!B36+SUM('46:99'!E38,'46:99'!I38)</f>
        <v>112936.62190399999</v>
      </c>
      <c r="C37" s="783"/>
      <c r="D37" s="784">
        <f t="shared" si="0"/>
        <v>112936.62190399999</v>
      </c>
      <c r="E37" s="784">
        <f>'свод.табл.3 г.Вологда'!E36+SUM('46:99'!M38,'46:99'!Q38)</f>
        <v>21290.6577</v>
      </c>
      <c r="F37" s="783"/>
      <c r="G37" s="784">
        <f t="shared" si="1"/>
        <v>21290.6577</v>
      </c>
      <c r="I37" s="1067"/>
      <c r="J37" s="1067"/>
      <c r="K37" s="1067"/>
      <c r="L37" s="1067"/>
      <c r="M37" s="1067"/>
      <c r="N37" s="1067"/>
      <c r="O37" s="1067"/>
      <c r="P37" s="1067"/>
      <c r="Q37" s="1067"/>
      <c r="R37" s="1067"/>
    </row>
    <row r="38" spans="1:18" ht="15.95" customHeight="1">
      <c r="A38" s="785" t="s">
        <v>19</v>
      </c>
      <c r="B38" s="786"/>
      <c r="C38" s="787"/>
      <c r="D38" s="786"/>
      <c r="E38" s="786"/>
      <c r="F38" s="787"/>
      <c r="G38" s="786"/>
      <c r="I38" s="1067"/>
      <c r="J38" s="1067"/>
      <c r="K38" s="1067"/>
      <c r="L38" s="1067"/>
      <c r="M38" s="1067"/>
      <c r="N38" s="1067"/>
      <c r="O38" s="1067"/>
      <c r="P38" s="1067"/>
      <c r="Q38" s="1067"/>
      <c r="R38" s="1067"/>
    </row>
    <row r="39" spans="1:18">
      <c r="I39" s="925"/>
    </row>
    <row r="41" spans="1:18" ht="15.75" customHeight="1">
      <c r="C41" s="475"/>
      <c r="D41" s="475"/>
      <c r="F41" s="481"/>
    </row>
    <row r="42" spans="1:18" ht="15.75">
      <c r="A42" s="2773" t="s">
        <v>571</v>
      </c>
      <c r="B42" s="2773"/>
      <c r="C42" s="2773"/>
      <c r="D42" s="2773"/>
      <c r="E42" s="2773"/>
      <c r="F42" s="2773"/>
      <c r="G42" s="2773"/>
      <c r="H42" s="1858"/>
    </row>
    <row r="49" spans="1:4" ht="13.5">
      <c r="A49" s="2760"/>
      <c r="B49" s="2760"/>
    </row>
    <row r="50" spans="1:4" ht="13.5">
      <c r="A50" s="2760"/>
      <c r="B50" s="2760"/>
    </row>
    <row r="52" spans="1:4" hidden="1">
      <c r="D52" s="1142">
        <f>MAX(D14:D38)</f>
        <v>168549.846988</v>
      </c>
    </row>
  </sheetData>
  <mergeCells count="11">
    <mergeCell ref="A4:G4"/>
    <mergeCell ref="A6:G6"/>
    <mergeCell ref="A50:B50"/>
    <mergeCell ref="D7:G7"/>
    <mergeCell ref="A49:B49"/>
    <mergeCell ref="A8:G8"/>
    <mergeCell ref="A11:A12"/>
    <mergeCell ref="B11:D11"/>
    <mergeCell ref="E11:G11"/>
    <mergeCell ref="A9:G9"/>
    <mergeCell ref="A42:G42"/>
  </mergeCells>
  <phoneticPr fontId="7" type="noConversion"/>
  <conditionalFormatting sqref="D14:D37">
    <cfRule type="cellIs" dxfId="8" priority="1" stopIfTrue="1" operator="equal">
      <formula>$D$52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>
    <tabColor theme="0"/>
  </sheetPr>
  <dimension ref="A1:R50"/>
  <sheetViews>
    <sheetView topLeftCell="A9" zoomScaleNormal="100" workbookViewId="0">
      <selection activeCell="K25" sqref="K25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A1" s="472" t="s">
        <v>439</v>
      </c>
      <c r="G1" s="801"/>
    </row>
    <row r="2" spans="1:18" ht="15.75">
      <c r="A2" s="1534"/>
      <c r="B2" s="1261"/>
      <c r="C2" s="1261"/>
      <c r="D2" s="475" t="s">
        <v>110</v>
      </c>
      <c r="E2" s="1261"/>
      <c r="F2" s="1261"/>
      <c r="G2" s="1261"/>
    </row>
    <row r="3" spans="1:18" ht="15.75">
      <c r="A3" s="1534"/>
      <c r="B3" s="1261"/>
      <c r="C3" s="1261"/>
      <c r="D3" s="1261"/>
      <c r="E3" s="1261"/>
      <c r="F3" s="1261"/>
      <c r="G3" s="1261"/>
    </row>
    <row r="4" spans="1:18" ht="15.75">
      <c r="A4" s="2766" t="s">
        <v>704</v>
      </c>
      <c r="B4" s="3042"/>
      <c r="C4" s="3042"/>
      <c r="D4" s="3042"/>
      <c r="E4" s="3042"/>
      <c r="F4" s="3042"/>
      <c r="G4" s="3042"/>
      <c r="I4" s="966"/>
      <c r="J4" s="966"/>
      <c r="K4" s="966"/>
      <c r="L4" s="966"/>
      <c r="M4" s="966"/>
      <c r="N4" s="966"/>
      <c r="O4" s="966"/>
      <c r="P4" s="966"/>
      <c r="Q4" s="966"/>
    </row>
    <row r="5" spans="1:18" ht="15.75">
      <c r="A5" s="1534"/>
      <c r="B5" s="1261"/>
      <c r="C5" s="1261"/>
      <c r="D5" s="1261"/>
      <c r="E5" s="1261"/>
      <c r="F5" s="1261"/>
      <c r="G5" s="1261"/>
      <c r="I5" s="966"/>
      <c r="J5" s="966"/>
      <c r="K5" s="966"/>
      <c r="L5" s="966"/>
      <c r="M5" s="966"/>
      <c r="N5" s="966"/>
      <c r="O5" s="966"/>
      <c r="P5" s="966"/>
      <c r="Q5" s="966"/>
    </row>
    <row r="6" spans="1:18" ht="15.75">
      <c r="A6" s="2770" t="s">
        <v>409</v>
      </c>
      <c r="B6" s="2770"/>
      <c r="C6" s="2770"/>
      <c r="D6" s="3043"/>
      <c r="E6" s="3043"/>
      <c r="F6" s="3043"/>
      <c r="G6" s="3043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8" ht="9" customHeight="1">
      <c r="A7" s="1534"/>
      <c r="B7" s="1261"/>
      <c r="C7" s="1261"/>
      <c r="D7" s="3037"/>
      <c r="E7" s="3037"/>
      <c r="F7" s="3037"/>
      <c r="G7" s="3037"/>
      <c r="I7" s="966"/>
      <c r="J7" s="966"/>
      <c r="K7" s="966"/>
      <c r="L7" s="966"/>
      <c r="M7" s="966"/>
      <c r="N7" s="966"/>
      <c r="O7" s="966"/>
      <c r="P7" s="966"/>
      <c r="Q7" s="966"/>
    </row>
    <row r="8" spans="1:18" ht="15" customHeight="1">
      <c r="A8" s="3038" t="s">
        <v>451</v>
      </c>
      <c r="B8" s="3044"/>
      <c r="C8" s="3044"/>
      <c r="D8" s="3044"/>
      <c r="E8" s="3044"/>
      <c r="F8" s="3044"/>
      <c r="G8" s="3044"/>
      <c r="I8" s="966"/>
      <c r="J8" s="966"/>
      <c r="K8" s="966"/>
      <c r="L8" s="966"/>
      <c r="M8" s="966"/>
      <c r="N8" s="966"/>
      <c r="O8" s="966"/>
      <c r="P8" s="966"/>
      <c r="Q8" s="966"/>
    </row>
    <row r="9" spans="1:18" ht="15.75" customHeight="1">
      <c r="A9" s="3038"/>
      <c r="B9" s="3038"/>
      <c r="C9" s="3038"/>
      <c r="D9" s="3038"/>
      <c r="E9" s="3038"/>
      <c r="F9" s="3038"/>
      <c r="G9" s="3038"/>
      <c r="I9" s="966"/>
      <c r="J9" s="966"/>
      <c r="K9" s="966"/>
      <c r="L9" s="966"/>
      <c r="M9" s="966"/>
      <c r="N9" s="966"/>
      <c r="O9" s="966"/>
      <c r="P9" s="966"/>
      <c r="Q9" s="966"/>
    </row>
    <row r="10" spans="1:18">
      <c r="B10" s="476"/>
      <c r="C10" s="1526"/>
      <c r="D10" s="1526"/>
      <c r="E10" s="1526"/>
      <c r="F10" s="1526"/>
      <c r="G10" s="1526"/>
      <c r="H10" s="1526"/>
      <c r="I10" s="1526"/>
      <c r="J10" s="966"/>
      <c r="K10" s="966"/>
      <c r="L10" s="966"/>
      <c r="M10" s="966"/>
      <c r="N10" s="966"/>
      <c r="O10" s="966"/>
      <c r="P10" s="966"/>
      <c r="Q10" s="966"/>
    </row>
    <row r="11" spans="1:18" ht="15.75" customHeight="1">
      <c r="A11" s="2761" t="s">
        <v>111</v>
      </c>
      <c r="B11" s="3046" t="s">
        <v>10</v>
      </c>
      <c r="C11" s="3047"/>
      <c r="D11" s="3047"/>
      <c r="E11" s="3046" t="s">
        <v>11</v>
      </c>
      <c r="F11" s="3047"/>
      <c r="G11" s="3048"/>
      <c r="H11" s="1526"/>
      <c r="I11" s="1526"/>
      <c r="J11" s="966"/>
      <c r="K11" s="966"/>
      <c r="L11" s="966"/>
      <c r="M11" s="966"/>
      <c r="N11" s="966"/>
      <c r="O11" s="966"/>
      <c r="P11" s="966"/>
      <c r="Q11" s="966"/>
    </row>
    <row r="12" spans="1:18" s="478" customFormat="1" ht="60.75" customHeight="1">
      <c r="A12" s="3045"/>
      <c r="B12" s="477" t="s">
        <v>112</v>
      </c>
      <c r="C12" s="477" t="s">
        <v>113</v>
      </c>
      <c r="D12" s="477" t="s">
        <v>255</v>
      </c>
      <c r="E12" s="477" t="s">
        <v>112</v>
      </c>
      <c r="F12" s="477" t="s">
        <v>113</v>
      </c>
      <c r="G12" s="477" t="s">
        <v>256</v>
      </c>
    </row>
    <row r="13" spans="1:18" s="480" customFormat="1" ht="10.5" customHeight="1">
      <c r="A13" s="1527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0"/>
      <c r="J13" s="850"/>
      <c r="K13" s="850"/>
    </row>
    <row r="14" spans="1:18" ht="15.95" customHeight="1">
      <c r="A14" s="783">
        <v>1</v>
      </c>
      <c r="B14" s="1528">
        <f>SUM('82:86'!E15)+SUM('82:86'!I15)</f>
        <v>2289.701</v>
      </c>
      <c r="C14" s="1533"/>
      <c r="D14" s="1528">
        <f>B14-C14</f>
        <v>2289.701</v>
      </c>
      <c r="E14" s="1528">
        <f>SUM('82:86'!M15)+SUM('82:86'!Q15)</f>
        <v>895.85300000000007</v>
      </c>
      <c r="F14" s="1528"/>
      <c r="G14" s="1528">
        <f>E14-F14</f>
        <v>895.85300000000007</v>
      </c>
      <c r="I14" s="1067"/>
      <c r="J14" s="1067"/>
      <c r="K14" s="1067"/>
      <c r="L14" s="1067"/>
      <c r="M14" s="1067"/>
      <c r="N14" s="1067"/>
      <c r="O14" s="1067"/>
      <c r="P14" s="1067"/>
      <c r="Q14" s="1067"/>
      <c r="R14" s="1067"/>
    </row>
    <row r="15" spans="1:18" ht="15.95" customHeight="1">
      <c r="A15" s="783">
        <v>2</v>
      </c>
      <c r="B15" s="1528">
        <f>SUM('82:86'!E16)+SUM('82:86'!I16)</f>
        <v>2051.7560000000003</v>
      </c>
      <c r="C15" s="1533"/>
      <c r="D15" s="1528">
        <f t="shared" ref="D15:D36" si="0">B15-C15</f>
        <v>2051.7560000000003</v>
      </c>
      <c r="E15" s="1528">
        <f>SUM('82:86'!M16)+SUM('82:86'!Q16)</f>
        <v>649.72199999999998</v>
      </c>
      <c r="F15" s="1528"/>
      <c r="G15" s="1528">
        <f t="shared" ref="G15:G36" si="1">E15-F15</f>
        <v>649.72199999999998</v>
      </c>
      <c r="I15" s="1067"/>
      <c r="J15" s="1067"/>
      <c r="K15" s="1067"/>
      <c r="L15" s="1067"/>
      <c r="M15" s="1067"/>
      <c r="N15" s="1067"/>
      <c r="O15" s="1067"/>
      <c r="P15" s="1067"/>
      <c r="Q15" s="1067"/>
      <c r="R15" s="1067"/>
    </row>
    <row r="16" spans="1:18" ht="15.95" customHeight="1">
      <c r="A16" s="783">
        <v>3</v>
      </c>
      <c r="B16" s="1528">
        <f>SUM('82:86'!E17)+SUM('82:86'!I17)</f>
        <v>2031.924</v>
      </c>
      <c r="C16" s="1533"/>
      <c r="D16" s="1528">
        <f t="shared" si="0"/>
        <v>2031.924</v>
      </c>
      <c r="E16" s="1528">
        <f>SUM('82:86'!M17)+SUM('82:86'!Q17)</f>
        <v>647.68899999999996</v>
      </c>
      <c r="F16" s="1528"/>
      <c r="G16" s="1528">
        <f t="shared" si="1"/>
        <v>647.68899999999996</v>
      </c>
      <c r="I16" s="1067"/>
      <c r="J16" s="1067"/>
      <c r="K16" s="1067"/>
      <c r="L16" s="1067"/>
      <c r="M16" s="1067"/>
      <c r="N16" s="1067"/>
      <c r="O16" s="1067"/>
      <c r="P16" s="1067"/>
      <c r="Q16" s="1067"/>
      <c r="R16" s="1067"/>
    </row>
    <row r="17" spans="1:18" ht="15.95" customHeight="1">
      <c r="A17" s="783">
        <v>4</v>
      </c>
      <c r="B17" s="1528">
        <f>SUM('82:86'!E18)+SUM('82:86'!I18)</f>
        <v>1992.7460000000001</v>
      </c>
      <c r="C17" s="1533"/>
      <c r="D17" s="1528">
        <f t="shared" si="0"/>
        <v>1992.7460000000001</v>
      </c>
      <c r="E17" s="1528">
        <f>SUM('82:86'!M18)+SUM('82:86'!Q18)</f>
        <v>643.85699999999997</v>
      </c>
      <c r="F17" s="1528"/>
      <c r="G17" s="1528">
        <f t="shared" si="1"/>
        <v>643.85699999999997</v>
      </c>
      <c r="I17" s="1067"/>
      <c r="J17" s="1067"/>
      <c r="K17" s="1067"/>
      <c r="L17" s="1067"/>
      <c r="M17" s="1067"/>
      <c r="N17" s="1067"/>
      <c r="O17" s="1067"/>
      <c r="P17" s="1067"/>
      <c r="Q17" s="1067"/>
      <c r="R17" s="1067"/>
    </row>
    <row r="18" spans="1:18" ht="15.95" customHeight="1">
      <c r="A18" s="783">
        <v>5</v>
      </c>
      <c r="B18" s="1528">
        <f>SUM('82:86'!E19)+SUM('82:86'!I19)</f>
        <v>2018.8440000000001</v>
      </c>
      <c r="C18" s="1533"/>
      <c r="D18" s="1528">
        <f t="shared" si="0"/>
        <v>2018.8440000000001</v>
      </c>
      <c r="E18" s="1528">
        <f>SUM('82:86'!M19)+SUM('82:86'!Q19)</f>
        <v>626.81299999999999</v>
      </c>
      <c r="F18" s="1528"/>
      <c r="G18" s="1528">
        <f t="shared" si="1"/>
        <v>626.81299999999999</v>
      </c>
      <c r="I18" s="1067"/>
      <c r="J18" s="1067"/>
      <c r="K18" s="1067"/>
      <c r="L18" s="1067"/>
      <c r="M18" s="1067"/>
      <c r="N18" s="1067"/>
      <c r="O18" s="1067"/>
      <c r="P18" s="1067"/>
      <c r="Q18" s="1067"/>
      <c r="R18" s="1067"/>
    </row>
    <row r="19" spans="1:18" ht="15.95" customHeight="1">
      <c r="A19" s="783">
        <v>6</v>
      </c>
      <c r="B19" s="1528">
        <f>SUM('82:86'!E20)+SUM('82:86'!I20)</f>
        <v>2149.8609999999999</v>
      </c>
      <c r="C19" s="1533"/>
      <c r="D19" s="1528">
        <f t="shared" si="0"/>
        <v>2149.8609999999999</v>
      </c>
      <c r="E19" s="1528">
        <f>SUM('82:86'!M20)+SUM('82:86'!Q20)</f>
        <v>639.69399999999996</v>
      </c>
      <c r="F19" s="1528"/>
      <c r="G19" s="1528">
        <f t="shared" si="1"/>
        <v>639.69399999999996</v>
      </c>
      <c r="I19" s="1067"/>
      <c r="J19" s="1067"/>
      <c r="K19" s="1067"/>
      <c r="L19" s="1067"/>
      <c r="M19" s="1067"/>
      <c r="N19" s="1067"/>
      <c r="O19" s="1067"/>
      <c r="P19" s="1067"/>
      <c r="Q19" s="1067"/>
      <c r="R19" s="1067"/>
    </row>
    <row r="20" spans="1:18" ht="15.95" customHeight="1">
      <c r="A20" s="783">
        <v>7</v>
      </c>
      <c r="B20" s="1528">
        <f>SUM('82:86'!E21)+SUM('82:86'!I21)</f>
        <v>2566.9080000000004</v>
      </c>
      <c r="C20" s="1533"/>
      <c r="D20" s="1528">
        <f t="shared" si="0"/>
        <v>2566.9080000000004</v>
      </c>
      <c r="E20" s="1528">
        <f>SUM('82:86'!M21)+SUM('82:86'!Q21)</f>
        <v>649.79700000000003</v>
      </c>
      <c r="F20" s="1528"/>
      <c r="G20" s="1528">
        <f t="shared" si="1"/>
        <v>649.79700000000003</v>
      </c>
      <c r="I20" s="1067"/>
      <c r="J20" s="1067"/>
      <c r="K20" s="1067"/>
      <c r="L20" s="1067"/>
      <c r="M20" s="1067"/>
      <c r="N20" s="1067"/>
      <c r="O20" s="1067"/>
      <c r="P20" s="1067"/>
      <c r="Q20" s="1067"/>
      <c r="R20" s="1067"/>
    </row>
    <row r="21" spans="1:18" ht="15.95" customHeight="1">
      <c r="A21" s="783">
        <v>8</v>
      </c>
      <c r="B21" s="1528">
        <f>SUM('82:86'!E22)+SUM('82:86'!I22)</f>
        <v>3090.0730000000003</v>
      </c>
      <c r="C21" s="1533"/>
      <c r="D21" s="1528">
        <f t="shared" si="0"/>
        <v>3090.0730000000003</v>
      </c>
      <c r="E21" s="1528">
        <f>SUM('82:86'!M22)+SUM('82:86'!Q22)</f>
        <v>923.11599999999999</v>
      </c>
      <c r="F21" s="1528"/>
      <c r="G21" s="1528">
        <f t="shared" si="1"/>
        <v>923.11599999999999</v>
      </c>
      <c r="I21" s="1067"/>
      <c r="J21" s="1067"/>
      <c r="K21" s="1067"/>
      <c r="L21" s="1067"/>
      <c r="M21" s="1067"/>
      <c r="N21" s="1067"/>
      <c r="O21" s="1067"/>
      <c r="P21" s="1067"/>
      <c r="Q21" s="1067"/>
      <c r="R21" s="1067"/>
    </row>
    <row r="22" spans="1:18" ht="15.95" customHeight="1">
      <c r="A22" s="783">
        <v>9</v>
      </c>
      <c r="B22" s="1528">
        <f>SUM('82:86'!E23)+SUM('82:86'!I23)</f>
        <v>3112.1819999999998</v>
      </c>
      <c r="C22" s="1533"/>
      <c r="D22" s="1528">
        <f t="shared" si="0"/>
        <v>3112.1819999999998</v>
      </c>
      <c r="E22" s="1528">
        <f>SUM('82:86'!M23)+SUM('82:86'!Q23)</f>
        <v>886.78899999999999</v>
      </c>
      <c r="F22" s="1528"/>
      <c r="G22" s="1528">
        <f t="shared" si="1"/>
        <v>886.78899999999999</v>
      </c>
      <c r="I22" s="1067"/>
      <c r="J22" s="1067"/>
      <c r="K22" s="1067"/>
      <c r="L22" s="1067"/>
      <c r="M22" s="1067"/>
      <c r="N22" s="1067"/>
      <c r="O22" s="1067"/>
      <c r="P22" s="1067"/>
      <c r="Q22" s="1067"/>
      <c r="R22" s="1067"/>
    </row>
    <row r="23" spans="1:18" ht="15.95" customHeight="1">
      <c r="A23" s="783">
        <v>10</v>
      </c>
      <c r="B23" s="1528">
        <f>SUM('82:86'!E24)+SUM('82:86'!I24)</f>
        <v>3125.3270000000002</v>
      </c>
      <c r="C23" s="1533"/>
      <c r="D23" s="1528">
        <f t="shared" si="0"/>
        <v>3125.3270000000002</v>
      </c>
      <c r="E23" s="1528">
        <f>SUM('82:86'!M24)+SUM('82:86'!Q24)</f>
        <v>885.56600000000003</v>
      </c>
      <c r="F23" s="1528"/>
      <c r="G23" s="1528">
        <f t="shared" si="1"/>
        <v>885.56600000000003</v>
      </c>
      <c r="I23" s="1067"/>
      <c r="J23" s="1067"/>
      <c r="K23" s="1067"/>
      <c r="L23" s="1067"/>
      <c r="M23" s="1067"/>
      <c r="N23" s="1067"/>
      <c r="O23" s="1067"/>
      <c r="P23" s="1067"/>
      <c r="Q23" s="1067"/>
      <c r="R23" s="1067"/>
    </row>
    <row r="24" spans="1:18" ht="15.95" customHeight="1">
      <c r="A24" s="783">
        <v>11</v>
      </c>
      <c r="B24" s="1528">
        <f>SUM('82:86'!E25)+SUM('82:86'!I25)</f>
        <v>3134.7429999999999</v>
      </c>
      <c r="C24" s="1533"/>
      <c r="D24" s="1528">
        <f t="shared" si="0"/>
        <v>3134.7429999999999</v>
      </c>
      <c r="E24" s="1528">
        <f>SUM('82:86'!M25)+SUM('82:86'!Q25)</f>
        <v>932.43599999999992</v>
      </c>
      <c r="F24" s="1528"/>
      <c r="G24" s="1528">
        <f t="shared" si="1"/>
        <v>932.43599999999992</v>
      </c>
      <c r="I24" s="1067"/>
      <c r="J24" s="1067"/>
      <c r="K24" s="1067"/>
      <c r="L24" s="1067"/>
      <c r="M24" s="1067"/>
      <c r="N24" s="1067"/>
      <c r="O24" s="1067"/>
      <c r="P24" s="1067"/>
      <c r="Q24" s="1067"/>
      <c r="R24" s="1067"/>
    </row>
    <row r="25" spans="1:18" ht="14.25" customHeight="1">
      <c r="A25" s="783">
        <v>12</v>
      </c>
      <c r="B25" s="1528">
        <f>SUM('82:86'!E26)+SUM('82:86'!I26)</f>
        <v>2906.66</v>
      </c>
      <c r="C25" s="1533"/>
      <c r="D25" s="1528">
        <f t="shared" si="0"/>
        <v>2906.66</v>
      </c>
      <c r="E25" s="1528">
        <f>SUM('82:86'!M26)+SUM('82:86'!Q26)</f>
        <v>701.51900000000001</v>
      </c>
      <c r="F25" s="1528"/>
      <c r="G25" s="1528">
        <f t="shared" si="1"/>
        <v>701.51900000000001</v>
      </c>
      <c r="I25" s="1067"/>
      <c r="J25" s="1067"/>
      <c r="K25" s="1067"/>
      <c r="L25" s="1067"/>
      <c r="M25" s="1067"/>
      <c r="N25" s="1067"/>
      <c r="O25" s="1067"/>
      <c r="P25" s="1067"/>
      <c r="Q25" s="1067"/>
      <c r="R25" s="1067"/>
    </row>
    <row r="26" spans="1:18" ht="14.25" customHeight="1">
      <c r="A26" s="783">
        <v>13</v>
      </c>
      <c r="B26" s="1528">
        <f>SUM('82:86'!E27)+SUM('82:86'!I27)</f>
        <v>3103.6559999999999</v>
      </c>
      <c r="C26" s="1533"/>
      <c r="D26" s="1528">
        <f t="shared" si="0"/>
        <v>3103.6559999999999</v>
      </c>
      <c r="E26" s="1528">
        <f>SUM('82:86'!M27)+SUM('82:86'!Q27)</f>
        <v>935.053</v>
      </c>
      <c r="F26" s="1528"/>
      <c r="G26" s="1528">
        <f t="shared" si="1"/>
        <v>935.053</v>
      </c>
      <c r="I26" s="1067"/>
      <c r="J26" s="1067"/>
      <c r="K26" s="1067"/>
      <c r="L26" s="1067"/>
      <c r="M26" s="1067"/>
      <c r="N26" s="1067"/>
      <c r="O26" s="1067"/>
      <c r="P26" s="1067"/>
      <c r="Q26" s="1067"/>
      <c r="R26" s="1067"/>
    </row>
    <row r="27" spans="1:18" ht="15.95" customHeight="1">
      <c r="A27" s="783">
        <v>14</v>
      </c>
      <c r="B27" s="1528">
        <f>SUM('82:86'!E28)+SUM('82:86'!I28)</f>
        <v>3087.473</v>
      </c>
      <c r="C27" s="1533"/>
      <c r="D27" s="1528">
        <f t="shared" si="0"/>
        <v>3087.473</v>
      </c>
      <c r="E27" s="1528">
        <f>SUM('82:86'!M28)+SUM('82:86'!Q28)</f>
        <v>1012.816</v>
      </c>
      <c r="F27" s="1528"/>
      <c r="G27" s="1528">
        <f t="shared" si="1"/>
        <v>1012.816</v>
      </c>
      <c r="I27" s="1067"/>
      <c r="J27" s="1067"/>
      <c r="K27" s="1067"/>
      <c r="L27" s="1067"/>
      <c r="M27" s="1067"/>
      <c r="N27" s="1067"/>
      <c r="O27" s="1067"/>
      <c r="P27" s="1067"/>
      <c r="Q27" s="1067"/>
      <c r="R27" s="1067"/>
    </row>
    <row r="28" spans="1:18" ht="15.95" customHeight="1">
      <c r="A28" s="783">
        <v>15</v>
      </c>
      <c r="B28" s="1528">
        <f>SUM('82:86'!E29)+SUM('82:86'!I29)</f>
        <v>3076.0119999999997</v>
      </c>
      <c r="C28" s="1533"/>
      <c r="D28" s="1528">
        <f t="shared" si="0"/>
        <v>3076.0119999999997</v>
      </c>
      <c r="E28" s="1528">
        <f>SUM('82:86'!M29)+SUM('82:86'!Q29)</f>
        <v>978.96799999999996</v>
      </c>
      <c r="F28" s="1528"/>
      <c r="G28" s="1528">
        <f t="shared" si="1"/>
        <v>978.96799999999996</v>
      </c>
      <c r="I28" s="1067"/>
      <c r="J28" s="1067"/>
      <c r="K28" s="1067"/>
      <c r="L28" s="1067"/>
      <c r="M28" s="1067"/>
      <c r="N28" s="1067"/>
      <c r="O28" s="1067"/>
      <c r="P28" s="1067"/>
      <c r="Q28" s="1067"/>
      <c r="R28" s="1067"/>
    </row>
    <row r="29" spans="1:18" ht="15.95" customHeight="1">
      <c r="A29" s="783">
        <v>16</v>
      </c>
      <c r="B29" s="1528">
        <f>SUM('82:86'!E30)+SUM('82:86'!I30)</f>
        <v>3116.1049999999996</v>
      </c>
      <c r="C29" s="1533"/>
      <c r="D29" s="1528">
        <f t="shared" si="0"/>
        <v>3116.1049999999996</v>
      </c>
      <c r="E29" s="1528">
        <f>SUM('82:86'!M30)+SUM('82:86'!Q30)</f>
        <v>937.59300000000007</v>
      </c>
      <c r="F29" s="1528"/>
      <c r="G29" s="1528">
        <f t="shared" si="1"/>
        <v>937.59300000000007</v>
      </c>
      <c r="I29" s="1067"/>
      <c r="J29" s="1067"/>
      <c r="K29" s="1067"/>
      <c r="L29" s="1067"/>
      <c r="M29" s="1067"/>
      <c r="N29" s="1067"/>
      <c r="O29" s="1067"/>
      <c r="P29" s="1067"/>
      <c r="Q29" s="1067"/>
      <c r="R29" s="1067"/>
    </row>
    <row r="30" spans="1:18" ht="15.95" customHeight="1">
      <c r="A30" s="783">
        <v>17</v>
      </c>
      <c r="B30" s="1528">
        <f>SUM('82:86'!E31)+SUM('82:86'!I31)</f>
        <v>3405.9740000000002</v>
      </c>
      <c r="C30" s="1533"/>
      <c r="D30" s="1528">
        <f t="shared" si="0"/>
        <v>3405.9740000000002</v>
      </c>
      <c r="E30" s="1528">
        <f>SUM('82:86'!M31)+SUM('82:86'!Q31)</f>
        <v>988.84999999999991</v>
      </c>
      <c r="F30" s="1528"/>
      <c r="G30" s="1528">
        <f t="shared" si="1"/>
        <v>988.84999999999991</v>
      </c>
      <c r="I30" s="1067"/>
      <c r="J30" s="1067"/>
      <c r="K30" s="1067"/>
      <c r="L30" s="1067"/>
      <c r="M30" s="1067"/>
      <c r="N30" s="1067"/>
      <c r="O30" s="1067"/>
      <c r="P30" s="1067"/>
      <c r="Q30" s="1067"/>
      <c r="R30" s="1067"/>
    </row>
    <row r="31" spans="1:18" ht="15.95" customHeight="1">
      <c r="A31" s="783">
        <v>18</v>
      </c>
      <c r="B31" s="1528">
        <f>SUM('82:86'!E32)+SUM('82:86'!I32)</f>
        <v>3326.3939999999998</v>
      </c>
      <c r="C31" s="1533"/>
      <c r="D31" s="1528">
        <f t="shared" si="0"/>
        <v>3326.3939999999998</v>
      </c>
      <c r="E31" s="1528">
        <f>SUM('82:86'!M32)+SUM('82:86'!Q32)</f>
        <v>888.05500000000006</v>
      </c>
      <c r="F31" s="1528"/>
      <c r="G31" s="1528">
        <f t="shared" si="1"/>
        <v>888.05500000000006</v>
      </c>
      <c r="I31" s="1067"/>
      <c r="J31" s="1067"/>
      <c r="K31" s="1067"/>
      <c r="L31" s="1067"/>
      <c r="M31" s="1067"/>
      <c r="N31" s="1067"/>
      <c r="O31" s="1067"/>
      <c r="P31" s="1067"/>
      <c r="Q31" s="1067"/>
      <c r="R31" s="1067"/>
    </row>
    <row r="32" spans="1:18" ht="15.95" customHeight="1">
      <c r="A32" s="803">
        <v>19</v>
      </c>
      <c r="B32" s="1528">
        <f>SUM('82:86'!E33)+SUM('82:86'!I33)</f>
        <v>3324.9769999999999</v>
      </c>
      <c r="C32" s="1533"/>
      <c r="D32" s="1528">
        <f t="shared" si="0"/>
        <v>3324.9769999999999</v>
      </c>
      <c r="E32" s="1528">
        <f>SUM('82:86'!M33)+SUM('82:86'!Q33)</f>
        <v>888.29300000000001</v>
      </c>
      <c r="F32" s="1530"/>
      <c r="G32" s="1528">
        <f t="shared" si="1"/>
        <v>888.29300000000001</v>
      </c>
      <c r="I32" s="1067"/>
      <c r="J32" s="1067"/>
      <c r="K32" s="1067"/>
      <c r="L32" s="1067"/>
      <c r="M32" s="1067"/>
      <c r="N32" s="1067"/>
      <c r="O32" s="1067"/>
      <c r="P32" s="1067"/>
      <c r="Q32" s="1067"/>
      <c r="R32" s="1067"/>
    </row>
    <row r="33" spans="1:18" ht="15.95" customHeight="1">
      <c r="A33" s="803">
        <v>20</v>
      </c>
      <c r="B33" s="1528">
        <f>SUM('82:86'!E34)+SUM('82:86'!I34)</f>
        <v>3247.5230000000001</v>
      </c>
      <c r="C33" s="1533"/>
      <c r="D33" s="1528">
        <f t="shared" si="0"/>
        <v>3247.5230000000001</v>
      </c>
      <c r="E33" s="1528">
        <f>SUM('82:86'!M34)+SUM('82:86'!Q34)</f>
        <v>881.05799999999999</v>
      </c>
      <c r="F33" s="1531"/>
      <c r="G33" s="1528">
        <f t="shared" si="1"/>
        <v>881.05799999999999</v>
      </c>
      <c r="I33" s="1067"/>
      <c r="J33" s="1067"/>
      <c r="K33" s="1067"/>
      <c r="L33" s="1067"/>
      <c r="M33" s="1067"/>
      <c r="N33" s="1067"/>
      <c r="O33" s="1067"/>
      <c r="P33" s="1067"/>
      <c r="Q33" s="1067"/>
      <c r="R33" s="1067"/>
    </row>
    <row r="34" spans="1:18" ht="15.95" customHeight="1">
      <c r="A34" s="783">
        <v>21</v>
      </c>
      <c r="B34" s="1528">
        <f>SUM('82:86'!E35)+SUM('82:86'!I35)</f>
        <v>2957.4879999999998</v>
      </c>
      <c r="C34" s="1533"/>
      <c r="D34" s="1528">
        <f t="shared" si="0"/>
        <v>2957.4879999999998</v>
      </c>
      <c r="E34" s="1528">
        <f>SUM('82:86'!M35)+SUM('82:86'!Q35)</f>
        <v>669.10799999999995</v>
      </c>
      <c r="F34" s="1528"/>
      <c r="G34" s="1528">
        <f t="shared" si="1"/>
        <v>669.10799999999995</v>
      </c>
      <c r="I34" s="1067"/>
      <c r="J34" s="1067"/>
      <c r="K34" s="1067"/>
      <c r="L34" s="1067"/>
      <c r="M34" s="1067"/>
      <c r="N34" s="1067"/>
      <c r="O34" s="1067"/>
      <c r="P34" s="1067"/>
      <c r="Q34" s="1067"/>
      <c r="R34" s="1067"/>
    </row>
    <row r="35" spans="1:18" ht="15.95" customHeight="1">
      <c r="A35" s="783">
        <v>22</v>
      </c>
      <c r="B35" s="1528">
        <f>SUM('82:86'!E36)+SUM('82:86'!I36)</f>
        <v>3009.192</v>
      </c>
      <c r="C35" s="1533"/>
      <c r="D35" s="1528">
        <f t="shared" si="0"/>
        <v>3009.192</v>
      </c>
      <c r="E35" s="1528">
        <f>SUM('82:86'!M36)+SUM('82:86'!Q36)</f>
        <v>936.81999999999994</v>
      </c>
      <c r="F35" s="1528"/>
      <c r="G35" s="1528">
        <f t="shared" si="1"/>
        <v>936.81999999999994</v>
      </c>
      <c r="I35" s="1067"/>
      <c r="J35" s="1067"/>
      <c r="K35" s="1067"/>
      <c r="L35" s="1067"/>
      <c r="M35" s="1067"/>
      <c r="N35" s="1067"/>
      <c r="O35" s="1067"/>
      <c r="P35" s="1067"/>
      <c r="Q35" s="1067"/>
      <c r="R35" s="1067"/>
    </row>
    <row r="36" spans="1:18" ht="15.95" customHeight="1">
      <c r="A36" s="783">
        <v>23</v>
      </c>
      <c r="B36" s="1528">
        <f>SUM('82:86'!E37)+SUM('82:86'!I37)</f>
        <v>2738.0639999999999</v>
      </c>
      <c r="C36" s="1533"/>
      <c r="D36" s="1528">
        <f t="shared" si="0"/>
        <v>2738.0639999999999</v>
      </c>
      <c r="E36" s="1528">
        <f>SUM('82:86'!M37)+SUM('82:86'!Q37)</f>
        <v>870.16599999999994</v>
      </c>
      <c r="F36" s="1528"/>
      <c r="G36" s="1528">
        <f t="shared" si="1"/>
        <v>870.16599999999994</v>
      </c>
      <c r="I36" s="1067"/>
      <c r="J36" s="1067"/>
      <c r="K36" s="1067"/>
      <c r="L36" s="1067"/>
      <c r="M36" s="1067"/>
      <c r="N36" s="1067"/>
      <c r="O36" s="1067"/>
      <c r="P36" s="1067"/>
      <c r="Q36" s="1067"/>
      <c r="R36" s="1067"/>
    </row>
    <row r="37" spans="1:18" ht="15.95" customHeight="1">
      <c r="A37" s="783">
        <v>24</v>
      </c>
      <c r="B37" s="1528"/>
      <c r="C37" s="1533"/>
      <c r="D37" s="1528"/>
      <c r="E37" s="1528"/>
      <c r="F37" s="1528"/>
      <c r="G37" s="1528"/>
      <c r="I37" s="1067"/>
      <c r="J37" s="1067"/>
      <c r="K37" s="1067"/>
      <c r="L37" s="1067"/>
      <c r="M37" s="1067"/>
      <c r="N37" s="1067"/>
      <c r="O37" s="1067"/>
      <c r="P37" s="1067"/>
      <c r="Q37" s="1067"/>
      <c r="R37" s="1067"/>
    </row>
    <row r="38" spans="1:18" ht="15.95" customHeight="1">
      <c r="A38" s="1532" t="s">
        <v>19</v>
      </c>
      <c r="B38" s="1529"/>
      <c r="C38" s="1529"/>
      <c r="D38" s="1529"/>
      <c r="E38" s="1529"/>
      <c r="F38" s="1529"/>
      <c r="G38" s="1529"/>
      <c r="I38" s="1067"/>
      <c r="J38" s="1067"/>
      <c r="K38" s="1067"/>
      <c r="L38" s="1067"/>
      <c r="M38" s="1067"/>
      <c r="N38" s="1067"/>
      <c r="O38" s="1067"/>
      <c r="P38" s="1067"/>
      <c r="Q38" s="1067"/>
      <c r="R38" s="1067"/>
    </row>
    <row r="39" spans="1:18">
      <c r="I39" s="925"/>
    </row>
    <row r="41" spans="1:18" ht="15.75" customHeight="1">
      <c r="A41" s="1258" t="s">
        <v>441</v>
      </c>
      <c r="C41" s="475"/>
      <c r="D41" s="475"/>
      <c r="F41" s="481"/>
    </row>
    <row r="42" spans="1:18">
      <c r="A42" s="472" t="s">
        <v>571</v>
      </c>
    </row>
    <row r="49" spans="1:2">
      <c r="A49" s="3041"/>
      <c r="B49" s="3041"/>
    </row>
    <row r="50" spans="1:2">
      <c r="A50" s="3041"/>
      <c r="B50" s="3041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D14:D37 G14:G37">
    <cfRule type="cellIs" dxfId="7" priority="1" stopIfTrue="1" operator="equal">
      <formula>MAX($D$14:$D$37)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7">
    <tabColor theme="0"/>
  </sheetPr>
  <dimension ref="A1:R50"/>
  <sheetViews>
    <sheetView topLeftCell="A5" zoomScale="85" zoomScaleNormal="85" workbookViewId="0">
      <selection activeCell="K25" sqref="K25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A1" s="472" t="s">
        <v>439</v>
      </c>
      <c r="G1" s="801"/>
    </row>
    <row r="2" spans="1:18" ht="15.75">
      <c r="A2" s="1506"/>
      <c r="B2" s="1261"/>
      <c r="C2" s="1261"/>
      <c r="D2" s="475" t="s">
        <v>110</v>
      </c>
      <c r="E2" s="1261"/>
      <c r="F2" s="1261"/>
      <c r="G2" s="1261"/>
    </row>
    <row r="3" spans="1:18" ht="15.75">
      <c r="A3" s="1506"/>
      <c r="B3" s="1261"/>
      <c r="C3" s="1261"/>
      <c r="D3" s="1261"/>
      <c r="E3" s="1261"/>
      <c r="F3" s="1261"/>
      <c r="G3" s="1261"/>
    </row>
    <row r="4" spans="1:18" ht="15.75">
      <c r="A4" s="2766" t="s">
        <v>704</v>
      </c>
      <c r="B4" s="3042"/>
      <c r="C4" s="3042"/>
      <c r="D4" s="3042"/>
      <c r="E4" s="3042"/>
      <c r="F4" s="3042"/>
      <c r="G4" s="3042"/>
      <c r="I4" s="966"/>
      <c r="J4" s="966"/>
      <c r="K4" s="966"/>
      <c r="L4" s="966"/>
      <c r="M4" s="966"/>
      <c r="N4" s="966"/>
      <c r="O4" s="966"/>
      <c r="P4" s="966"/>
      <c r="Q4" s="966"/>
    </row>
    <row r="5" spans="1:18" ht="15.75">
      <c r="A5" s="1506"/>
      <c r="B5" s="1261"/>
      <c r="C5" s="1261"/>
      <c r="D5" s="1261"/>
      <c r="E5" s="1261"/>
      <c r="F5" s="1261"/>
      <c r="G5" s="1261"/>
      <c r="I5" s="966"/>
      <c r="J5" s="966"/>
      <c r="K5" s="966"/>
      <c r="L5" s="966"/>
      <c r="M5" s="966"/>
      <c r="N5" s="966"/>
      <c r="O5" s="966"/>
      <c r="P5" s="966"/>
      <c r="Q5" s="966"/>
    </row>
    <row r="6" spans="1:18" ht="15.75">
      <c r="A6" s="2770" t="s">
        <v>409</v>
      </c>
      <c r="B6" s="2770"/>
      <c r="C6" s="2770"/>
      <c r="D6" s="3043"/>
      <c r="E6" s="3043"/>
      <c r="F6" s="3043"/>
      <c r="G6" s="3043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8" ht="9" customHeight="1">
      <c r="A7" s="1506"/>
      <c r="B7" s="1261"/>
      <c r="C7" s="1261"/>
      <c r="D7" s="3037"/>
      <c r="E7" s="3037"/>
      <c r="F7" s="3037"/>
      <c r="G7" s="3037"/>
      <c r="I7" s="966"/>
      <c r="J7" s="966"/>
      <c r="K7" s="966"/>
      <c r="L7" s="966"/>
      <c r="M7" s="966"/>
      <c r="N7" s="966"/>
      <c r="O7" s="966"/>
      <c r="P7" s="966"/>
      <c r="Q7" s="966"/>
    </row>
    <row r="8" spans="1:18" ht="15" customHeight="1">
      <c r="A8" s="3038" t="s">
        <v>440</v>
      </c>
      <c r="B8" s="3044"/>
      <c r="C8" s="3044"/>
      <c r="D8" s="3044"/>
      <c r="E8" s="3044"/>
      <c r="F8" s="3044"/>
      <c r="G8" s="3044"/>
      <c r="I8" s="966"/>
      <c r="J8" s="966"/>
      <c r="K8" s="966"/>
      <c r="L8" s="966"/>
      <c r="M8" s="966"/>
      <c r="N8" s="966"/>
      <c r="O8" s="966"/>
      <c r="P8" s="966"/>
      <c r="Q8" s="966"/>
    </row>
    <row r="9" spans="1:18" ht="15.75" customHeight="1">
      <c r="A9" s="3038"/>
      <c r="B9" s="3038"/>
      <c r="C9" s="3038"/>
      <c r="D9" s="3038"/>
      <c r="E9" s="3038"/>
      <c r="F9" s="3038"/>
      <c r="G9" s="3038"/>
      <c r="I9" s="966"/>
      <c r="J9" s="966"/>
      <c r="K9" s="966"/>
      <c r="L9" s="966"/>
      <c r="M9" s="966"/>
      <c r="N9" s="966"/>
      <c r="O9" s="966"/>
      <c r="P9" s="966"/>
      <c r="Q9" s="966"/>
    </row>
    <row r="10" spans="1:18">
      <c r="B10" s="476"/>
      <c r="C10" s="1526"/>
      <c r="D10" s="1526"/>
      <c r="E10" s="1526"/>
      <c r="F10" s="1526"/>
      <c r="G10" s="1526"/>
      <c r="H10" s="1526"/>
      <c r="I10" s="1526"/>
      <c r="J10" s="966"/>
      <c r="K10" s="966"/>
      <c r="L10" s="966"/>
      <c r="M10" s="966"/>
      <c r="N10" s="966"/>
      <c r="O10" s="966"/>
      <c r="P10" s="966"/>
      <c r="Q10" s="966"/>
    </row>
    <row r="11" spans="1:18" ht="15.75" customHeight="1">
      <c r="A11" s="2761" t="s">
        <v>111</v>
      </c>
      <c r="B11" s="3046" t="s">
        <v>10</v>
      </c>
      <c r="C11" s="3047"/>
      <c r="D11" s="3047"/>
      <c r="E11" s="3046" t="s">
        <v>11</v>
      </c>
      <c r="F11" s="3047"/>
      <c r="G11" s="3048"/>
      <c r="H11" s="1526"/>
      <c r="I11" s="1526"/>
      <c r="J11" s="966"/>
      <c r="K11" s="966"/>
      <c r="L11" s="966"/>
      <c r="M11" s="966"/>
      <c r="N11" s="966"/>
      <c r="O11" s="966"/>
      <c r="P11" s="966"/>
      <c r="Q11" s="966"/>
    </row>
    <row r="12" spans="1:18" s="478" customFormat="1" ht="60.75" customHeight="1">
      <c r="A12" s="3045"/>
      <c r="B12" s="477" t="s">
        <v>112</v>
      </c>
      <c r="C12" s="477" t="s">
        <v>113</v>
      </c>
      <c r="D12" s="477" t="s">
        <v>255</v>
      </c>
      <c r="E12" s="477" t="s">
        <v>112</v>
      </c>
      <c r="F12" s="477" t="s">
        <v>113</v>
      </c>
      <c r="G12" s="477" t="s">
        <v>256</v>
      </c>
    </row>
    <row r="13" spans="1:18" s="480" customFormat="1" ht="10.5" customHeight="1">
      <c r="A13" s="1527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0"/>
      <c r="J13" s="850"/>
      <c r="K13" s="850"/>
    </row>
    <row r="14" spans="1:18" ht="15.95" customHeight="1">
      <c r="A14" s="783">
        <v>1</v>
      </c>
      <c r="B14" s="1528">
        <f>SUM('87:91'!E15)+SUM('87:91'!I15)</f>
        <v>2608.85</v>
      </c>
      <c r="C14" s="1533"/>
      <c r="D14" s="1528">
        <f>B14-C14</f>
        <v>2608.85</v>
      </c>
      <c r="E14" s="1528">
        <f>SUM('87:91'!M15)+SUM('87:91'!Q15)</f>
        <v>994.952</v>
      </c>
      <c r="F14" s="1528"/>
      <c r="G14" s="1528">
        <f>E14-F14</f>
        <v>994.952</v>
      </c>
      <c r="I14" s="1067"/>
      <c r="J14" s="1067"/>
      <c r="K14" s="1067"/>
      <c r="L14" s="1067"/>
      <c r="M14" s="1067"/>
      <c r="N14" s="1067"/>
      <c r="O14" s="1067"/>
      <c r="P14" s="1067"/>
      <c r="Q14" s="1067"/>
      <c r="R14" s="1067"/>
    </row>
    <row r="15" spans="1:18" ht="15.95" customHeight="1">
      <c r="A15" s="783">
        <v>2</v>
      </c>
      <c r="B15" s="1528">
        <f>SUM('87:91'!E16)+SUM('87:91'!I16)</f>
        <v>2520.866</v>
      </c>
      <c r="C15" s="1533"/>
      <c r="D15" s="1528">
        <f t="shared" ref="D15:D36" si="0">B15-C15</f>
        <v>2520.866</v>
      </c>
      <c r="E15" s="1528">
        <f>SUM('87:91'!M16)+SUM('87:91'!Q16)</f>
        <v>986.42000000000007</v>
      </c>
      <c r="F15" s="1528"/>
      <c r="G15" s="1528">
        <f t="shared" ref="G15:G36" si="1">E15-F15</f>
        <v>986.42000000000007</v>
      </c>
      <c r="I15" s="1067"/>
      <c r="J15" s="1067"/>
      <c r="K15" s="1067"/>
      <c r="L15" s="1067"/>
      <c r="M15" s="1067"/>
      <c r="N15" s="1067"/>
      <c r="O15" s="1067"/>
      <c r="P15" s="1067"/>
      <c r="Q15" s="1067"/>
      <c r="R15" s="1067"/>
    </row>
    <row r="16" spans="1:18" ht="15.95" customHeight="1">
      <c r="A16" s="783">
        <v>3</v>
      </c>
      <c r="B16" s="1528">
        <f>SUM('87:91'!E17)+SUM('87:91'!I17)</f>
        <v>2482.83</v>
      </c>
      <c r="C16" s="1533"/>
      <c r="D16" s="1528">
        <f t="shared" si="0"/>
        <v>2482.83</v>
      </c>
      <c r="E16" s="1528">
        <f>SUM('87:91'!M17)+SUM('87:91'!Q17)</f>
        <v>967.36199999999997</v>
      </c>
      <c r="F16" s="1528"/>
      <c r="G16" s="1528">
        <f t="shared" si="1"/>
        <v>967.36199999999997</v>
      </c>
      <c r="I16" s="1067"/>
      <c r="J16" s="1067"/>
      <c r="K16" s="1067"/>
      <c r="L16" s="1067"/>
      <c r="M16" s="1067"/>
      <c r="N16" s="1067"/>
      <c r="O16" s="1067"/>
      <c r="P16" s="1067"/>
      <c r="Q16" s="1067"/>
      <c r="R16" s="1067"/>
    </row>
    <row r="17" spans="1:18" ht="15.95" customHeight="1">
      <c r="A17" s="783">
        <v>4</v>
      </c>
      <c r="B17" s="1528">
        <f>SUM('87:91'!E18)+SUM('87:91'!I18)</f>
        <v>2519.3879999999995</v>
      </c>
      <c r="C17" s="1533"/>
      <c r="D17" s="1528">
        <f t="shared" si="0"/>
        <v>2519.3879999999995</v>
      </c>
      <c r="E17" s="1528">
        <f>SUM('87:91'!M18)+SUM('87:91'!Q18)</f>
        <v>979.48400000000015</v>
      </c>
      <c r="F17" s="1528"/>
      <c r="G17" s="1528">
        <f t="shared" si="1"/>
        <v>979.48400000000015</v>
      </c>
      <c r="I17" s="1067"/>
      <c r="J17" s="1067"/>
      <c r="K17" s="1067"/>
      <c r="L17" s="1067"/>
      <c r="M17" s="1067"/>
      <c r="N17" s="1067"/>
      <c r="O17" s="1067"/>
      <c r="P17" s="1067"/>
      <c r="Q17" s="1067"/>
      <c r="R17" s="1067"/>
    </row>
    <row r="18" spans="1:18" ht="15.95" customHeight="1">
      <c r="A18" s="783">
        <v>5</v>
      </c>
      <c r="B18" s="1528">
        <f>SUM('87:91'!E19)+SUM('87:91'!I19)</f>
        <v>2629.288</v>
      </c>
      <c r="C18" s="1533"/>
      <c r="D18" s="1528">
        <f t="shared" si="0"/>
        <v>2629.288</v>
      </c>
      <c r="E18" s="1528">
        <f>SUM('87:91'!M19)+SUM('87:91'!Q19)</f>
        <v>1001.746</v>
      </c>
      <c r="F18" s="1528"/>
      <c r="G18" s="1528">
        <f t="shared" si="1"/>
        <v>1001.746</v>
      </c>
      <c r="I18" s="1067"/>
      <c r="J18" s="1067"/>
      <c r="K18" s="1067"/>
      <c r="L18" s="1067"/>
      <c r="M18" s="1067"/>
      <c r="N18" s="1067"/>
      <c r="O18" s="1067"/>
      <c r="P18" s="1067"/>
      <c r="Q18" s="1067"/>
      <c r="R18" s="1067"/>
    </row>
    <row r="19" spans="1:18" ht="15.95" customHeight="1">
      <c r="A19" s="783">
        <v>6</v>
      </c>
      <c r="B19" s="1528">
        <f>SUM('87:91'!E20)+SUM('87:91'!I20)</f>
        <v>2955.2839999999997</v>
      </c>
      <c r="C19" s="1533"/>
      <c r="D19" s="1528">
        <f t="shared" si="0"/>
        <v>2955.2839999999997</v>
      </c>
      <c r="E19" s="1528">
        <f>SUM('87:91'!M20)+SUM('87:91'!Q20)</f>
        <v>1070.74</v>
      </c>
      <c r="F19" s="1528"/>
      <c r="G19" s="1528">
        <f t="shared" si="1"/>
        <v>1070.74</v>
      </c>
      <c r="I19" s="1067"/>
      <c r="J19" s="1067"/>
      <c r="K19" s="1067"/>
      <c r="L19" s="1067"/>
      <c r="M19" s="1067"/>
      <c r="N19" s="1067"/>
      <c r="O19" s="1067"/>
      <c r="P19" s="1067"/>
      <c r="Q19" s="1067"/>
      <c r="R19" s="1067"/>
    </row>
    <row r="20" spans="1:18" ht="15.95" customHeight="1">
      <c r="A20" s="783">
        <v>7</v>
      </c>
      <c r="B20" s="1528">
        <f>SUM('87:91'!E21)+SUM('87:91'!I21)</f>
        <v>3403.9780000000001</v>
      </c>
      <c r="C20" s="1533"/>
      <c r="D20" s="1528">
        <f t="shared" si="0"/>
        <v>3403.9780000000001</v>
      </c>
      <c r="E20" s="1528">
        <f>SUM('87:91'!M21)+SUM('87:91'!Q21)</f>
        <v>1155.1820000000002</v>
      </c>
      <c r="F20" s="1528"/>
      <c r="G20" s="1528">
        <f t="shared" si="1"/>
        <v>1155.1820000000002</v>
      </c>
      <c r="I20" s="1067"/>
      <c r="J20" s="1067"/>
      <c r="K20" s="1067"/>
      <c r="L20" s="1067"/>
      <c r="M20" s="1067"/>
      <c r="N20" s="1067"/>
      <c r="O20" s="1067"/>
      <c r="P20" s="1067"/>
      <c r="Q20" s="1067"/>
      <c r="R20" s="1067"/>
    </row>
    <row r="21" spans="1:18" ht="15.95" customHeight="1">
      <c r="A21" s="783">
        <v>8</v>
      </c>
      <c r="B21" s="1528">
        <f>SUM('87:91'!E22)+SUM('87:91'!I22)</f>
        <v>4155.4320000000007</v>
      </c>
      <c r="C21" s="1533"/>
      <c r="D21" s="1528">
        <f t="shared" si="0"/>
        <v>4155.4320000000007</v>
      </c>
      <c r="E21" s="1528">
        <f>SUM('87:91'!M22)+SUM('87:91'!Q22)</f>
        <v>1471.0320000000002</v>
      </c>
      <c r="F21" s="1528"/>
      <c r="G21" s="1528">
        <f t="shared" si="1"/>
        <v>1471.0320000000002</v>
      </c>
      <c r="I21" s="1067"/>
      <c r="J21" s="1067"/>
      <c r="K21" s="1067"/>
      <c r="L21" s="1067"/>
      <c r="M21" s="1067"/>
      <c r="N21" s="1067"/>
      <c r="O21" s="1067"/>
      <c r="P21" s="1067"/>
      <c r="Q21" s="1067"/>
      <c r="R21" s="1067"/>
    </row>
    <row r="22" spans="1:18" ht="15.95" customHeight="1">
      <c r="A22" s="783">
        <v>9</v>
      </c>
      <c r="B22" s="1528">
        <f>SUM('87:91'!E23)+SUM('87:91'!I23)</f>
        <v>4628.3679999999995</v>
      </c>
      <c r="C22" s="1533"/>
      <c r="D22" s="1528">
        <f t="shared" si="0"/>
        <v>4628.3679999999995</v>
      </c>
      <c r="E22" s="1528">
        <f>SUM('87:91'!M23)+SUM('87:91'!Q23)</f>
        <v>1698.51</v>
      </c>
      <c r="F22" s="1528"/>
      <c r="G22" s="1528">
        <f t="shared" si="1"/>
        <v>1698.51</v>
      </c>
      <c r="I22" s="1067"/>
      <c r="J22" s="1067"/>
      <c r="K22" s="1067"/>
      <c r="L22" s="1067"/>
      <c r="M22" s="1067"/>
      <c r="N22" s="1067"/>
      <c r="O22" s="1067"/>
      <c r="P22" s="1067"/>
      <c r="Q22" s="1067"/>
      <c r="R22" s="1067"/>
    </row>
    <row r="23" spans="1:18" ht="15.95" customHeight="1">
      <c r="A23" s="783">
        <v>10</v>
      </c>
      <c r="B23" s="1528">
        <f>SUM('87:91'!E24)+SUM('87:91'!I24)</f>
        <v>4818.0659999999998</v>
      </c>
      <c r="C23" s="1533"/>
      <c r="D23" s="1528">
        <f t="shared" si="0"/>
        <v>4818.0659999999998</v>
      </c>
      <c r="E23" s="1528">
        <f>SUM('87:91'!M24)+SUM('87:91'!Q24)</f>
        <v>1878.0160000000001</v>
      </c>
      <c r="F23" s="1528"/>
      <c r="G23" s="1528">
        <f t="shared" si="1"/>
        <v>1878.0160000000001</v>
      </c>
      <c r="I23" s="1067"/>
      <c r="J23" s="1067"/>
      <c r="K23" s="1067"/>
      <c r="L23" s="1067"/>
      <c r="M23" s="1067"/>
      <c r="N23" s="1067"/>
      <c r="O23" s="1067"/>
      <c r="P23" s="1067"/>
      <c r="Q23" s="1067"/>
      <c r="R23" s="1067"/>
    </row>
    <row r="24" spans="1:18" ht="15.95" customHeight="1">
      <c r="A24" s="783">
        <v>11</v>
      </c>
      <c r="B24" s="1528">
        <f>SUM('87:91'!E25)+SUM('87:91'!I25)</f>
        <v>4774.558</v>
      </c>
      <c r="C24" s="1533"/>
      <c r="D24" s="1528">
        <f t="shared" si="0"/>
        <v>4774.558</v>
      </c>
      <c r="E24" s="1528">
        <f>SUM('87:91'!M25)+SUM('87:91'!Q25)</f>
        <v>1898.606</v>
      </c>
      <c r="F24" s="1528"/>
      <c r="G24" s="1528">
        <f t="shared" si="1"/>
        <v>1898.606</v>
      </c>
      <c r="I24" s="1067"/>
      <c r="J24" s="1067"/>
      <c r="K24" s="1067"/>
      <c r="L24" s="1067"/>
      <c r="M24" s="1067"/>
      <c r="N24" s="1067"/>
      <c r="O24" s="1067"/>
      <c r="P24" s="1067"/>
      <c r="Q24" s="1067"/>
      <c r="R24" s="1067"/>
    </row>
    <row r="25" spans="1:18" ht="14.25" customHeight="1">
      <c r="A25" s="783">
        <v>12</v>
      </c>
      <c r="B25" s="1528">
        <f>SUM('87:91'!E26)+SUM('87:91'!I26)</f>
        <v>4497.4590000000007</v>
      </c>
      <c r="C25" s="1533"/>
      <c r="D25" s="1528">
        <f t="shared" si="0"/>
        <v>4497.4590000000007</v>
      </c>
      <c r="E25" s="1528">
        <f>SUM('87:91'!M26)+SUM('87:91'!Q26)</f>
        <v>1692.5120000000002</v>
      </c>
      <c r="F25" s="1528"/>
      <c r="G25" s="1528">
        <f t="shared" si="1"/>
        <v>1692.5120000000002</v>
      </c>
      <c r="I25" s="1067"/>
      <c r="J25" s="1067"/>
      <c r="K25" s="1067"/>
      <c r="L25" s="1067"/>
      <c r="M25" s="1067"/>
      <c r="N25" s="1067"/>
      <c r="O25" s="1067"/>
      <c r="P25" s="1067"/>
      <c r="Q25" s="1067"/>
      <c r="R25" s="1067"/>
    </row>
    <row r="26" spans="1:18" ht="14.25" customHeight="1">
      <c r="A26" s="783">
        <v>13</v>
      </c>
      <c r="B26" s="1528">
        <f>SUM('87:91'!E27)+SUM('87:91'!I27)</f>
        <v>4719.3819999999996</v>
      </c>
      <c r="C26" s="1533"/>
      <c r="D26" s="1528">
        <f t="shared" si="0"/>
        <v>4719.3819999999996</v>
      </c>
      <c r="E26" s="1528">
        <f>SUM('87:91'!M27)+SUM('87:91'!Q27)</f>
        <v>1944.5160000000003</v>
      </c>
      <c r="F26" s="1528"/>
      <c r="G26" s="1528">
        <f t="shared" si="1"/>
        <v>1944.5160000000003</v>
      </c>
      <c r="I26" s="1067"/>
      <c r="J26" s="1067"/>
      <c r="K26" s="1067"/>
      <c r="L26" s="1067"/>
      <c r="M26" s="1067"/>
      <c r="N26" s="1067"/>
      <c r="O26" s="1067"/>
      <c r="P26" s="1067"/>
      <c r="Q26" s="1067"/>
      <c r="R26" s="1067"/>
    </row>
    <row r="27" spans="1:18" ht="15.95" customHeight="1">
      <c r="A27" s="783">
        <v>14</v>
      </c>
      <c r="B27" s="1528">
        <f>SUM('87:91'!E28)+SUM('87:91'!I28)</f>
        <v>4572.2559999999994</v>
      </c>
      <c r="C27" s="1533"/>
      <c r="D27" s="1528">
        <f t="shared" si="0"/>
        <v>4572.2559999999994</v>
      </c>
      <c r="E27" s="1528">
        <f>SUM('87:91'!M28)+SUM('87:91'!Q28)</f>
        <v>1809.2220000000002</v>
      </c>
      <c r="F27" s="1528"/>
      <c r="G27" s="1528">
        <f t="shared" si="1"/>
        <v>1809.2220000000002</v>
      </c>
      <c r="I27" s="1067"/>
      <c r="J27" s="1067"/>
      <c r="K27" s="1067"/>
      <c r="L27" s="1067"/>
      <c r="M27" s="1067"/>
      <c r="N27" s="1067"/>
      <c r="O27" s="1067"/>
      <c r="P27" s="1067"/>
      <c r="Q27" s="1067"/>
      <c r="R27" s="1067"/>
    </row>
    <row r="28" spans="1:18" ht="15.95" customHeight="1">
      <c r="A28" s="783">
        <v>15</v>
      </c>
      <c r="B28" s="1528">
        <f>SUM('87:91'!E29)+SUM('87:91'!I29)</f>
        <v>4452.7180000000008</v>
      </c>
      <c r="C28" s="1533"/>
      <c r="D28" s="1528">
        <f t="shared" si="0"/>
        <v>4452.7180000000008</v>
      </c>
      <c r="E28" s="1528">
        <f>SUM('87:91'!M29)+SUM('87:91'!Q29)</f>
        <v>1800.998</v>
      </c>
      <c r="F28" s="1528"/>
      <c r="G28" s="1528">
        <f t="shared" si="1"/>
        <v>1800.998</v>
      </c>
      <c r="I28" s="1067"/>
      <c r="J28" s="1067"/>
      <c r="K28" s="1067"/>
      <c r="L28" s="1067"/>
      <c r="M28" s="1067"/>
      <c r="N28" s="1067"/>
      <c r="O28" s="1067"/>
      <c r="P28" s="1067"/>
      <c r="Q28" s="1067"/>
      <c r="R28" s="1067"/>
    </row>
    <row r="29" spans="1:18" ht="15.95" customHeight="1">
      <c r="A29" s="783">
        <v>16</v>
      </c>
      <c r="B29" s="1528">
        <f>SUM('87:91'!E30)+SUM('87:91'!I30)</f>
        <v>4699.8140000000003</v>
      </c>
      <c r="C29" s="1533"/>
      <c r="D29" s="1528">
        <f t="shared" si="0"/>
        <v>4699.8140000000003</v>
      </c>
      <c r="E29" s="1528">
        <f>SUM('87:91'!M30)+SUM('87:91'!Q30)</f>
        <v>1825.912</v>
      </c>
      <c r="F29" s="1528"/>
      <c r="G29" s="1528">
        <f t="shared" si="1"/>
        <v>1825.912</v>
      </c>
      <c r="I29" s="1067"/>
      <c r="J29" s="1067"/>
      <c r="K29" s="1067"/>
      <c r="L29" s="1067"/>
      <c r="M29" s="1067"/>
      <c r="N29" s="1067"/>
      <c r="O29" s="1067"/>
      <c r="P29" s="1067"/>
      <c r="Q29" s="1067"/>
      <c r="R29" s="1067"/>
    </row>
    <row r="30" spans="1:18" ht="15.95" customHeight="1">
      <c r="A30" s="783">
        <v>17</v>
      </c>
      <c r="B30" s="1528">
        <f>SUM('87:91'!E31)+SUM('87:91'!I31)</f>
        <v>4529.2759999999998</v>
      </c>
      <c r="C30" s="1533"/>
      <c r="D30" s="1528">
        <f t="shared" si="0"/>
        <v>4529.2759999999998</v>
      </c>
      <c r="E30" s="1528">
        <f>SUM('87:91'!M31)+SUM('87:91'!Q31)</f>
        <v>1456.768</v>
      </c>
      <c r="F30" s="1528"/>
      <c r="G30" s="1528">
        <f t="shared" si="1"/>
        <v>1456.768</v>
      </c>
      <c r="I30" s="1067"/>
      <c r="J30" s="1067"/>
      <c r="K30" s="1067"/>
      <c r="L30" s="1067"/>
      <c r="M30" s="1067"/>
      <c r="N30" s="1067"/>
      <c r="O30" s="1067"/>
      <c r="P30" s="1067"/>
      <c r="Q30" s="1067"/>
      <c r="R30" s="1067"/>
    </row>
    <row r="31" spans="1:18" ht="15.95" customHeight="1">
      <c r="A31" s="783">
        <v>18</v>
      </c>
      <c r="B31" s="1528">
        <f>SUM('87:91'!E32)+SUM('87:91'!I32)</f>
        <v>4385.6019999999999</v>
      </c>
      <c r="C31" s="1533"/>
      <c r="D31" s="1528">
        <f t="shared" si="0"/>
        <v>4385.6019999999999</v>
      </c>
      <c r="E31" s="1528">
        <f>SUM('87:91'!M32)+SUM('87:91'!Q32)</f>
        <v>1353.925</v>
      </c>
      <c r="F31" s="1528"/>
      <c r="G31" s="1528">
        <f t="shared" si="1"/>
        <v>1353.925</v>
      </c>
      <c r="I31" s="1067"/>
      <c r="J31" s="1067"/>
      <c r="K31" s="1067"/>
      <c r="L31" s="1067"/>
      <c r="M31" s="1067"/>
      <c r="N31" s="1067"/>
      <c r="O31" s="1067"/>
      <c r="P31" s="1067"/>
      <c r="Q31" s="1067"/>
      <c r="R31" s="1067"/>
    </row>
    <row r="32" spans="1:18" ht="15.95" customHeight="1">
      <c r="A32" s="803">
        <v>19</v>
      </c>
      <c r="B32" s="1528">
        <f>SUM('87:91'!E33)+SUM('87:91'!I33)</f>
        <v>4291.6940000000004</v>
      </c>
      <c r="C32" s="1533"/>
      <c r="D32" s="1528">
        <f t="shared" si="0"/>
        <v>4291.6940000000004</v>
      </c>
      <c r="E32" s="1528">
        <f>SUM('87:91'!M33)+SUM('87:91'!Q33)</f>
        <v>1356.3920000000003</v>
      </c>
      <c r="F32" s="1530"/>
      <c r="G32" s="1528">
        <f t="shared" si="1"/>
        <v>1356.3920000000003</v>
      </c>
      <c r="I32" s="1067"/>
      <c r="J32" s="1067"/>
      <c r="K32" s="1067"/>
      <c r="L32" s="1067"/>
      <c r="M32" s="1067"/>
      <c r="N32" s="1067"/>
      <c r="O32" s="1067"/>
      <c r="P32" s="1067"/>
      <c r="Q32" s="1067"/>
      <c r="R32" s="1067"/>
    </row>
    <row r="33" spans="1:18" ht="15.95" customHeight="1">
      <c r="A33" s="803">
        <v>20</v>
      </c>
      <c r="B33" s="1528">
        <f>SUM('87:91'!E34)+SUM('87:91'!I34)</f>
        <v>4014.82</v>
      </c>
      <c r="C33" s="1533"/>
      <c r="D33" s="1528">
        <f t="shared" si="0"/>
        <v>4014.82</v>
      </c>
      <c r="E33" s="1528">
        <f>SUM('87:91'!M34)+SUM('87:91'!Q34)</f>
        <v>1255.8760000000002</v>
      </c>
      <c r="F33" s="1531"/>
      <c r="G33" s="1528">
        <f t="shared" si="1"/>
        <v>1255.8760000000002</v>
      </c>
      <c r="I33" s="1067"/>
      <c r="J33" s="1067"/>
      <c r="K33" s="1067"/>
      <c r="L33" s="1067"/>
      <c r="M33" s="1067"/>
      <c r="N33" s="1067"/>
      <c r="O33" s="1067"/>
      <c r="P33" s="1067"/>
      <c r="Q33" s="1067"/>
      <c r="R33" s="1067"/>
    </row>
    <row r="34" spans="1:18" ht="15.95" customHeight="1">
      <c r="A34" s="783">
        <v>21</v>
      </c>
      <c r="B34" s="1528">
        <f>SUM('87:91'!E35)+SUM('87:91'!I35)</f>
        <v>3916.6440000000002</v>
      </c>
      <c r="C34" s="1533"/>
      <c r="D34" s="1528">
        <f t="shared" si="0"/>
        <v>3916.6440000000002</v>
      </c>
      <c r="E34" s="1528">
        <f>SUM('87:91'!M35)+SUM('87:91'!Q35)</f>
        <v>1279.654</v>
      </c>
      <c r="F34" s="1528"/>
      <c r="G34" s="1528">
        <f t="shared" si="1"/>
        <v>1279.654</v>
      </c>
      <c r="I34" s="1067"/>
      <c r="J34" s="1067"/>
      <c r="K34" s="1067"/>
      <c r="L34" s="1067"/>
      <c r="M34" s="1067"/>
      <c r="N34" s="1067"/>
      <c r="O34" s="1067"/>
      <c r="P34" s="1067"/>
      <c r="Q34" s="1067"/>
      <c r="R34" s="1067"/>
    </row>
    <row r="35" spans="1:18" ht="15.95" customHeight="1">
      <c r="A35" s="783">
        <v>22</v>
      </c>
      <c r="B35" s="1528">
        <f>SUM('87:91'!E36)+SUM('87:91'!I36)</f>
        <v>3663.4180000000001</v>
      </c>
      <c r="C35" s="1533"/>
      <c r="D35" s="1528">
        <f t="shared" si="0"/>
        <v>3663.4180000000001</v>
      </c>
      <c r="E35" s="1528">
        <f>SUM('87:91'!M36)+SUM('87:91'!Q36)</f>
        <v>1229.104</v>
      </c>
      <c r="F35" s="1528"/>
      <c r="G35" s="1528">
        <f t="shared" si="1"/>
        <v>1229.104</v>
      </c>
      <c r="I35" s="1067"/>
      <c r="J35" s="1067"/>
      <c r="K35" s="1067"/>
      <c r="L35" s="1067"/>
      <c r="M35" s="1067"/>
      <c r="N35" s="1067"/>
      <c r="O35" s="1067"/>
      <c r="P35" s="1067"/>
      <c r="Q35" s="1067"/>
      <c r="R35" s="1067"/>
    </row>
    <row r="36" spans="1:18" ht="15.95" customHeight="1">
      <c r="A36" s="783">
        <v>23</v>
      </c>
      <c r="B36" s="1528">
        <f>SUM('87:91'!E37)+SUM('87:91'!I37)</f>
        <v>3219.16</v>
      </c>
      <c r="C36" s="1533"/>
      <c r="D36" s="1528">
        <f t="shared" si="0"/>
        <v>3219.16</v>
      </c>
      <c r="E36" s="1528">
        <f>SUM('87:91'!M37)+SUM('87:91'!Q37)</f>
        <v>1097.0920000000001</v>
      </c>
      <c r="F36" s="1528"/>
      <c r="G36" s="1528">
        <f t="shared" si="1"/>
        <v>1097.0920000000001</v>
      </c>
      <c r="I36" s="1067"/>
      <c r="J36" s="1067"/>
      <c r="K36" s="1067"/>
      <c r="L36" s="1067"/>
      <c r="M36" s="1067"/>
      <c r="N36" s="1067"/>
      <c r="O36" s="1067"/>
      <c r="P36" s="1067"/>
      <c r="Q36" s="1067"/>
      <c r="R36" s="1067"/>
    </row>
    <row r="37" spans="1:18" ht="15.95" customHeight="1">
      <c r="A37" s="783">
        <v>24</v>
      </c>
      <c r="B37" s="1528"/>
      <c r="C37" s="1533"/>
      <c r="D37" s="1528"/>
      <c r="E37" s="1528"/>
      <c r="F37" s="1528"/>
      <c r="G37" s="1528"/>
      <c r="I37" s="1067"/>
      <c r="J37" s="1067"/>
      <c r="K37" s="1067"/>
      <c r="L37" s="1067"/>
      <c r="M37" s="1067"/>
      <c r="N37" s="1067"/>
      <c r="O37" s="1067"/>
      <c r="P37" s="1067"/>
      <c r="Q37" s="1067"/>
      <c r="R37" s="1067"/>
    </row>
    <row r="38" spans="1:18" ht="15.95" customHeight="1">
      <c r="A38" s="1532" t="s">
        <v>19</v>
      </c>
      <c r="B38" s="1529"/>
      <c r="C38" s="1529"/>
      <c r="D38" s="1529"/>
      <c r="E38" s="1529"/>
      <c r="F38" s="1529"/>
      <c r="G38" s="1529"/>
      <c r="I38" s="1067"/>
      <c r="J38" s="1067"/>
      <c r="K38" s="1067"/>
      <c r="L38" s="1067"/>
      <c r="M38" s="1067"/>
      <c r="N38" s="1067"/>
      <c r="O38" s="1067"/>
      <c r="P38" s="1067"/>
      <c r="Q38" s="1067"/>
      <c r="R38" s="1067"/>
    </row>
    <row r="39" spans="1:18">
      <c r="I39" s="925"/>
    </row>
    <row r="41" spans="1:18" ht="15.75" customHeight="1">
      <c r="A41" s="1258" t="s">
        <v>441</v>
      </c>
      <c r="C41" s="475"/>
      <c r="D41" s="475"/>
      <c r="F41" s="481"/>
    </row>
    <row r="42" spans="1:18">
      <c r="A42" s="472" t="s">
        <v>571</v>
      </c>
    </row>
    <row r="49" spans="1:2">
      <c r="A49" s="3041"/>
      <c r="B49" s="3041"/>
    </row>
    <row r="50" spans="1:2">
      <c r="A50" s="3041"/>
      <c r="B50" s="3041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D14:D37 G14:G37">
    <cfRule type="cellIs" dxfId="6" priority="1" stopIfTrue="1" operator="equal">
      <formula>MAX($D$14:$D$37)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5">
    <tabColor theme="0"/>
  </sheetPr>
  <dimension ref="A1:Q51"/>
  <sheetViews>
    <sheetView zoomScale="70" zoomScaleNormal="70" workbookViewId="0">
      <selection activeCell="J37" sqref="J37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1" t="s">
        <v>171</v>
      </c>
    </row>
    <row r="2" spans="1:17" ht="15.75">
      <c r="A2" s="1260"/>
      <c r="B2" s="1261"/>
      <c r="C2" s="1261"/>
      <c r="D2" s="475" t="s">
        <v>110</v>
      </c>
      <c r="E2" s="1261"/>
      <c r="F2" s="1261"/>
      <c r="G2" s="1261"/>
    </row>
    <row r="3" spans="1:17" ht="15.75">
      <c r="A3" s="1260"/>
      <c r="B3" s="1261"/>
      <c r="C3" s="1261"/>
      <c r="D3" s="1261"/>
      <c r="E3" s="1261"/>
      <c r="F3" s="1261"/>
      <c r="G3" s="1261"/>
    </row>
    <row r="4" spans="1:17" ht="15.75">
      <c r="A4" s="2766" t="s">
        <v>704</v>
      </c>
      <c r="B4" s="2769"/>
      <c r="C4" s="2769"/>
      <c r="D4" s="2769"/>
      <c r="E4" s="2769"/>
      <c r="F4" s="2769"/>
      <c r="G4" s="2769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>
      <c r="A5" s="1260"/>
      <c r="B5" s="1261"/>
      <c r="C5" s="1261"/>
      <c r="D5" s="1261"/>
      <c r="E5" s="1261"/>
      <c r="F5" s="1261"/>
      <c r="G5" s="1261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>
      <c r="A6" s="2770" t="s">
        <v>409</v>
      </c>
      <c r="B6" s="2770"/>
      <c r="C6" s="2770"/>
      <c r="D6" s="2771"/>
      <c r="E6" s="2771"/>
      <c r="F6" s="2771"/>
      <c r="G6" s="2771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>
      <c r="A7" s="1260"/>
      <c r="B7" s="1261"/>
      <c r="C7" s="1261"/>
      <c r="D7" s="3037"/>
      <c r="E7" s="3037"/>
      <c r="F7" s="3037"/>
      <c r="G7" s="3037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>
      <c r="A8" s="3038" t="s">
        <v>245</v>
      </c>
      <c r="B8" s="3039"/>
      <c r="C8" s="3039"/>
      <c r="D8" s="3039"/>
      <c r="E8" s="3039"/>
      <c r="F8" s="3039"/>
      <c r="G8" s="3039"/>
      <c r="I8" s="966"/>
      <c r="J8" s="966"/>
      <c r="K8" s="966"/>
      <c r="L8" s="966"/>
      <c r="M8" s="966"/>
      <c r="N8" s="966"/>
      <c r="O8" s="966"/>
      <c r="P8" s="966"/>
      <c r="Q8" s="966"/>
    </row>
    <row r="9" spans="1:17">
      <c r="B9" s="476"/>
      <c r="C9" s="874"/>
      <c r="D9" s="874"/>
      <c r="E9" s="874"/>
      <c r="F9" s="874"/>
      <c r="G9" s="874"/>
      <c r="H9" s="874"/>
      <c r="I9" s="874"/>
      <c r="J9" s="966"/>
      <c r="K9" s="966"/>
      <c r="L9" s="966"/>
      <c r="M9" s="966"/>
      <c r="N9" s="966"/>
      <c r="O9" s="966"/>
      <c r="P9" s="966"/>
      <c r="Q9" s="966"/>
    </row>
    <row r="10" spans="1:17" ht="15.75" customHeight="1">
      <c r="A10" s="2761" t="s">
        <v>111</v>
      </c>
      <c r="B10" s="2763" t="s">
        <v>10</v>
      </c>
      <c r="C10" s="2764"/>
      <c r="D10" s="2764"/>
      <c r="E10" s="2763" t="s">
        <v>11</v>
      </c>
      <c r="F10" s="2764"/>
      <c r="G10" s="2768"/>
      <c r="H10" s="874"/>
      <c r="I10" s="874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>
      <c r="A11" s="3040"/>
      <c r="B11" s="477" t="s">
        <v>112</v>
      </c>
      <c r="C11" s="477" t="s">
        <v>113</v>
      </c>
      <c r="D11" s="477" t="s">
        <v>114</v>
      </c>
      <c r="E11" s="477" t="s">
        <v>112</v>
      </c>
      <c r="F11" s="477" t="s">
        <v>113</v>
      </c>
      <c r="G11" s="477" t="s">
        <v>231</v>
      </c>
    </row>
    <row r="12" spans="1:17" s="480" customFormat="1" ht="10.5" customHeight="1">
      <c r="A12" s="107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>
      <c r="A13" s="783">
        <v>1</v>
      </c>
      <c r="B13" s="784">
        <f>SUM('67:75'!E15,'67:75'!I15)</f>
        <v>4294.692</v>
      </c>
      <c r="C13" s="783"/>
      <c r="D13" s="784">
        <f t="shared" ref="D13:D36" si="0">B13</f>
        <v>4294.692</v>
      </c>
      <c r="E13" s="784">
        <f>SUM('67:75'!M15,'67:75'!Q15)</f>
        <v>927.05200000000002</v>
      </c>
      <c r="F13" s="783"/>
      <c r="G13" s="784">
        <f t="shared" ref="G13:G36" si="1">E13</f>
        <v>927.05200000000002</v>
      </c>
      <c r="I13" s="1067"/>
      <c r="J13" s="851"/>
      <c r="K13" s="1068"/>
      <c r="L13" s="966"/>
      <c r="M13" s="966"/>
      <c r="N13" s="966"/>
      <c r="O13" s="966"/>
      <c r="P13" s="966"/>
      <c r="Q13" s="966"/>
    </row>
    <row r="14" spans="1:17" ht="15.95" customHeight="1">
      <c r="A14" s="783">
        <v>2</v>
      </c>
      <c r="B14" s="784">
        <f>SUM('67:75'!E16,'67:75'!I16)</f>
        <v>4096.7520000000004</v>
      </c>
      <c r="C14" s="783"/>
      <c r="D14" s="784">
        <f t="shared" si="0"/>
        <v>4096.7520000000004</v>
      </c>
      <c r="E14" s="784">
        <f>SUM('67:75'!M16,'67:75'!Q16)</f>
        <v>956.22</v>
      </c>
      <c r="F14" s="783"/>
      <c r="G14" s="784">
        <f t="shared" si="1"/>
        <v>956.22</v>
      </c>
      <c r="I14" s="1067"/>
      <c r="J14" s="851"/>
      <c r="K14" s="1068"/>
      <c r="L14" s="966"/>
      <c r="M14" s="966"/>
      <c r="N14" s="966"/>
      <c r="O14" s="966"/>
      <c r="P14" s="966"/>
      <c r="Q14" s="966"/>
    </row>
    <row r="15" spans="1:17" ht="15.95" customHeight="1">
      <c r="A15" s="783">
        <v>3</v>
      </c>
      <c r="B15" s="784">
        <f>SUM('67:75'!E17,'67:75'!I17)</f>
        <v>3956.9359999999997</v>
      </c>
      <c r="C15" s="783"/>
      <c r="D15" s="784">
        <f t="shared" si="0"/>
        <v>3956.9359999999997</v>
      </c>
      <c r="E15" s="784">
        <f>SUM('67:75'!M17,'67:75'!Q17)</f>
        <v>930.36400000000003</v>
      </c>
      <c r="F15" s="783"/>
      <c r="G15" s="784">
        <f t="shared" si="1"/>
        <v>930.36400000000003</v>
      </c>
      <c r="I15" s="1069"/>
      <c r="J15" s="851"/>
      <c r="K15" s="1068"/>
      <c r="L15" s="966"/>
      <c r="M15" s="966"/>
      <c r="N15" s="966"/>
      <c r="O15" s="966"/>
      <c r="P15" s="966"/>
      <c r="Q15" s="966"/>
    </row>
    <row r="16" spans="1:17" ht="15.95" customHeight="1">
      <c r="A16" s="783">
        <v>4</v>
      </c>
      <c r="B16" s="784">
        <f>SUM('67:75'!E18,'67:75'!I18)</f>
        <v>3996.884</v>
      </c>
      <c r="C16" s="783"/>
      <c r="D16" s="784">
        <f t="shared" si="0"/>
        <v>3996.884</v>
      </c>
      <c r="E16" s="784">
        <f>SUM('67:75'!M18,'67:75'!Q18)</f>
        <v>975.4</v>
      </c>
      <c r="F16" s="783"/>
      <c r="G16" s="784">
        <f t="shared" si="1"/>
        <v>975.4</v>
      </c>
      <c r="I16" s="1069"/>
      <c r="J16" s="851"/>
      <c r="K16" s="1068"/>
      <c r="L16" s="966"/>
      <c r="M16" s="966"/>
      <c r="N16" s="966"/>
      <c r="O16" s="966"/>
      <c r="P16" s="966"/>
      <c r="Q16" s="966"/>
    </row>
    <row r="17" spans="1:17" ht="15.95" customHeight="1">
      <c r="A17" s="783">
        <v>5</v>
      </c>
      <c r="B17" s="784">
        <f>SUM('67:75'!E19,'67:75'!I19)</f>
        <v>4047.12</v>
      </c>
      <c r="C17" s="783"/>
      <c r="D17" s="784">
        <f t="shared" si="0"/>
        <v>4047.12</v>
      </c>
      <c r="E17" s="784">
        <f>SUM('67:75'!M19,'67:75'!Q19)</f>
        <v>963.42399999999998</v>
      </c>
      <c r="F17" s="783"/>
      <c r="G17" s="784">
        <f t="shared" si="1"/>
        <v>963.42399999999998</v>
      </c>
      <c r="I17" s="1069"/>
      <c r="J17" s="851"/>
      <c r="K17" s="1068"/>
      <c r="L17" s="966"/>
      <c r="M17" s="966"/>
      <c r="N17" s="966"/>
      <c r="O17" s="966"/>
      <c r="P17" s="966"/>
      <c r="Q17" s="966"/>
    </row>
    <row r="18" spans="1:17" ht="15.95" customHeight="1">
      <c r="A18" s="783">
        <v>6</v>
      </c>
      <c r="B18" s="784">
        <f>SUM('67:75'!E20,'67:75'!I20)</f>
        <v>4331.3360000000002</v>
      </c>
      <c r="C18" s="783"/>
      <c r="D18" s="784">
        <f t="shared" si="0"/>
        <v>4331.3360000000002</v>
      </c>
      <c r="E18" s="784">
        <f>SUM('67:75'!M20,'67:75'!Q20)</f>
        <v>977.1</v>
      </c>
      <c r="F18" s="783"/>
      <c r="G18" s="784">
        <f t="shared" si="1"/>
        <v>977.1</v>
      </c>
      <c r="I18" s="1069"/>
      <c r="J18" s="851"/>
      <c r="K18" s="1068"/>
      <c r="L18" s="966"/>
      <c r="M18" s="966"/>
      <c r="N18" s="966"/>
      <c r="O18" s="966"/>
      <c r="P18" s="966"/>
      <c r="Q18" s="966"/>
    </row>
    <row r="19" spans="1:17" ht="15.95" customHeight="1">
      <c r="A19" s="783">
        <v>7</v>
      </c>
      <c r="B19" s="784">
        <f>SUM('67:75'!E21,'67:75'!I21)</f>
        <v>4907.1720000000005</v>
      </c>
      <c r="C19" s="783"/>
      <c r="D19" s="784">
        <f t="shared" si="0"/>
        <v>4907.1720000000005</v>
      </c>
      <c r="E19" s="784">
        <f>SUM('67:75'!M21,'67:75'!Q21)</f>
        <v>920.65599999999995</v>
      </c>
      <c r="F19" s="783"/>
      <c r="G19" s="784">
        <f t="shared" si="1"/>
        <v>920.65599999999995</v>
      </c>
      <c r="I19" s="1069"/>
      <c r="J19" s="851"/>
      <c r="K19" s="1068"/>
      <c r="L19" s="966"/>
      <c r="M19" s="966"/>
      <c r="N19" s="966"/>
      <c r="O19" s="966"/>
      <c r="P19" s="966"/>
      <c r="Q19" s="966"/>
    </row>
    <row r="20" spans="1:17" ht="15.95" customHeight="1">
      <c r="A20" s="783">
        <v>8</v>
      </c>
      <c r="B20" s="784">
        <f>SUM('67:75'!E22,'67:75'!I22)</f>
        <v>5426.0119999999997</v>
      </c>
      <c r="C20" s="783"/>
      <c r="D20" s="784">
        <f t="shared" si="0"/>
        <v>5426.0119999999997</v>
      </c>
      <c r="E20" s="784">
        <f>SUM('67:75'!M22,'67:75'!Q22)</f>
        <v>908.95600000000002</v>
      </c>
      <c r="F20" s="783"/>
      <c r="G20" s="784">
        <f t="shared" si="1"/>
        <v>908.95600000000002</v>
      </c>
      <c r="I20" s="924"/>
      <c r="J20" s="851"/>
      <c r="K20" s="815"/>
    </row>
    <row r="21" spans="1:17" ht="15.95" customHeight="1">
      <c r="A21" s="783">
        <v>9</v>
      </c>
      <c r="B21" s="784">
        <f>SUM('67:75'!E23,'67:75'!I23)</f>
        <v>5636.98</v>
      </c>
      <c r="C21" s="783"/>
      <c r="D21" s="784">
        <f t="shared" si="0"/>
        <v>5636.98</v>
      </c>
      <c r="E21" s="784">
        <f>SUM('67:75'!M23,'67:75'!Q23)</f>
        <v>938.82400000000007</v>
      </c>
      <c r="F21" s="783"/>
      <c r="G21" s="784">
        <f t="shared" si="1"/>
        <v>938.82400000000007</v>
      </c>
      <c r="I21" s="924"/>
      <c r="J21" s="851"/>
      <c r="K21" s="815"/>
    </row>
    <row r="22" spans="1:17" ht="15.95" customHeight="1">
      <c r="A22" s="783">
        <v>10</v>
      </c>
      <c r="B22" s="784">
        <f>SUM('67:75'!E24,'67:75'!I24)</f>
        <v>5782.1279999999997</v>
      </c>
      <c r="C22" s="783"/>
      <c r="D22" s="784">
        <f t="shared" si="0"/>
        <v>5782.1279999999997</v>
      </c>
      <c r="E22" s="784">
        <f>SUM('67:75'!M24,'67:75'!Q24)</f>
        <v>969.92399999999998</v>
      </c>
      <c r="F22" s="783"/>
      <c r="G22" s="784">
        <f t="shared" si="1"/>
        <v>969.92399999999998</v>
      </c>
      <c r="I22" s="924"/>
      <c r="J22" s="851"/>
      <c r="K22" s="815"/>
    </row>
    <row r="23" spans="1:17" ht="15.95" customHeight="1">
      <c r="A23" s="783">
        <v>11</v>
      </c>
      <c r="B23" s="784">
        <f>SUM('67:75'!E25,'67:75'!I25)</f>
        <v>5883.6039999999994</v>
      </c>
      <c r="C23" s="783"/>
      <c r="D23" s="784">
        <f t="shared" si="0"/>
        <v>5883.6039999999994</v>
      </c>
      <c r="E23" s="784">
        <f>SUM('67:75'!M25,'67:75'!Q25)</f>
        <v>1003.5799999999999</v>
      </c>
      <c r="F23" s="783"/>
      <c r="G23" s="784">
        <f t="shared" si="1"/>
        <v>1003.5799999999999</v>
      </c>
      <c r="I23" s="924"/>
      <c r="J23" s="851"/>
      <c r="K23" s="815"/>
    </row>
    <row r="24" spans="1:17" ht="14.25" customHeight="1">
      <c r="A24" s="783">
        <v>12</v>
      </c>
      <c r="B24" s="784">
        <f>SUM('67:75'!E26,'67:75'!I26)</f>
        <v>5850.7880000000005</v>
      </c>
      <c r="C24" s="783"/>
      <c r="D24" s="784">
        <f t="shared" si="0"/>
        <v>5850.7880000000005</v>
      </c>
      <c r="E24" s="784">
        <f>SUM('67:75'!M26,'67:75'!Q26)</f>
        <v>1008.052</v>
      </c>
      <c r="F24" s="783"/>
      <c r="G24" s="784">
        <f t="shared" si="1"/>
        <v>1008.052</v>
      </c>
      <c r="I24" s="924"/>
      <c r="J24" s="851"/>
      <c r="K24" s="815"/>
    </row>
    <row r="25" spans="1:17" ht="14.25" customHeight="1">
      <c r="A25" s="783">
        <v>13</v>
      </c>
      <c r="B25" s="784">
        <f>SUM('67:75'!E27,'67:75'!I27)</f>
        <v>5908.9120000000003</v>
      </c>
      <c r="C25" s="783"/>
      <c r="D25" s="784">
        <f t="shared" si="0"/>
        <v>5908.9120000000003</v>
      </c>
      <c r="E25" s="784">
        <f>SUM('67:75'!M27,'67:75'!Q27)</f>
        <v>1040.0520000000001</v>
      </c>
      <c r="F25" s="783"/>
      <c r="G25" s="784">
        <f t="shared" si="1"/>
        <v>1040.0520000000001</v>
      </c>
      <c r="I25" s="924"/>
      <c r="J25" s="851"/>
      <c r="K25" s="815"/>
    </row>
    <row r="26" spans="1:17" ht="15.95" customHeight="1">
      <c r="A26" s="783">
        <v>14</v>
      </c>
      <c r="B26" s="784">
        <f>SUM('67:75'!E28,'67:75'!I28)</f>
        <v>5708.7080000000005</v>
      </c>
      <c r="C26" s="783"/>
      <c r="D26" s="784">
        <f t="shared" si="0"/>
        <v>5708.7080000000005</v>
      </c>
      <c r="E26" s="784">
        <f>SUM('67:75'!M28,'67:75'!Q28)</f>
        <v>1013.6079999999999</v>
      </c>
      <c r="F26" s="783"/>
      <c r="G26" s="784">
        <f t="shared" si="1"/>
        <v>1013.6079999999999</v>
      </c>
      <c r="I26" s="924"/>
      <c r="J26" s="851"/>
      <c r="K26" s="815"/>
    </row>
    <row r="27" spans="1:17" ht="15.95" customHeight="1">
      <c r="A27" s="783">
        <v>15</v>
      </c>
      <c r="B27" s="784">
        <f>SUM('67:75'!E29,'67:75'!I29)</f>
        <v>5678.62</v>
      </c>
      <c r="C27" s="783"/>
      <c r="D27" s="784">
        <f t="shared" si="0"/>
        <v>5678.62</v>
      </c>
      <c r="E27" s="784">
        <f>SUM('67:75'!M29,'67:75'!Q29)</f>
        <v>994.77199999999993</v>
      </c>
      <c r="F27" s="783"/>
      <c r="G27" s="784">
        <f t="shared" si="1"/>
        <v>994.77199999999993</v>
      </c>
      <c r="I27" s="924"/>
      <c r="J27" s="851"/>
      <c r="K27" s="815"/>
    </row>
    <row r="28" spans="1:17" ht="15.95" customHeight="1">
      <c r="A28" s="783">
        <v>16</v>
      </c>
      <c r="B28" s="784">
        <f>SUM('67:75'!E30,'67:75'!I30)</f>
        <v>5754.08</v>
      </c>
      <c r="C28" s="783"/>
      <c r="D28" s="784">
        <f t="shared" si="0"/>
        <v>5754.08</v>
      </c>
      <c r="E28" s="784">
        <f>SUM('67:75'!M30,'67:75'!Q30)</f>
        <v>985.87200000000007</v>
      </c>
      <c r="F28" s="783"/>
      <c r="G28" s="784">
        <f t="shared" si="1"/>
        <v>985.87200000000007</v>
      </c>
      <c r="I28" s="924"/>
      <c r="J28" s="851"/>
      <c r="K28" s="815"/>
    </row>
    <row r="29" spans="1:17" ht="15.95" customHeight="1">
      <c r="A29" s="783">
        <v>17</v>
      </c>
      <c r="B29" s="784">
        <f>SUM('67:75'!E31,'67:75'!I31)</f>
        <v>6003.0920000000006</v>
      </c>
      <c r="C29" s="783"/>
      <c r="D29" s="784">
        <f t="shared" si="0"/>
        <v>6003.0920000000006</v>
      </c>
      <c r="E29" s="784">
        <f>SUM('67:75'!M31,'67:75'!Q31)</f>
        <v>952.56799999999998</v>
      </c>
      <c r="F29" s="783"/>
      <c r="G29" s="784">
        <f t="shared" si="1"/>
        <v>952.56799999999998</v>
      </c>
      <c r="I29" s="924"/>
      <c r="J29" s="851"/>
      <c r="K29" s="815"/>
    </row>
    <row r="30" spans="1:17" ht="15.95" customHeight="1">
      <c r="A30" s="783">
        <v>18</v>
      </c>
      <c r="B30" s="784">
        <f>SUM('67:75'!E32,'67:75'!I32)</f>
        <v>6172.9319999999998</v>
      </c>
      <c r="C30" s="783"/>
      <c r="D30" s="784">
        <f t="shared" si="0"/>
        <v>6172.9319999999998</v>
      </c>
      <c r="E30" s="784">
        <f>SUM('67:75'!M32,'67:75'!Q32)</f>
        <v>946.80799999999999</v>
      </c>
      <c r="F30" s="783"/>
      <c r="G30" s="784">
        <f t="shared" si="1"/>
        <v>946.80799999999999</v>
      </c>
      <c r="I30" s="924"/>
      <c r="J30" s="851"/>
      <c r="K30" s="815"/>
    </row>
    <row r="31" spans="1:17" ht="15.95" customHeight="1">
      <c r="A31" s="803">
        <v>19</v>
      </c>
      <c r="B31" s="784">
        <f>SUM('67:75'!E33,'67:75'!I33)</f>
        <v>6252.7039999999997</v>
      </c>
      <c r="C31" s="799"/>
      <c r="D31" s="784">
        <f t="shared" si="0"/>
        <v>6252.7039999999997</v>
      </c>
      <c r="E31" s="784">
        <f>SUM('67:75'!M33,'67:75'!Q33)</f>
        <v>932.16</v>
      </c>
      <c r="F31" s="799"/>
      <c r="G31" s="784">
        <f t="shared" si="1"/>
        <v>932.16</v>
      </c>
      <c r="I31" s="924"/>
      <c r="J31" s="851"/>
      <c r="K31" s="815"/>
    </row>
    <row r="32" spans="1:17" ht="15.95" customHeight="1">
      <c r="A32" s="803">
        <v>20</v>
      </c>
      <c r="B32" s="784">
        <f>SUM('67:75'!E34,'67:75'!I34)</f>
        <v>6090.16</v>
      </c>
      <c r="C32" s="803"/>
      <c r="D32" s="784">
        <f t="shared" si="0"/>
        <v>6090.16</v>
      </c>
      <c r="E32" s="784">
        <f>SUM('67:75'!M34,'67:75'!Q34)</f>
        <v>947.16000000000008</v>
      </c>
      <c r="F32" s="803"/>
      <c r="G32" s="784">
        <f t="shared" si="1"/>
        <v>947.16000000000008</v>
      </c>
      <c r="I32" s="924"/>
      <c r="J32" s="851"/>
      <c r="K32" s="815"/>
    </row>
    <row r="33" spans="1:11" ht="15.95" customHeight="1">
      <c r="A33" s="783">
        <v>21</v>
      </c>
      <c r="B33" s="784">
        <f>SUM('67:75'!E35,'67:75'!I35)</f>
        <v>5989.8159999999998</v>
      </c>
      <c r="C33" s="783"/>
      <c r="D33" s="784">
        <f t="shared" si="0"/>
        <v>5989.8159999999998</v>
      </c>
      <c r="E33" s="784">
        <f>SUM('67:75'!M35,'67:75'!Q35)</f>
        <v>953.00400000000002</v>
      </c>
      <c r="F33" s="783"/>
      <c r="G33" s="784">
        <f t="shared" si="1"/>
        <v>953.00400000000002</v>
      </c>
      <c r="I33" s="924"/>
      <c r="J33" s="851"/>
      <c r="K33" s="815"/>
    </row>
    <row r="34" spans="1:11" ht="15.95" customHeight="1">
      <c r="A34" s="783">
        <v>22</v>
      </c>
      <c r="B34" s="784">
        <f>SUM('67:75'!E36,'67:75'!I36)</f>
        <v>5745.4439999999995</v>
      </c>
      <c r="C34" s="783"/>
      <c r="D34" s="784">
        <f t="shared" si="0"/>
        <v>5745.4439999999995</v>
      </c>
      <c r="E34" s="784">
        <f>SUM('67:75'!M36,'67:75'!Q36)</f>
        <v>973.74</v>
      </c>
      <c r="F34" s="783"/>
      <c r="G34" s="784">
        <f t="shared" si="1"/>
        <v>973.74</v>
      </c>
      <c r="I34" s="924"/>
      <c r="J34" s="851"/>
      <c r="K34" s="815"/>
    </row>
    <row r="35" spans="1:11" ht="15.95" customHeight="1">
      <c r="A35" s="783">
        <v>23</v>
      </c>
      <c r="B35" s="784">
        <f>SUM('67:75'!E37,'67:75'!I37)</f>
        <v>5268.5479999999998</v>
      </c>
      <c r="C35" s="783"/>
      <c r="D35" s="784">
        <f t="shared" si="0"/>
        <v>5268.5479999999998</v>
      </c>
      <c r="E35" s="784">
        <f>SUM('67:75'!M37,'67:75'!Q37)</f>
        <v>942.404</v>
      </c>
      <c r="F35" s="783"/>
      <c r="G35" s="784">
        <f t="shared" si="1"/>
        <v>942.404</v>
      </c>
      <c r="I35" s="924"/>
      <c r="J35" s="851"/>
      <c r="K35" s="815"/>
    </row>
    <row r="36" spans="1:11" ht="15.95" customHeight="1">
      <c r="A36" s="783">
        <v>24</v>
      </c>
      <c r="B36" s="784">
        <f>SUM('67:75'!E38,'67:75'!I38)</f>
        <v>4804.6559999999999</v>
      </c>
      <c r="C36" s="783"/>
      <c r="D36" s="784">
        <f t="shared" si="0"/>
        <v>4804.6559999999999</v>
      </c>
      <c r="E36" s="784">
        <f>SUM('67:75'!M38,'67:75'!Q38)</f>
        <v>926.48399999999992</v>
      </c>
      <c r="F36" s="783"/>
      <c r="G36" s="784">
        <f t="shared" si="1"/>
        <v>926.48399999999992</v>
      </c>
      <c r="I36" s="924"/>
      <c r="J36" s="851"/>
      <c r="K36" s="815"/>
    </row>
    <row r="37" spans="1:11" ht="15.95" customHeight="1">
      <c r="A37" s="785" t="s">
        <v>19</v>
      </c>
      <c r="B37" s="786"/>
      <c r="C37" s="787"/>
      <c r="D37" s="786"/>
      <c r="E37" s="786"/>
      <c r="F37" s="787"/>
      <c r="G37" s="786"/>
      <c r="I37" s="924"/>
      <c r="J37" s="851"/>
      <c r="K37" s="815"/>
    </row>
    <row r="38" spans="1:11">
      <c r="I38" s="925"/>
    </row>
    <row r="40" spans="1:11" ht="15.75" customHeight="1">
      <c r="C40" s="475"/>
      <c r="D40" s="475"/>
      <c r="F40" s="481"/>
    </row>
    <row r="41" spans="1:11" ht="15.75">
      <c r="C41" s="1258"/>
    </row>
    <row r="42" spans="1:11">
      <c r="A42" s="472" t="s">
        <v>571</v>
      </c>
    </row>
    <row r="48" spans="1:11" ht="13.5">
      <c r="A48" s="2760"/>
      <c r="B48" s="2760"/>
    </row>
    <row r="49" spans="1:4" ht="13.5">
      <c r="A49" s="2760"/>
      <c r="B49" s="2760"/>
    </row>
    <row r="51" spans="1:4" hidden="1">
      <c r="D51" s="1142">
        <f>MAX(D13:D37)</f>
        <v>6252.7039999999997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7" type="noConversion"/>
  <conditionalFormatting sqref="D13:D36">
    <cfRule type="cellIs" dxfId="5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6">
    <tabColor theme="0"/>
  </sheetPr>
  <dimension ref="A1:Q51"/>
  <sheetViews>
    <sheetView zoomScale="85" zoomScaleNormal="85" workbookViewId="0">
      <selection activeCell="K25" sqref="K25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1" t="s">
        <v>171</v>
      </c>
    </row>
    <row r="2" spans="1:17" ht="15.75">
      <c r="A2" s="1260"/>
      <c r="B2" s="1261"/>
      <c r="C2" s="1261"/>
      <c r="D2" s="475" t="s">
        <v>110</v>
      </c>
      <c r="E2" s="1261"/>
      <c r="F2" s="1261"/>
      <c r="G2" s="1261"/>
    </row>
    <row r="3" spans="1:17" ht="15.75">
      <c r="A3" s="1260"/>
      <c r="B3" s="1261"/>
      <c r="C3" s="1261"/>
      <c r="D3" s="1261"/>
      <c r="E3" s="1261"/>
      <c r="F3" s="1261"/>
      <c r="G3" s="1261"/>
    </row>
    <row r="4" spans="1:17" ht="15.75">
      <c r="A4" s="2766" t="s">
        <v>704</v>
      </c>
      <c r="B4" s="2769"/>
      <c r="C4" s="2769"/>
      <c r="D4" s="2769"/>
      <c r="E4" s="2769"/>
      <c r="F4" s="2769"/>
      <c r="G4" s="2769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>
      <c r="A5" s="1260"/>
      <c r="B5" s="1261"/>
      <c r="C5" s="1261"/>
      <c r="D5" s="1261"/>
      <c r="E5" s="1261"/>
      <c r="F5" s="1261"/>
      <c r="G5" s="1261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>
      <c r="A6" s="2770" t="s">
        <v>409</v>
      </c>
      <c r="B6" s="2770"/>
      <c r="C6" s="2770"/>
      <c r="D6" s="2771"/>
      <c r="E6" s="2771"/>
      <c r="F6" s="2771"/>
      <c r="G6" s="2771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>
      <c r="A7" s="1260"/>
      <c r="B7" s="1261"/>
      <c r="C7" s="1261"/>
      <c r="D7" s="3037"/>
      <c r="E7" s="3037"/>
      <c r="F7" s="3037"/>
      <c r="G7" s="3037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>
      <c r="A8" s="3038" t="s">
        <v>246</v>
      </c>
      <c r="B8" s="3039"/>
      <c r="C8" s="3039"/>
      <c r="D8" s="3039"/>
      <c r="E8" s="3039"/>
      <c r="F8" s="3039"/>
      <c r="G8" s="3039"/>
      <c r="I8" s="966"/>
      <c r="J8" s="966"/>
      <c r="K8" s="966"/>
      <c r="L8" s="966"/>
      <c r="M8" s="966"/>
      <c r="N8" s="966"/>
      <c r="O8" s="966"/>
      <c r="P8" s="966"/>
      <c r="Q8" s="966"/>
    </row>
    <row r="9" spans="1:17">
      <c r="B9" s="476"/>
      <c r="C9" s="874"/>
      <c r="D9" s="874"/>
      <c r="E9" s="874"/>
      <c r="F9" s="874"/>
      <c r="G9" s="874"/>
      <c r="H9" s="874"/>
      <c r="I9" s="874"/>
      <c r="J9" s="966"/>
      <c r="K9" s="966"/>
      <c r="L9" s="966"/>
      <c r="M9" s="966"/>
      <c r="N9" s="966"/>
      <c r="O9" s="966"/>
      <c r="P9" s="966"/>
      <c r="Q9" s="966"/>
    </row>
    <row r="10" spans="1:17" ht="15.75" customHeight="1">
      <c r="A10" s="2761" t="s">
        <v>111</v>
      </c>
      <c r="B10" s="2763" t="s">
        <v>10</v>
      </c>
      <c r="C10" s="2764"/>
      <c r="D10" s="2764"/>
      <c r="E10" s="2763" t="s">
        <v>11</v>
      </c>
      <c r="F10" s="2764"/>
      <c r="G10" s="2768"/>
      <c r="H10" s="874"/>
      <c r="I10" s="874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>
      <c r="A11" s="3040"/>
      <c r="B11" s="477" t="s">
        <v>112</v>
      </c>
      <c r="C11" s="477" t="s">
        <v>113</v>
      </c>
      <c r="D11" s="477" t="s">
        <v>114</v>
      </c>
      <c r="E11" s="477" t="s">
        <v>112</v>
      </c>
      <c r="F11" s="477" t="s">
        <v>113</v>
      </c>
      <c r="G11" s="477" t="s">
        <v>231</v>
      </c>
    </row>
    <row r="12" spans="1:17" s="480" customFormat="1" ht="10.5" customHeight="1">
      <c r="A12" s="107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>
      <c r="A13" s="783">
        <v>1</v>
      </c>
      <c r="B13" s="784">
        <f>SUM('64:66_1'!E15,'64:66_1'!I15)</f>
        <v>4124.07</v>
      </c>
      <c r="C13" s="783"/>
      <c r="D13" s="784">
        <f t="shared" ref="D13:D36" si="0">B13</f>
        <v>4124.07</v>
      </c>
      <c r="E13" s="784">
        <f>SUM('64:66_1'!M15,'64:66_1'!Q15)</f>
        <v>1115.17</v>
      </c>
      <c r="F13" s="783"/>
      <c r="G13" s="784">
        <f t="shared" ref="G13:G36" si="1">E13</f>
        <v>1115.17</v>
      </c>
      <c r="I13" s="1067"/>
      <c r="J13" s="851"/>
      <c r="K13" s="1068"/>
      <c r="L13" s="966"/>
      <c r="M13" s="966"/>
      <c r="N13" s="966"/>
      <c r="O13" s="966"/>
      <c r="P13" s="966"/>
      <c r="Q13" s="966"/>
    </row>
    <row r="14" spans="1:17" ht="15.95" customHeight="1">
      <c r="A14" s="783">
        <v>2</v>
      </c>
      <c r="B14" s="784">
        <f>SUM('64:66_1'!E16,'64:66_1'!I16)</f>
        <v>3954.69</v>
      </c>
      <c r="C14" s="783"/>
      <c r="D14" s="784">
        <f t="shared" si="0"/>
        <v>3954.69</v>
      </c>
      <c r="E14" s="784">
        <f>SUM('64:66_1'!M16,'64:66_1'!Q16)</f>
        <v>1110.6599999999999</v>
      </c>
      <c r="F14" s="783"/>
      <c r="G14" s="784">
        <f t="shared" si="1"/>
        <v>1110.6599999999999</v>
      </c>
      <c r="I14" s="1067"/>
      <c r="J14" s="851"/>
      <c r="K14" s="1068"/>
      <c r="L14" s="966"/>
      <c r="M14" s="966"/>
      <c r="N14" s="966"/>
      <c r="O14" s="966"/>
      <c r="P14" s="966"/>
      <c r="Q14" s="966"/>
    </row>
    <row r="15" spans="1:17" ht="15.95" customHeight="1">
      <c r="A15" s="783">
        <v>3</v>
      </c>
      <c r="B15" s="784">
        <f>SUM('64:66_1'!E17,'64:66_1'!I17)</f>
        <v>3846.9900000000002</v>
      </c>
      <c r="C15" s="783"/>
      <c r="D15" s="784">
        <f t="shared" si="0"/>
        <v>3846.9900000000002</v>
      </c>
      <c r="E15" s="784">
        <f>SUM('64:66_1'!M17,'64:66_1'!Q17)</f>
        <v>1077.3499999999999</v>
      </c>
      <c r="F15" s="783"/>
      <c r="G15" s="784">
        <f t="shared" si="1"/>
        <v>1077.3499999999999</v>
      </c>
      <c r="I15" s="1069"/>
      <c r="J15" s="851"/>
      <c r="K15" s="1068"/>
      <c r="L15" s="966"/>
      <c r="M15" s="966"/>
      <c r="N15" s="966"/>
      <c r="O15" s="966"/>
      <c r="P15" s="966"/>
      <c r="Q15" s="966"/>
    </row>
    <row r="16" spans="1:17" ht="15.95" customHeight="1">
      <c r="A16" s="783">
        <v>4</v>
      </c>
      <c r="B16" s="784">
        <f>SUM('64:66_1'!E18,'64:66_1'!I18)</f>
        <v>3780.6000000000004</v>
      </c>
      <c r="C16" s="783"/>
      <c r="D16" s="784">
        <f t="shared" si="0"/>
        <v>3780.6000000000004</v>
      </c>
      <c r="E16" s="784">
        <f>SUM('64:66_1'!M18,'64:66_1'!Q18)</f>
        <v>1038.1100000000001</v>
      </c>
      <c r="F16" s="783"/>
      <c r="G16" s="784">
        <f t="shared" si="1"/>
        <v>1038.1100000000001</v>
      </c>
      <c r="I16" s="1069"/>
      <c r="J16" s="851"/>
      <c r="K16" s="1068"/>
      <c r="L16" s="966"/>
      <c r="M16" s="966"/>
      <c r="N16" s="966"/>
      <c r="O16" s="966"/>
      <c r="P16" s="966"/>
      <c r="Q16" s="966"/>
    </row>
    <row r="17" spans="1:17" ht="15.95" customHeight="1">
      <c r="A17" s="783">
        <v>5</v>
      </c>
      <c r="B17" s="784">
        <f>SUM('64:66_1'!E19,'64:66_1'!I19)</f>
        <v>3776.47</v>
      </c>
      <c r="C17" s="783"/>
      <c r="D17" s="784">
        <f t="shared" si="0"/>
        <v>3776.47</v>
      </c>
      <c r="E17" s="784">
        <f>SUM('64:66_1'!M19,'64:66_1'!Q19)</f>
        <v>1009.32</v>
      </c>
      <c r="F17" s="783"/>
      <c r="G17" s="784">
        <f t="shared" si="1"/>
        <v>1009.32</v>
      </c>
      <c r="I17" s="1069"/>
      <c r="J17" s="851"/>
      <c r="K17" s="1068"/>
      <c r="L17" s="966"/>
      <c r="M17" s="966"/>
      <c r="N17" s="966"/>
      <c r="O17" s="966"/>
      <c r="P17" s="966"/>
      <c r="Q17" s="966"/>
    </row>
    <row r="18" spans="1:17" ht="15.95" customHeight="1">
      <c r="A18" s="783">
        <v>6</v>
      </c>
      <c r="B18" s="784">
        <f>SUM('64:66_1'!E20,'64:66_1'!I20)</f>
        <v>4036.2300000000005</v>
      </c>
      <c r="C18" s="783"/>
      <c r="D18" s="784">
        <f t="shared" si="0"/>
        <v>4036.2300000000005</v>
      </c>
      <c r="E18" s="784">
        <f>SUM('64:66_1'!M20,'64:66_1'!Q20)</f>
        <v>1002.99</v>
      </c>
      <c r="F18" s="783"/>
      <c r="G18" s="784">
        <f t="shared" si="1"/>
        <v>1002.99</v>
      </c>
      <c r="I18" s="1069"/>
      <c r="J18" s="851"/>
      <c r="K18" s="1068"/>
      <c r="L18" s="966"/>
      <c r="M18" s="966"/>
      <c r="N18" s="966"/>
      <c r="O18" s="966"/>
      <c r="P18" s="966"/>
      <c r="Q18" s="966"/>
    </row>
    <row r="19" spans="1:17" ht="15.95" customHeight="1">
      <c r="A19" s="783">
        <v>7</v>
      </c>
      <c r="B19" s="784">
        <f>SUM('64:66_1'!E21,'64:66_1'!I21)</f>
        <v>4835.88</v>
      </c>
      <c r="C19" s="783"/>
      <c r="D19" s="784">
        <f t="shared" si="0"/>
        <v>4835.88</v>
      </c>
      <c r="E19" s="784">
        <f>SUM('64:66_1'!M21,'64:66_1'!Q21)</f>
        <v>1016.75</v>
      </c>
      <c r="F19" s="783"/>
      <c r="G19" s="784">
        <f t="shared" si="1"/>
        <v>1016.75</v>
      </c>
      <c r="I19" s="1069"/>
      <c r="J19" s="851"/>
      <c r="K19" s="1068"/>
      <c r="L19" s="966"/>
      <c r="M19" s="966"/>
      <c r="N19" s="966"/>
      <c r="O19" s="966"/>
      <c r="P19" s="966"/>
      <c r="Q19" s="966"/>
    </row>
    <row r="20" spans="1:17" ht="15.95" customHeight="1">
      <c r="A20" s="783">
        <v>8</v>
      </c>
      <c r="B20" s="784">
        <f>SUM('64:66_1'!E22,'64:66_1'!I22)</f>
        <v>5575.8099999999995</v>
      </c>
      <c r="C20" s="783"/>
      <c r="D20" s="784">
        <f t="shared" si="0"/>
        <v>5575.8099999999995</v>
      </c>
      <c r="E20" s="784">
        <f>SUM('64:66_1'!M22,'64:66_1'!Q22)</f>
        <v>1041.26</v>
      </c>
      <c r="F20" s="783"/>
      <c r="G20" s="784">
        <f t="shared" si="1"/>
        <v>1041.26</v>
      </c>
      <c r="I20" s="924"/>
      <c r="J20" s="851"/>
      <c r="K20" s="815"/>
    </row>
    <row r="21" spans="1:17" ht="15.95" customHeight="1">
      <c r="A21" s="783">
        <v>9</v>
      </c>
      <c r="B21" s="784">
        <f>SUM('64:66_1'!E23,'64:66_1'!I23)</f>
        <v>5756.5</v>
      </c>
      <c r="C21" s="783"/>
      <c r="D21" s="784">
        <f t="shared" si="0"/>
        <v>5756.5</v>
      </c>
      <c r="E21" s="784">
        <f>SUM('64:66_1'!M23,'64:66_1'!Q23)</f>
        <v>1108.3800000000001</v>
      </c>
      <c r="F21" s="783"/>
      <c r="G21" s="784">
        <f t="shared" si="1"/>
        <v>1108.3800000000001</v>
      </c>
      <c r="I21" s="924"/>
      <c r="J21" s="851"/>
      <c r="K21" s="815"/>
    </row>
    <row r="22" spans="1:17" ht="15.95" customHeight="1">
      <c r="A22" s="783">
        <v>10</v>
      </c>
      <c r="B22" s="784">
        <f>SUM('64:66_1'!E24,'64:66_1'!I24)</f>
        <v>5676.63</v>
      </c>
      <c r="C22" s="783"/>
      <c r="D22" s="784">
        <f t="shared" si="0"/>
        <v>5676.63</v>
      </c>
      <c r="E22" s="784">
        <f>SUM('64:66_1'!M24,'64:66_1'!Q24)</f>
        <v>1069.1100000000001</v>
      </c>
      <c r="F22" s="783"/>
      <c r="G22" s="784">
        <f t="shared" si="1"/>
        <v>1069.1100000000001</v>
      </c>
      <c r="I22" s="924"/>
      <c r="J22" s="851"/>
      <c r="K22" s="815"/>
    </row>
    <row r="23" spans="1:17" ht="15.95" customHeight="1">
      <c r="A23" s="783">
        <v>11</v>
      </c>
      <c r="B23" s="784">
        <f>SUM('64:66_1'!E25,'64:66_1'!I25)</f>
        <v>5555.13</v>
      </c>
      <c r="C23" s="783"/>
      <c r="D23" s="784">
        <f t="shared" si="0"/>
        <v>5555.13</v>
      </c>
      <c r="E23" s="784">
        <f>SUM('64:66_1'!M25,'64:66_1'!Q25)</f>
        <v>1040.95</v>
      </c>
      <c r="F23" s="783"/>
      <c r="G23" s="784">
        <f t="shared" si="1"/>
        <v>1040.95</v>
      </c>
      <c r="I23" s="924"/>
      <c r="J23" s="851"/>
      <c r="K23" s="815"/>
    </row>
    <row r="24" spans="1:17" ht="14.25" customHeight="1">
      <c r="A24" s="783">
        <v>12</v>
      </c>
      <c r="B24" s="784">
        <f>SUM('64:66_1'!E26,'64:66_1'!I26)</f>
        <v>5477.7599999999993</v>
      </c>
      <c r="C24" s="783"/>
      <c r="D24" s="784">
        <f t="shared" si="0"/>
        <v>5477.7599999999993</v>
      </c>
      <c r="E24" s="784">
        <f>SUM('64:66_1'!M26,'64:66_1'!Q26)</f>
        <v>1032.92</v>
      </c>
      <c r="F24" s="783"/>
      <c r="G24" s="784">
        <f t="shared" si="1"/>
        <v>1032.92</v>
      </c>
      <c r="I24" s="924"/>
      <c r="J24" s="851"/>
      <c r="K24" s="815"/>
    </row>
    <row r="25" spans="1:17" ht="14.25" customHeight="1">
      <c r="A25" s="783">
        <v>13</v>
      </c>
      <c r="B25" s="784">
        <f>SUM('64:66_1'!E27,'64:66_1'!I27)</f>
        <v>5571.3600000000006</v>
      </c>
      <c r="C25" s="783"/>
      <c r="D25" s="784">
        <f t="shared" si="0"/>
        <v>5571.3600000000006</v>
      </c>
      <c r="E25" s="784">
        <f>SUM('64:66_1'!M27,'64:66_1'!Q27)</f>
        <v>1060.6399999999999</v>
      </c>
      <c r="F25" s="783"/>
      <c r="G25" s="784">
        <f t="shared" si="1"/>
        <v>1060.6399999999999</v>
      </c>
      <c r="I25" s="924"/>
      <c r="J25" s="851"/>
      <c r="K25" s="815"/>
    </row>
    <row r="26" spans="1:17" ht="15.95" customHeight="1">
      <c r="A26" s="783">
        <v>14</v>
      </c>
      <c r="B26" s="784">
        <f>SUM('64:66_1'!E28,'64:66_1'!I28)</f>
        <v>5474.89</v>
      </c>
      <c r="C26" s="783"/>
      <c r="D26" s="784">
        <f t="shared" si="0"/>
        <v>5474.89</v>
      </c>
      <c r="E26" s="784">
        <f>SUM('64:66_1'!M28,'64:66_1'!Q28)</f>
        <v>1050.6100000000001</v>
      </c>
      <c r="F26" s="783"/>
      <c r="G26" s="784">
        <f t="shared" si="1"/>
        <v>1050.6100000000001</v>
      </c>
      <c r="I26" s="924"/>
      <c r="J26" s="851"/>
      <c r="K26" s="815"/>
    </row>
    <row r="27" spans="1:17" ht="15.95" customHeight="1">
      <c r="A27" s="783">
        <v>15</v>
      </c>
      <c r="B27" s="784">
        <f>SUM('64:66_1'!E29,'64:66_1'!I29)</f>
        <v>5435.1</v>
      </c>
      <c r="C27" s="783"/>
      <c r="D27" s="784">
        <f t="shared" si="0"/>
        <v>5435.1</v>
      </c>
      <c r="E27" s="784">
        <f>SUM('64:66_1'!M29,'64:66_1'!Q29)</f>
        <v>1047.6500000000001</v>
      </c>
      <c r="F27" s="783"/>
      <c r="G27" s="784">
        <f t="shared" si="1"/>
        <v>1047.6500000000001</v>
      </c>
      <c r="I27" s="924"/>
      <c r="J27" s="851"/>
      <c r="K27" s="815"/>
    </row>
    <row r="28" spans="1:17" ht="15.95" customHeight="1">
      <c r="A28" s="783">
        <v>16</v>
      </c>
      <c r="B28" s="784">
        <f>SUM('64:66_1'!E30,'64:66_1'!I30)</f>
        <v>5596.72</v>
      </c>
      <c r="C28" s="783"/>
      <c r="D28" s="784">
        <f t="shared" si="0"/>
        <v>5596.72</v>
      </c>
      <c r="E28" s="784">
        <f>SUM('64:66_1'!M30,'64:66_1'!Q30)</f>
        <v>1068.4099999999999</v>
      </c>
      <c r="F28" s="783"/>
      <c r="G28" s="784">
        <f t="shared" si="1"/>
        <v>1068.4099999999999</v>
      </c>
      <c r="I28" s="924"/>
      <c r="J28" s="851"/>
      <c r="K28" s="815"/>
    </row>
    <row r="29" spans="1:17" ht="15.95" customHeight="1">
      <c r="A29" s="783">
        <v>17</v>
      </c>
      <c r="B29" s="784">
        <f>SUM('64:66_1'!E31,'64:66_1'!I31)</f>
        <v>5938.87</v>
      </c>
      <c r="C29" s="783"/>
      <c r="D29" s="784">
        <f t="shared" si="0"/>
        <v>5938.87</v>
      </c>
      <c r="E29" s="784">
        <f>SUM('64:66_1'!M31,'64:66_1'!Q31)</f>
        <v>1156.0700000000002</v>
      </c>
      <c r="F29" s="783"/>
      <c r="G29" s="784">
        <f t="shared" si="1"/>
        <v>1156.0700000000002</v>
      </c>
      <c r="I29" s="924"/>
      <c r="J29" s="851"/>
      <c r="K29" s="815"/>
    </row>
    <row r="30" spans="1:17" ht="15.95" customHeight="1">
      <c r="A30" s="783">
        <v>18</v>
      </c>
      <c r="B30" s="784">
        <f>SUM('64:66_1'!E32,'64:66_1'!I32)</f>
        <v>5992.5199999999995</v>
      </c>
      <c r="C30" s="783"/>
      <c r="D30" s="784">
        <f t="shared" si="0"/>
        <v>5992.5199999999995</v>
      </c>
      <c r="E30" s="784">
        <f>SUM('64:66_1'!M32,'64:66_1'!Q32)</f>
        <v>1134.25</v>
      </c>
      <c r="F30" s="783"/>
      <c r="G30" s="784">
        <f t="shared" si="1"/>
        <v>1134.25</v>
      </c>
      <c r="I30" s="924"/>
      <c r="J30" s="851"/>
      <c r="K30" s="815"/>
    </row>
    <row r="31" spans="1:17" ht="15.95" customHeight="1">
      <c r="A31" s="803">
        <v>19</v>
      </c>
      <c r="B31" s="784">
        <f>SUM('64:66_1'!E33,'64:66_1'!I33)</f>
        <v>6112.01</v>
      </c>
      <c r="C31" s="799"/>
      <c r="D31" s="784">
        <f t="shared" si="0"/>
        <v>6112.01</v>
      </c>
      <c r="E31" s="784">
        <f>SUM('64:66_1'!M33,'64:66_1'!Q33)</f>
        <v>1143.67</v>
      </c>
      <c r="F31" s="799"/>
      <c r="G31" s="784">
        <f t="shared" si="1"/>
        <v>1143.67</v>
      </c>
      <c r="I31" s="924"/>
      <c r="J31" s="851"/>
      <c r="K31" s="815"/>
    </row>
    <row r="32" spans="1:17" ht="15.95" customHeight="1">
      <c r="A32" s="803">
        <v>20</v>
      </c>
      <c r="B32" s="784">
        <f>SUM('64:66_1'!E34,'64:66_1'!I34)</f>
        <v>6044.05</v>
      </c>
      <c r="C32" s="803"/>
      <c r="D32" s="784">
        <f t="shared" si="0"/>
        <v>6044.05</v>
      </c>
      <c r="E32" s="784">
        <f>SUM('64:66_1'!M34,'64:66_1'!Q34)</f>
        <v>1127.4000000000001</v>
      </c>
      <c r="F32" s="803"/>
      <c r="G32" s="784">
        <f t="shared" si="1"/>
        <v>1127.4000000000001</v>
      </c>
      <c r="I32" s="924"/>
      <c r="J32" s="851"/>
      <c r="K32" s="815"/>
    </row>
    <row r="33" spans="1:11" ht="15.95" customHeight="1">
      <c r="A33" s="783">
        <v>21</v>
      </c>
      <c r="B33" s="784">
        <f>SUM('64:66_1'!E35,'64:66_1'!I35)</f>
        <v>5852.97</v>
      </c>
      <c r="C33" s="783"/>
      <c r="D33" s="784">
        <f t="shared" si="0"/>
        <v>5852.97</v>
      </c>
      <c r="E33" s="784">
        <f>SUM('64:66_1'!M35,'64:66_1'!Q35)</f>
        <v>1111.5900000000001</v>
      </c>
      <c r="F33" s="783"/>
      <c r="G33" s="784">
        <f t="shared" si="1"/>
        <v>1111.5900000000001</v>
      </c>
      <c r="I33" s="924"/>
      <c r="J33" s="851"/>
      <c r="K33" s="815"/>
    </row>
    <row r="34" spans="1:11" ht="15.95" customHeight="1">
      <c r="A34" s="783">
        <v>22</v>
      </c>
      <c r="B34" s="784">
        <f>SUM('64:66_1'!E36,'64:66_1'!I36)</f>
        <v>5615.31</v>
      </c>
      <c r="C34" s="783"/>
      <c r="D34" s="784">
        <f t="shared" si="0"/>
        <v>5615.31</v>
      </c>
      <c r="E34" s="784">
        <f>SUM('64:66_1'!M36,'64:66_1'!Q36)</f>
        <v>1098.73</v>
      </c>
      <c r="F34" s="783"/>
      <c r="G34" s="784">
        <f t="shared" si="1"/>
        <v>1098.73</v>
      </c>
      <c r="I34" s="924"/>
      <c r="J34" s="851"/>
      <c r="K34" s="815"/>
    </row>
    <row r="35" spans="1:11" ht="15.95" customHeight="1">
      <c r="A35" s="783">
        <v>23</v>
      </c>
      <c r="B35" s="784">
        <f>SUM('64:66_1'!E37,'64:66_1'!I37)</f>
        <v>5054.3600000000006</v>
      </c>
      <c r="C35" s="783"/>
      <c r="D35" s="784">
        <f t="shared" si="0"/>
        <v>5054.3600000000006</v>
      </c>
      <c r="E35" s="784">
        <f>SUM('64:66_1'!M37,'64:66_1'!Q37)</f>
        <v>1056.53</v>
      </c>
      <c r="F35" s="783"/>
      <c r="G35" s="784">
        <f t="shared" si="1"/>
        <v>1056.53</v>
      </c>
      <c r="I35" s="924"/>
      <c r="J35" s="851"/>
      <c r="K35" s="815"/>
    </row>
    <row r="36" spans="1:11" ht="15.95" customHeight="1">
      <c r="A36" s="783">
        <v>24</v>
      </c>
      <c r="B36" s="784">
        <f>SUM('64:66_1'!E38,'64:66_1'!I38)</f>
        <v>4502.6900000000005</v>
      </c>
      <c r="C36" s="783"/>
      <c r="D36" s="784">
        <f t="shared" si="0"/>
        <v>4502.6900000000005</v>
      </c>
      <c r="E36" s="784">
        <f>SUM('64:66_1'!M38,'64:66_1'!Q38)</f>
        <v>1009.01</v>
      </c>
      <c r="F36" s="783"/>
      <c r="G36" s="784">
        <f t="shared" si="1"/>
        <v>1009.01</v>
      </c>
      <c r="I36" s="924"/>
      <c r="J36" s="851"/>
      <c r="K36" s="815"/>
    </row>
    <row r="37" spans="1:11" ht="15.95" customHeight="1">
      <c r="A37" s="785" t="s">
        <v>19</v>
      </c>
      <c r="B37" s="786"/>
      <c r="C37" s="787"/>
      <c r="D37" s="786"/>
      <c r="E37" s="786"/>
      <c r="F37" s="787"/>
      <c r="G37" s="786"/>
      <c r="I37" s="924"/>
      <c r="J37" s="851"/>
      <c r="K37" s="815"/>
    </row>
    <row r="38" spans="1:11">
      <c r="I38" s="925"/>
    </row>
    <row r="40" spans="1:11" ht="15.75" customHeight="1">
      <c r="C40" s="475"/>
      <c r="D40" s="475"/>
      <c r="F40" s="481"/>
    </row>
    <row r="41" spans="1:11" ht="15.75">
      <c r="C41" s="1258" t="s">
        <v>570</v>
      </c>
    </row>
    <row r="42" spans="1:11">
      <c r="A42" s="472" t="s">
        <v>571</v>
      </c>
    </row>
    <row r="48" spans="1:11" ht="13.5">
      <c r="A48" s="2760"/>
      <c r="B48" s="2760"/>
    </row>
    <row r="49" spans="1:4" ht="13.5">
      <c r="A49" s="2760"/>
      <c r="B49" s="2760"/>
    </row>
    <row r="51" spans="1:4" hidden="1">
      <c r="D51" s="1142">
        <f>MAX(D13:D37)</f>
        <v>6112.01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7" type="noConversion"/>
  <conditionalFormatting sqref="D13:D36">
    <cfRule type="cellIs" dxfId="4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5">
    <tabColor theme="0"/>
  </sheetPr>
  <dimension ref="A1:Q51"/>
  <sheetViews>
    <sheetView tabSelected="1" zoomScale="85" zoomScaleNormal="85" workbookViewId="0">
      <selection activeCell="N17" sqref="N17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1" t="s">
        <v>171</v>
      </c>
    </row>
    <row r="2" spans="1:17" ht="15.75">
      <c r="A2" s="1260"/>
      <c r="B2" s="1261"/>
      <c r="C2" s="1261"/>
      <c r="D2" s="475" t="s">
        <v>110</v>
      </c>
      <c r="E2" s="1261"/>
      <c r="F2" s="1261"/>
      <c r="G2" s="1261"/>
    </row>
    <row r="3" spans="1:17" ht="15.75">
      <c r="A3" s="1260"/>
      <c r="B3" s="1261"/>
      <c r="C3" s="1261"/>
      <c r="D3" s="1261"/>
      <c r="E3" s="1261"/>
      <c r="F3" s="1261"/>
      <c r="G3" s="1261"/>
    </row>
    <row r="4" spans="1:17" ht="15.75">
      <c r="A4" s="2766" t="s">
        <v>704</v>
      </c>
      <c r="B4" s="2769"/>
      <c r="C4" s="2769"/>
      <c r="D4" s="2769"/>
      <c r="E4" s="2769"/>
      <c r="F4" s="2769"/>
      <c r="G4" s="2769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>
      <c r="A5" s="1260"/>
      <c r="B5" s="1261"/>
      <c r="C5" s="1261"/>
      <c r="D5" s="1261"/>
      <c r="E5" s="1261"/>
      <c r="F5" s="1261"/>
      <c r="G5" s="1261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>
      <c r="A6" s="2770" t="s">
        <v>409</v>
      </c>
      <c r="B6" s="2770"/>
      <c r="C6" s="2770"/>
      <c r="D6" s="2771"/>
      <c r="E6" s="2771"/>
      <c r="F6" s="2771"/>
      <c r="G6" s="2771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>
      <c r="A7" s="1260"/>
      <c r="B7" s="1261"/>
      <c r="C7" s="1261"/>
      <c r="D7" s="3037"/>
      <c r="E7" s="3037"/>
      <c r="F7" s="3037"/>
      <c r="G7" s="3037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>
      <c r="A8" s="3038" t="s">
        <v>292</v>
      </c>
      <c r="B8" s="3039"/>
      <c r="C8" s="3039"/>
      <c r="D8" s="3039"/>
      <c r="E8" s="3039"/>
      <c r="F8" s="3039"/>
      <c r="G8" s="3039"/>
      <c r="I8" s="966"/>
      <c r="J8" s="966"/>
      <c r="K8" s="966"/>
      <c r="L8" s="966"/>
      <c r="M8" s="966"/>
      <c r="N8" s="966"/>
      <c r="O8" s="966"/>
      <c r="P8" s="966"/>
      <c r="Q8" s="966"/>
    </row>
    <row r="9" spans="1:17">
      <c r="B9" s="476"/>
      <c r="C9" s="874"/>
      <c r="D9" s="874"/>
      <c r="E9" s="874"/>
      <c r="F9" s="874"/>
      <c r="G9" s="874"/>
      <c r="H9" s="874"/>
      <c r="I9" s="874"/>
      <c r="J9" s="966"/>
      <c r="K9" s="966"/>
      <c r="L9" s="966"/>
      <c r="M9" s="966"/>
      <c r="N9" s="966"/>
      <c r="O9" s="966"/>
      <c r="P9" s="966"/>
      <c r="Q9" s="966"/>
    </row>
    <row r="10" spans="1:17" ht="15.75" customHeight="1">
      <c r="A10" s="2761" t="s">
        <v>111</v>
      </c>
      <c r="B10" s="2763" t="s">
        <v>10</v>
      </c>
      <c r="C10" s="2764"/>
      <c r="D10" s="2764"/>
      <c r="E10" s="2763" t="s">
        <v>11</v>
      </c>
      <c r="F10" s="2764"/>
      <c r="G10" s="2768"/>
      <c r="H10" s="874"/>
      <c r="I10" s="874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>
      <c r="A11" s="3040"/>
      <c r="B11" s="477" t="s">
        <v>112</v>
      </c>
      <c r="C11" s="477" t="s">
        <v>113</v>
      </c>
      <c r="D11" s="477" t="s">
        <v>114</v>
      </c>
      <c r="E11" s="477" t="s">
        <v>112</v>
      </c>
      <c r="F11" s="477" t="s">
        <v>113</v>
      </c>
      <c r="G11" s="477" t="s">
        <v>231</v>
      </c>
    </row>
    <row r="12" spans="1:17" s="480" customFormat="1" ht="10.5" customHeight="1">
      <c r="A12" s="107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>
      <c r="A13" s="783">
        <v>1</v>
      </c>
      <c r="B13" s="784">
        <f>SUM('76:81-1'!E15,'76:81-1'!I15)</f>
        <v>2667.64</v>
      </c>
      <c r="C13" s="783"/>
      <c r="D13" s="784">
        <f t="shared" ref="D13:D36" si="0">B13</f>
        <v>2667.64</v>
      </c>
      <c r="E13" s="784">
        <f>SUM('76:81-1'!M15,'76:81-1'!Q15)</f>
        <v>141.97</v>
      </c>
      <c r="F13" s="783"/>
      <c r="G13" s="784">
        <f t="shared" ref="G13:G36" si="1">E13</f>
        <v>141.97</v>
      </c>
      <c r="I13" s="1067"/>
      <c r="J13" s="851"/>
      <c r="K13" s="1068"/>
      <c r="L13" s="966"/>
      <c r="M13" s="966"/>
      <c r="N13" s="966"/>
      <c r="O13" s="966"/>
      <c r="P13" s="966"/>
      <c r="Q13" s="966"/>
    </row>
    <row r="14" spans="1:17" ht="15.95" customHeight="1">
      <c r="A14" s="783">
        <v>2</v>
      </c>
      <c r="B14" s="784">
        <f>SUM('76:81-1'!E16,'76:81-1'!I16)</f>
        <v>2543.7400000000002</v>
      </c>
      <c r="C14" s="783"/>
      <c r="D14" s="784">
        <f t="shared" si="0"/>
        <v>2543.7400000000002</v>
      </c>
      <c r="E14" s="784">
        <f>SUM('76:81-1'!M16,'76:81-1'!Q16)</f>
        <v>141.48999999999998</v>
      </c>
      <c r="F14" s="783"/>
      <c r="G14" s="784">
        <f t="shared" si="1"/>
        <v>141.48999999999998</v>
      </c>
      <c r="I14" s="1067"/>
      <c r="J14" s="851"/>
      <c r="K14" s="1068"/>
      <c r="L14" s="966"/>
      <c r="M14" s="966"/>
      <c r="N14" s="966"/>
      <c r="O14" s="966"/>
      <c r="P14" s="966"/>
      <c r="Q14" s="966"/>
    </row>
    <row r="15" spans="1:17" ht="15.95" customHeight="1">
      <c r="A15" s="783">
        <v>3</v>
      </c>
      <c r="B15" s="784">
        <f>SUM('76:81-1'!E17,'76:81-1'!I17)</f>
        <v>2501.75</v>
      </c>
      <c r="C15" s="783"/>
      <c r="D15" s="784">
        <f t="shared" si="0"/>
        <v>2501.75</v>
      </c>
      <c r="E15" s="784">
        <f>SUM('76:81-1'!M17,'76:81-1'!Q17)</f>
        <v>139.60999999999999</v>
      </c>
      <c r="F15" s="783"/>
      <c r="G15" s="784">
        <f t="shared" si="1"/>
        <v>139.60999999999999</v>
      </c>
      <c r="I15" s="1069"/>
      <c r="J15" s="851"/>
      <c r="K15" s="1068"/>
      <c r="L15" s="966"/>
      <c r="M15" s="966"/>
      <c r="N15" s="966"/>
      <c r="O15" s="966"/>
      <c r="P15" s="966"/>
      <c r="Q15" s="966"/>
    </row>
    <row r="16" spans="1:17" ht="15.95" customHeight="1">
      <c r="A16" s="783">
        <v>4</v>
      </c>
      <c r="B16" s="784">
        <f>SUM('76:81-1'!E18,'76:81-1'!I18)</f>
        <v>2488.27</v>
      </c>
      <c r="C16" s="783"/>
      <c r="D16" s="784">
        <f t="shared" si="0"/>
        <v>2488.27</v>
      </c>
      <c r="E16" s="784">
        <f>SUM('76:81-1'!M18,'76:81-1'!Q18)</f>
        <v>139.45999999999998</v>
      </c>
      <c r="F16" s="783"/>
      <c r="G16" s="784">
        <f t="shared" si="1"/>
        <v>139.45999999999998</v>
      </c>
      <c r="I16" s="1069"/>
      <c r="J16" s="851"/>
      <c r="K16" s="1068"/>
      <c r="L16" s="966"/>
      <c r="M16" s="966"/>
      <c r="N16" s="966"/>
      <c r="O16" s="966"/>
      <c r="P16" s="966"/>
      <c r="Q16" s="966"/>
    </row>
    <row r="17" spans="1:17" ht="15.95" customHeight="1">
      <c r="A17" s="783">
        <v>5</v>
      </c>
      <c r="B17" s="784">
        <f>SUM('76:81-1'!E19,'76:81-1'!I19)</f>
        <v>2560.23</v>
      </c>
      <c r="C17" s="783"/>
      <c r="D17" s="784">
        <f t="shared" si="0"/>
        <v>2560.23</v>
      </c>
      <c r="E17" s="784">
        <f>SUM('76:81-1'!M19,'76:81-1'!Q19)</f>
        <v>137.25</v>
      </c>
      <c r="F17" s="783"/>
      <c r="G17" s="784">
        <f t="shared" si="1"/>
        <v>137.25</v>
      </c>
      <c r="I17" s="1069"/>
      <c r="J17" s="851"/>
      <c r="K17" s="1068"/>
      <c r="L17" s="966"/>
      <c r="M17" s="966"/>
      <c r="N17" s="966"/>
      <c r="O17" s="966"/>
      <c r="P17" s="966"/>
      <c r="Q17" s="966"/>
    </row>
    <row r="18" spans="1:17" ht="15.95" customHeight="1">
      <c r="A18" s="783">
        <v>6</v>
      </c>
      <c r="B18" s="784">
        <f>SUM('76:81-1'!E20,'76:81-1'!I20)</f>
        <v>2762.68</v>
      </c>
      <c r="C18" s="783"/>
      <c r="D18" s="784">
        <f t="shared" si="0"/>
        <v>2762.68</v>
      </c>
      <c r="E18" s="784">
        <f>SUM('76:81-1'!M20,'76:81-1'!Q20)</f>
        <v>137.34</v>
      </c>
      <c r="F18" s="783"/>
      <c r="G18" s="784">
        <f t="shared" si="1"/>
        <v>137.34</v>
      </c>
      <c r="I18" s="1069"/>
      <c r="J18" s="851"/>
      <c r="K18" s="1068"/>
      <c r="L18" s="966"/>
      <c r="M18" s="966"/>
      <c r="N18" s="966"/>
      <c r="O18" s="966"/>
      <c r="P18" s="966"/>
      <c r="Q18" s="966"/>
    </row>
    <row r="19" spans="1:17" ht="15.95" customHeight="1">
      <c r="A19" s="783">
        <v>7</v>
      </c>
      <c r="B19" s="784">
        <f>SUM('76:81-1'!E21,'76:81-1'!I21)</f>
        <v>3298.32</v>
      </c>
      <c r="C19" s="783"/>
      <c r="D19" s="784">
        <f t="shared" si="0"/>
        <v>3298.32</v>
      </c>
      <c r="E19" s="784">
        <f>SUM('76:81-1'!M21,'76:81-1'!Q21)</f>
        <v>138.85</v>
      </c>
      <c r="F19" s="783"/>
      <c r="G19" s="784">
        <f t="shared" si="1"/>
        <v>138.85</v>
      </c>
      <c r="I19" s="1069"/>
      <c r="J19" s="851"/>
      <c r="K19" s="1068"/>
      <c r="L19" s="966"/>
      <c r="M19" s="966"/>
      <c r="N19" s="966"/>
      <c r="O19" s="966"/>
      <c r="P19" s="966"/>
      <c r="Q19" s="966"/>
    </row>
    <row r="20" spans="1:17" ht="15.95" customHeight="1">
      <c r="A20" s="783">
        <v>8</v>
      </c>
      <c r="B20" s="784">
        <f>SUM('76:81-1'!E22,'76:81-1'!I22)</f>
        <v>3820.09</v>
      </c>
      <c r="C20" s="783"/>
      <c r="D20" s="784">
        <f t="shared" si="0"/>
        <v>3820.09</v>
      </c>
      <c r="E20" s="784">
        <f>SUM('76:81-1'!M22,'76:81-1'!Q22)</f>
        <v>135.25</v>
      </c>
      <c r="F20" s="783"/>
      <c r="G20" s="784">
        <f t="shared" si="1"/>
        <v>135.25</v>
      </c>
      <c r="I20" s="924"/>
      <c r="J20" s="851"/>
      <c r="K20" s="815"/>
    </row>
    <row r="21" spans="1:17" ht="15.95" customHeight="1">
      <c r="A21" s="783">
        <v>9</v>
      </c>
      <c r="B21" s="784">
        <f>SUM('76:81-1'!E23,'76:81-1'!I23)</f>
        <v>4721.2199999999993</v>
      </c>
      <c r="C21" s="783"/>
      <c r="D21" s="784">
        <f t="shared" si="0"/>
        <v>4721.2199999999993</v>
      </c>
      <c r="E21" s="784">
        <f>SUM('76:81-1'!M23,'76:81-1'!Q23)</f>
        <v>131.57999999999998</v>
      </c>
      <c r="F21" s="783"/>
      <c r="G21" s="784">
        <f t="shared" si="1"/>
        <v>131.57999999999998</v>
      </c>
      <c r="I21" s="924"/>
      <c r="J21" s="851"/>
      <c r="K21" s="815"/>
    </row>
    <row r="22" spans="1:17" ht="15.95" customHeight="1">
      <c r="A22" s="783">
        <v>10</v>
      </c>
      <c r="B22" s="784">
        <f>SUM('76:81-1'!E24,'76:81-1'!I24)</f>
        <v>4891.1699999999992</v>
      </c>
      <c r="C22" s="783"/>
      <c r="D22" s="784">
        <f t="shared" si="0"/>
        <v>4891.1699999999992</v>
      </c>
      <c r="E22" s="784">
        <f>SUM('76:81-1'!M24,'76:81-1'!Q24)</f>
        <v>126.85</v>
      </c>
      <c r="F22" s="783"/>
      <c r="G22" s="784">
        <f t="shared" si="1"/>
        <v>126.85</v>
      </c>
      <c r="I22" s="924"/>
      <c r="J22" s="851"/>
      <c r="K22" s="815"/>
    </row>
    <row r="23" spans="1:17" ht="15.95" customHeight="1">
      <c r="A23" s="783">
        <v>11</v>
      </c>
      <c r="B23" s="784">
        <f>SUM('76:81-1'!E25,'76:81-1'!I25)</f>
        <v>4571.79</v>
      </c>
      <c r="C23" s="783"/>
      <c r="D23" s="784">
        <f t="shared" si="0"/>
        <v>4571.79</v>
      </c>
      <c r="E23" s="784">
        <f>SUM('76:81-1'!M25,'76:81-1'!Q25)</f>
        <v>121.75999999999999</v>
      </c>
      <c r="F23" s="783"/>
      <c r="G23" s="784">
        <f t="shared" si="1"/>
        <v>121.75999999999999</v>
      </c>
      <c r="I23" s="924"/>
      <c r="J23" s="851"/>
      <c r="K23" s="815"/>
    </row>
    <row r="24" spans="1:17" ht="14.25" customHeight="1">
      <c r="A24" s="783">
        <v>12</v>
      </c>
      <c r="B24" s="784">
        <f>SUM('76:81-1'!E26,'76:81-1'!I26)</f>
        <v>4665.57</v>
      </c>
      <c r="C24" s="783"/>
      <c r="D24" s="784">
        <f t="shared" si="0"/>
        <v>4665.57</v>
      </c>
      <c r="E24" s="784">
        <f>SUM('76:81-1'!M26,'76:81-1'!Q26)</f>
        <v>122.14999999999999</v>
      </c>
      <c r="F24" s="783"/>
      <c r="G24" s="784">
        <f t="shared" si="1"/>
        <v>122.14999999999999</v>
      </c>
      <c r="I24" s="924"/>
      <c r="J24" s="851"/>
      <c r="K24" s="815"/>
    </row>
    <row r="25" spans="1:17" ht="14.25" customHeight="1">
      <c r="A25" s="783">
        <v>13</v>
      </c>
      <c r="B25" s="784">
        <f>SUM('76:81-1'!E27,'76:81-1'!I27)</f>
        <v>4010.2</v>
      </c>
      <c r="C25" s="783"/>
      <c r="D25" s="784">
        <f t="shared" si="0"/>
        <v>4010.2</v>
      </c>
      <c r="E25" s="784">
        <f>SUM('76:81-1'!M27,'76:81-1'!Q27)</f>
        <v>129.57</v>
      </c>
      <c r="F25" s="783"/>
      <c r="G25" s="784">
        <f t="shared" si="1"/>
        <v>129.57</v>
      </c>
      <c r="I25" s="924"/>
      <c r="J25" s="851"/>
      <c r="K25" s="815"/>
    </row>
    <row r="26" spans="1:17" ht="15.95" customHeight="1">
      <c r="A26" s="783">
        <v>14</v>
      </c>
      <c r="B26" s="784">
        <f>SUM('76:81-1'!E28,'76:81-1'!I28)</f>
        <v>4700.01</v>
      </c>
      <c r="C26" s="783"/>
      <c r="D26" s="784">
        <f t="shared" si="0"/>
        <v>4700.01</v>
      </c>
      <c r="E26" s="784">
        <f>SUM('76:81-1'!M28,'76:81-1'!Q28)</f>
        <v>115.76</v>
      </c>
      <c r="F26" s="783"/>
      <c r="G26" s="784">
        <f t="shared" si="1"/>
        <v>115.76</v>
      </c>
      <c r="I26" s="924"/>
      <c r="J26" s="851"/>
      <c r="K26" s="815"/>
    </row>
    <row r="27" spans="1:17" ht="15.95" customHeight="1">
      <c r="A27" s="783">
        <v>15</v>
      </c>
      <c r="B27" s="784">
        <f>SUM('76:81-1'!E29,'76:81-1'!I29)</f>
        <v>4506.37</v>
      </c>
      <c r="C27" s="783"/>
      <c r="D27" s="784">
        <f t="shared" si="0"/>
        <v>4506.37</v>
      </c>
      <c r="E27" s="784">
        <f>SUM('76:81-1'!M29,'76:81-1'!Q29)</f>
        <v>117.30000000000001</v>
      </c>
      <c r="F27" s="783"/>
      <c r="G27" s="784">
        <f t="shared" si="1"/>
        <v>117.30000000000001</v>
      </c>
      <c r="I27" s="924"/>
      <c r="J27" s="851"/>
      <c r="K27" s="815"/>
    </row>
    <row r="28" spans="1:17" ht="15.95" customHeight="1">
      <c r="A28" s="783">
        <v>16</v>
      </c>
      <c r="B28" s="784">
        <f>SUM('76:81-1'!E30,'76:81-1'!I30)</f>
        <v>4482.4399999999996</v>
      </c>
      <c r="C28" s="783"/>
      <c r="D28" s="784">
        <f t="shared" si="0"/>
        <v>4482.4399999999996</v>
      </c>
      <c r="E28" s="784">
        <f>SUM('76:81-1'!M30,'76:81-1'!Q30)</f>
        <v>125.6</v>
      </c>
      <c r="F28" s="783"/>
      <c r="G28" s="784">
        <f t="shared" si="1"/>
        <v>125.6</v>
      </c>
      <c r="I28" s="924"/>
      <c r="J28" s="851"/>
      <c r="K28" s="815"/>
    </row>
    <row r="29" spans="1:17" ht="15.95" customHeight="1">
      <c r="A29" s="783">
        <v>17</v>
      </c>
      <c r="B29" s="784">
        <f>SUM('76:81-1'!E31,'76:81-1'!I31)</f>
        <v>4800.4400000000005</v>
      </c>
      <c r="C29" s="783"/>
      <c r="D29" s="784">
        <f t="shared" si="0"/>
        <v>4800.4400000000005</v>
      </c>
      <c r="E29" s="784">
        <f>SUM('76:81-1'!M31,'76:81-1'!Q31)</f>
        <v>134.63</v>
      </c>
      <c r="F29" s="783"/>
      <c r="G29" s="784">
        <f t="shared" si="1"/>
        <v>134.63</v>
      </c>
      <c r="I29" s="924"/>
      <c r="J29" s="851"/>
      <c r="K29" s="815"/>
    </row>
    <row r="30" spans="1:17" ht="15.95" customHeight="1">
      <c r="A30" s="783">
        <v>18</v>
      </c>
      <c r="B30" s="784">
        <f>SUM('76:81-1'!E32,'76:81-1'!I32)</f>
        <v>4298.13</v>
      </c>
      <c r="C30" s="783"/>
      <c r="D30" s="784">
        <f t="shared" si="0"/>
        <v>4298.13</v>
      </c>
      <c r="E30" s="784">
        <f>SUM('76:81-1'!M32,'76:81-1'!Q32)</f>
        <v>136.99</v>
      </c>
      <c r="F30" s="783"/>
      <c r="G30" s="784">
        <f t="shared" si="1"/>
        <v>136.99</v>
      </c>
      <c r="I30" s="924"/>
      <c r="J30" s="851"/>
      <c r="K30" s="815"/>
    </row>
    <row r="31" spans="1:17" ht="15.95" customHeight="1">
      <c r="A31" s="803">
        <v>19</v>
      </c>
      <c r="B31" s="784">
        <f>SUM('76:81-1'!E33,'76:81-1'!I33)</f>
        <v>4287.87</v>
      </c>
      <c r="C31" s="799"/>
      <c r="D31" s="784">
        <f t="shared" si="0"/>
        <v>4287.87</v>
      </c>
      <c r="E31" s="784">
        <f>SUM('76:81-1'!M33,'76:81-1'!Q33)</f>
        <v>139.29</v>
      </c>
      <c r="F31" s="799"/>
      <c r="G31" s="784">
        <f t="shared" si="1"/>
        <v>139.29</v>
      </c>
      <c r="I31" s="924"/>
      <c r="J31" s="851"/>
      <c r="K31" s="815"/>
    </row>
    <row r="32" spans="1:17" ht="15.95" customHeight="1">
      <c r="A32" s="803">
        <v>20</v>
      </c>
      <c r="B32" s="784">
        <f>SUM('76:81-1'!E34,'76:81-1'!I34)</f>
        <v>3991.2000000000003</v>
      </c>
      <c r="C32" s="803"/>
      <c r="D32" s="784">
        <f t="shared" si="0"/>
        <v>3991.2000000000003</v>
      </c>
      <c r="E32" s="784">
        <f>SUM('76:81-1'!M34,'76:81-1'!Q34)</f>
        <v>136.9</v>
      </c>
      <c r="F32" s="803"/>
      <c r="G32" s="784">
        <f t="shared" si="1"/>
        <v>136.9</v>
      </c>
      <c r="I32" s="924"/>
      <c r="J32" s="851"/>
      <c r="K32" s="815"/>
    </row>
    <row r="33" spans="1:11" ht="15.95" customHeight="1">
      <c r="A33" s="783">
        <v>21</v>
      </c>
      <c r="B33" s="784">
        <f>SUM('76:81-1'!E35,'76:81-1'!I35)</f>
        <v>3783.79</v>
      </c>
      <c r="C33" s="783"/>
      <c r="D33" s="784">
        <f t="shared" si="0"/>
        <v>3783.79</v>
      </c>
      <c r="E33" s="784">
        <f>SUM('76:81-1'!M35,'76:81-1'!Q35)</f>
        <v>136.18</v>
      </c>
      <c r="F33" s="783"/>
      <c r="G33" s="784">
        <f t="shared" si="1"/>
        <v>136.18</v>
      </c>
      <c r="I33" s="924"/>
      <c r="J33" s="851"/>
      <c r="K33" s="815"/>
    </row>
    <row r="34" spans="1:11" ht="15.95" customHeight="1">
      <c r="A34" s="783">
        <v>22</v>
      </c>
      <c r="B34" s="784">
        <f>SUM('76:81-1'!E36,'76:81-1'!I36)</f>
        <v>3540.86</v>
      </c>
      <c r="C34" s="783"/>
      <c r="D34" s="784">
        <f t="shared" si="0"/>
        <v>3540.86</v>
      </c>
      <c r="E34" s="784">
        <f>SUM('76:81-1'!M36,'76:81-1'!Q36)</f>
        <v>141.04999999999998</v>
      </c>
      <c r="F34" s="783"/>
      <c r="G34" s="784">
        <f t="shared" si="1"/>
        <v>141.04999999999998</v>
      </c>
      <c r="I34" s="924"/>
      <c r="J34" s="851"/>
      <c r="K34" s="815"/>
    </row>
    <row r="35" spans="1:11" ht="15.95" customHeight="1">
      <c r="A35" s="783">
        <v>23</v>
      </c>
      <c r="B35" s="784">
        <f>SUM('76:81-1'!E37,'76:81-1'!I37)</f>
        <v>3176.4700000000003</v>
      </c>
      <c r="C35" s="783"/>
      <c r="D35" s="784">
        <f t="shared" si="0"/>
        <v>3176.4700000000003</v>
      </c>
      <c r="E35" s="784">
        <f>SUM('76:81-1'!M37,'76:81-1'!Q37)</f>
        <v>137.48000000000002</v>
      </c>
      <c r="F35" s="783"/>
      <c r="G35" s="784">
        <f t="shared" si="1"/>
        <v>137.48000000000002</v>
      </c>
      <c r="I35" s="924"/>
      <c r="J35" s="851"/>
      <c r="K35" s="815"/>
    </row>
    <row r="36" spans="1:11" ht="15.95" customHeight="1">
      <c r="A36" s="783">
        <v>24</v>
      </c>
      <c r="B36" s="784">
        <f>SUM('76:81-1'!E38,'76:81-1'!I38)</f>
        <v>2888.3900000000003</v>
      </c>
      <c r="C36" s="783"/>
      <c r="D36" s="784">
        <f t="shared" si="0"/>
        <v>2888.3900000000003</v>
      </c>
      <c r="E36" s="784">
        <f>SUM('76:81-1'!M38,'76:81-1'!Q38)</f>
        <v>132.32999999999998</v>
      </c>
      <c r="F36" s="783"/>
      <c r="G36" s="784">
        <f t="shared" si="1"/>
        <v>132.32999999999998</v>
      </c>
      <c r="I36" s="924"/>
      <c r="J36" s="851"/>
      <c r="K36" s="815"/>
    </row>
    <row r="37" spans="1:11" ht="15.95" customHeight="1">
      <c r="A37" s="785" t="s">
        <v>19</v>
      </c>
      <c r="B37" s="786"/>
      <c r="C37" s="787"/>
      <c r="D37" s="786"/>
      <c r="E37" s="786"/>
      <c r="F37" s="787"/>
      <c r="G37" s="786"/>
      <c r="I37" s="924"/>
      <c r="J37" s="851"/>
      <c r="K37" s="815"/>
    </row>
    <row r="38" spans="1:11">
      <c r="I38" s="925"/>
    </row>
    <row r="40" spans="1:11" ht="15.75" customHeight="1">
      <c r="C40" s="475"/>
      <c r="D40" s="475"/>
      <c r="F40" s="481"/>
    </row>
    <row r="41" spans="1:11" ht="15.75">
      <c r="C41" s="1258" t="s">
        <v>570</v>
      </c>
    </row>
    <row r="42" spans="1:11">
      <c r="A42" s="472" t="s">
        <v>571</v>
      </c>
    </row>
    <row r="48" spans="1:11" ht="13.5">
      <c r="A48" s="2760"/>
      <c r="B48" s="2760"/>
    </row>
    <row r="49" spans="1:4" ht="13.5">
      <c r="A49" s="2760"/>
      <c r="B49" s="2760"/>
    </row>
    <row r="51" spans="1:4" hidden="1">
      <c r="D51" s="1142">
        <f>MAX(D13:D37)</f>
        <v>4891.1699999999992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7" type="noConversion"/>
  <conditionalFormatting sqref="D13:D36">
    <cfRule type="cellIs" dxfId="3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1"/>
  <sheetViews>
    <sheetView zoomScale="85" zoomScaleNormal="85" workbookViewId="0">
      <selection activeCell="K25" sqref="K25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1" t="s">
        <v>171</v>
      </c>
    </row>
    <row r="2" spans="1:17" ht="15.75">
      <c r="A2" s="1544"/>
      <c r="B2" s="1261"/>
      <c r="C2" s="1261"/>
      <c r="D2" s="475" t="s">
        <v>110</v>
      </c>
      <c r="E2" s="1261"/>
      <c r="F2" s="1261"/>
      <c r="G2" s="1261"/>
    </row>
    <row r="3" spans="1:17" ht="15.75">
      <c r="A3" s="1544"/>
      <c r="B3" s="1261"/>
      <c r="C3" s="1261"/>
      <c r="D3" s="1261"/>
      <c r="E3" s="1261"/>
      <c r="F3" s="1261"/>
      <c r="G3" s="1261"/>
    </row>
    <row r="4" spans="1:17" ht="15.75">
      <c r="A4" s="2766" t="s">
        <v>704</v>
      </c>
      <c r="B4" s="2769"/>
      <c r="C4" s="2769"/>
      <c r="D4" s="2769"/>
      <c r="E4" s="2769"/>
      <c r="F4" s="2769"/>
      <c r="G4" s="2769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>
      <c r="A5" s="1544"/>
      <c r="B5" s="1261"/>
      <c r="C5" s="1261"/>
      <c r="D5" s="1261"/>
      <c r="E5" s="1261"/>
      <c r="F5" s="1261"/>
      <c r="G5" s="1261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>
      <c r="A6" s="2770" t="s">
        <v>409</v>
      </c>
      <c r="B6" s="2770"/>
      <c r="C6" s="2770"/>
      <c r="D6" s="2771"/>
      <c r="E6" s="2771"/>
      <c r="F6" s="2771"/>
      <c r="G6" s="2771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>
      <c r="A7" s="1544"/>
      <c r="B7" s="1261"/>
      <c r="C7" s="1261"/>
      <c r="D7" s="3037"/>
      <c r="E7" s="3037"/>
      <c r="F7" s="3037"/>
      <c r="G7" s="3037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>
      <c r="A8" s="3038" t="s">
        <v>518</v>
      </c>
      <c r="B8" s="3039"/>
      <c r="C8" s="3039"/>
      <c r="D8" s="3039"/>
      <c r="E8" s="3039"/>
      <c r="F8" s="3039"/>
      <c r="G8" s="3039"/>
      <c r="I8" s="966"/>
      <c r="J8" s="966"/>
      <c r="K8" s="966"/>
      <c r="L8" s="966"/>
      <c r="M8" s="966"/>
      <c r="N8" s="966"/>
      <c r="O8" s="966"/>
      <c r="P8" s="966"/>
      <c r="Q8" s="966"/>
    </row>
    <row r="9" spans="1:17">
      <c r="B9" s="476"/>
      <c r="C9" s="1543"/>
      <c r="D9" s="1543"/>
      <c r="E9" s="1543"/>
      <c r="F9" s="1543"/>
      <c r="G9" s="1543"/>
      <c r="H9" s="1543"/>
      <c r="I9" s="1543"/>
      <c r="J9" s="966"/>
      <c r="K9" s="966"/>
      <c r="L9" s="966"/>
      <c r="M9" s="966"/>
      <c r="N9" s="966"/>
      <c r="O9" s="966"/>
      <c r="P9" s="966"/>
      <c r="Q9" s="966"/>
    </row>
    <row r="10" spans="1:17" ht="15.75" customHeight="1">
      <c r="A10" s="2761" t="s">
        <v>111</v>
      </c>
      <c r="B10" s="2763" t="s">
        <v>10</v>
      </c>
      <c r="C10" s="2764"/>
      <c r="D10" s="2764"/>
      <c r="E10" s="2763" t="s">
        <v>11</v>
      </c>
      <c r="F10" s="2764"/>
      <c r="G10" s="2768"/>
      <c r="H10" s="1543"/>
      <c r="I10" s="1543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>
      <c r="A11" s="3040"/>
      <c r="B11" s="477" t="s">
        <v>112</v>
      </c>
      <c r="C11" s="477" t="s">
        <v>113</v>
      </c>
      <c r="D11" s="477" t="s">
        <v>114</v>
      </c>
      <c r="E11" s="477" t="s">
        <v>112</v>
      </c>
      <c r="F11" s="477" t="s">
        <v>113</v>
      </c>
      <c r="G11" s="477" t="s">
        <v>231</v>
      </c>
    </row>
    <row r="12" spans="1:17" s="480" customFormat="1" ht="10.5" customHeight="1">
      <c r="A12" s="107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>
      <c r="A13" s="783">
        <v>1</v>
      </c>
      <c r="B13" s="784">
        <f>SUM('92:95'!E15,'92:95'!I15)</f>
        <v>2263.8519999999999</v>
      </c>
      <c r="C13" s="783"/>
      <c r="D13" s="784">
        <f t="shared" ref="D13:D36" si="0">B13</f>
        <v>2263.8519999999999</v>
      </c>
      <c r="E13" s="784">
        <f>SUM('92:95'!M15,'92:95'!Q15)</f>
        <v>0</v>
      </c>
      <c r="F13" s="783"/>
      <c r="G13" s="784">
        <f t="shared" ref="G13:G36" si="1">E13</f>
        <v>0</v>
      </c>
      <c r="I13" s="1067"/>
      <c r="J13" s="851"/>
      <c r="K13" s="1068"/>
      <c r="L13" s="966"/>
      <c r="M13" s="966"/>
      <c r="N13" s="966"/>
      <c r="O13" s="966"/>
      <c r="P13" s="966"/>
      <c r="Q13" s="966"/>
    </row>
    <row r="14" spans="1:17" ht="15.95" customHeight="1">
      <c r="A14" s="783">
        <v>2</v>
      </c>
      <c r="B14" s="784">
        <f>SUM('92:95'!E16,'92:95'!I16)</f>
        <v>2233.2400000000002</v>
      </c>
      <c r="C14" s="783"/>
      <c r="D14" s="784">
        <f t="shared" si="0"/>
        <v>2233.2400000000002</v>
      </c>
      <c r="E14" s="784">
        <f>SUM('92:95'!M16,'92:95'!Q16)</f>
        <v>0</v>
      </c>
      <c r="F14" s="783"/>
      <c r="G14" s="784">
        <f t="shared" si="1"/>
        <v>0</v>
      </c>
      <c r="I14" s="1067"/>
      <c r="J14" s="851"/>
      <c r="K14" s="1068"/>
      <c r="L14" s="966"/>
      <c r="M14" s="966"/>
      <c r="N14" s="966"/>
      <c r="O14" s="966"/>
      <c r="P14" s="966"/>
      <c r="Q14" s="966"/>
    </row>
    <row r="15" spans="1:17" ht="15.95" customHeight="1">
      <c r="A15" s="783">
        <v>3</v>
      </c>
      <c r="B15" s="784">
        <f>SUM('92:95'!E17,'92:95'!I17)</f>
        <v>2242.7999999999997</v>
      </c>
      <c r="C15" s="783"/>
      <c r="D15" s="784">
        <f t="shared" si="0"/>
        <v>2242.7999999999997</v>
      </c>
      <c r="E15" s="784">
        <f>SUM('92:95'!M17,'92:95'!Q17)</f>
        <v>0</v>
      </c>
      <c r="F15" s="783"/>
      <c r="G15" s="784">
        <f t="shared" si="1"/>
        <v>0</v>
      </c>
      <c r="I15" s="1069"/>
      <c r="J15" s="851"/>
      <c r="K15" s="1068"/>
      <c r="L15" s="966"/>
      <c r="M15" s="966"/>
      <c r="N15" s="966"/>
      <c r="O15" s="966"/>
      <c r="P15" s="966"/>
      <c r="Q15" s="966"/>
    </row>
    <row r="16" spans="1:17" ht="15.95" customHeight="1">
      <c r="A16" s="783">
        <v>4</v>
      </c>
      <c r="B16" s="784">
        <f>SUM('92:95'!E18,'92:95'!I18)</f>
        <v>2239.6119999999996</v>
      </c>
      <c r="C16" s="783"/>
      <c r="D16" s="784">
        <f t="shared" si="0"/>
        <v>2239.6119999999996</v>
      </c>
      <c r="E16" s="784">
        <f>SUM('92:95'!M18,'92:95'!Q18)</f>
        <v>0</v>
      </c>
      <c r="F16" s="783"/>
      <c r="G16" s="784">
        <f t="shared" si="1"/>
        <v>0</v>
      </c>
      <c r="I16" s="1069"/>
      <c r="J16" s="851"/>
      <c r="K16" s="1068"/>
      <c r="L16" s="966"/>
      <c r="M16" s="966"/>
      <c r="N16" s="966"/>
      <c r="O16" s="966"/>
      <c r="P16" s="966"/>
      <c r="Q16" s="966"/>
    </row>
    <row r="17" spans="1:17" ht="15.95" customHeight="1">
      <c r="A17" s="783">
        <v>5</v>
      </c>
      <c r="B17" s="784">
        <f>SUM('92:95'!E19,'92:95'!I19)</f>
        <v>2258.6559999999995</v>
      </c>
      <c r="C17" s="783"/>
      <c r="D17" s="784">
        <f t="shared" si="0"/>
        <v>2258.6559999999995</v>
      </c>
      <c r="E17" s="784">
        <f>SUM('92:95'!M19,'92:95'!Q19)</f>
        <v>0</v>
      </c>
      <c r="F17" s="783"/>
      <c r="G17" s="784">
        <f t="shared" si="1"/>
        <v>0</v>
      </c>
      <c r="I17" s="1069"/>
      <c r="J17" s="851"/>
      <c r="K17" s="1068"/>
      <c r="L17" s="966"/>
      <c r="M17" s="966"/>
      <c r="N17" s="966"/>
      <c r="O17" s="966"/>
      <c r="P17" s="966"/>
      <c r="Q17" s="966"/>
    </row>
    <row r="18" spans="1:17" ht="15.95" customHeight="1">
      <c r="A18" s="783">
        <v>6</v>
      </c>
      <c r="B18" s="784">
        <f>SUM('92:95'!E20,'92:95'!I20)</f>
        <v>2380.5039999999999</v>
      </c>
      <c r="C18" s="783"/>
      <c r="D18" s="784">
        <f t="shared" si="0"/>
        <v>2380.5039999999999</v>
      </c>
      <c r="E18" s="784">
        <f>SUM('92:95'!M20,'92:95'!Q20)</f>
        <v>0</v>
      </c>
      <c r="F18" s="783"/>
      <c r="G18" s="784">
        <f t="shared" si="1"/>
        <v>0</v>
      </c>
      <c r="I18" s="1069"/>
      <c r="J18" s="851"/>
      <c r="K18" s="1068"/>
      <c r="L18" s="966"/>
      <c r="M18" s="966"/>
      <c r="N18" s="966"/>
      <c r="O18" s="966"/>
      <c r="P18" s="966"/>
      <c r="Q18" s="966"/>
    </row>
    <row r="19" spans="1:17" ht="15.95" customHeight="1">
      <c r="A19" s="783">
        <v>7</v>
      </c>
      <c r="B19" s="784">
        <f>SUM('92:95'!E21,'92:95'!I21)</f>
        <v>2816.12</v>
      </c>
      <c r="C19" s="783"/>
      <c r="D19" s="784">
        <f t="shared" si="0"/>
        <v>2816.12</v>
      </c>
      <c r="E19" s="784">
        <f>SUM('92:95'!M21,'92:95'!Q21)</f>
        <v>0</v>
      </c>
      <c r="F19" s="783"/>
      <c r="G19" s="784">
        <f t="shared" si="1"/>
        <v>0</v>
      </c>
      <c r="I19" s="1069"/>
      <c r="J19" s="851"/>
      <c r="K19" s="1068"/>
      <c r="L19" s="966"/>
      <c r="M19" s="966"/>
      <c r="N19" s="966"/>
      <c r="O19" s="966"/>
      <c r="P19" s="966"/>
      <c r="Q19" s="966"/>
    </row>
    <row r="20" spans="1:17" ht="15.95" customHeight="1">
      <c r="A20" s="783">
        <v>8</v>
      </c>
      <c r="B20" s="784">
        <f>SUM('92:95'!E22,'92:95'!I22)</f>
        <v>3052.8680000000004</v>
      </c>
      <c r="C20" s="783"/>
      <c r="D20" s="784">
        <f t="shared" si="0"/>
        <v>3052.8680000000004</v>
      </c>
      <c r="E20" s="784">
        <f>SUM('92:95'!M22,'92:95'!Q22)</f>
        <v>0</v>
      </c>
      <c r="F20" s="783"/>
      <c r="G20" s="784">
        <f t="shared" si="1"/>
        <v>0</v>
      </c>
      <c r="I20" s="924"/>
      <c r="J20" s="851"/>
      <c r="K20" s="815"/>
    </row>
    <row r="21" spans="1:17" ht="15.95" customHeight="1">
      <c r="A21" s="783">
        <v>9</v>
      </c>
      <c r="B21" s="784">
        <f>SUM('92:95'!E23,'92:95'!I23)</f>
        <v>3216.1720000000005</v>
      </c>
      <c r="C21" s="783"/>
      <c r="D21" s="784">
        <f t="shared" si="0"/>
        <v>3216.1720000000005</v>
      </c>
      <c r="E21" s="784">
        <f>SUM('92:95'!M23,'92:95'!Q23)</f>
        <v>0</v>
      </c>
      <c r="F21" s="783"/>
      <c r="G21" s="784">
        <f t="shared" si="1"/>
        <v>0</v>
      </c>
      <c r="I21" s="924"/>
      <c r="J21" s="851"/>
      <c r="K21" s="815"/>
    </row>
    <row r="22" spans="1:17" ht="15.95" customHeight="1">
      <c r="A22" s="783">
        <v>10</v>
      </c>
      <c r="B22" s="784">
        <f>SUM('92:95'!E24,'92:95'!I24)</f>
        <v>3195.2719999999999</v>
      </c>
      <c r="C22" s="783"/>
      <c r="D22" s="784">
        <f t="shared" si="0"/>
        <v>3195.2719999999999</v>
      </c>
      <c r="E22" s="784">
        <f>SUM('92:95'!M24,'92:95'!Q24)</f>
        <v>0</v>
      </c>
      <c r="F22" s="783"/>
      <c r="G22" s="784">
        <f t="shared" si="1"/>
        <v>0</v>
      </c>
      <c r="I22" s="924"/>
      <c r="J22" s="851"/>
      <c r="K22" s="815"/>
    </row>
    <row r="23" spans="1:17" ht="15.95" customHeight="1">
      <c r="A23" s="783">
        <v>11</v>
      </c>
      <c r="B23" s="784">
        <f>SUM('92:95'!E25,'92:95'!I25)</f>
        <v>3062.5720000000006</v>
      </c>
      <c r="C23" s="783"/>
      <c r="D23" s="784">
        <f t="shared" si="0"/>
        <v>3062.5720000000006</v>
      </c>
      <c r="E23" s="784">
        <f>SUM('92:95'!M25,'92:95'!Q25)</f>
        <v>0</v>
      </c>
      <c r="F23" s="783"/>
      <c r="G23" s="784">
        <f t="shared" si="1"/>
        <v>0</v>
      </c>
      <c r="I23" s="924"/>
      <c r="J23" s="851"/>
      <c r="K23" s="815"/>
    </row>
    <row r="24" spans="1:17" ht="14.25" customHeight="1">
      <c r="A24" s="783">
        <v>12</v>
      </c>
      <c r="B24" s="784">
        <f>SUM('92:95'!E26,'92:95'!I26)</f>
        <v>3113.8600000000006</v>
      </c>
      <c r="C24" s="783"/>
      <c r="D24" s="784">
        <f t="shared" si="0"/>
        <v>3113.8600000000006</v>
      </c>
      <c r="E24" s="784">
        <f>SUM('92:95'!M26,'92:95'!Q26)</f>
        <v>0</v>
      </c>
      <c r="F24" s="783"/>
      <c r="G24" s="784">
        <f t="shared" si="1"/>
        <v>0</v>
      </c>
      <c r="I24" s="924"/>
      <c r="J24" s="851"/>
      <c r="K24" s="815"/>
    </row>
    <row r="25" spans="1:17" ht="14.25" customHeight="1">
      <c r="A25" s="783">
        <v>13</v>
      </c>
      <c r="B25" s="784">
        <f>SUM('92:95'!E27,'92:95'!I27)</f>
        <v>2871.2040000000002</v>
      </c>
      <c r="C25" s="783"/>
      <c r="D25" s="784">
        <f t="shared" si="0"/>
        <v>2871.2040000000002</v>
      </c>
      <c r="E25" s="784">
        <f>SUM('92:95'!M27,'92:95'!Q27)</f>
        <v>0</v>
      </c>
      <c r="F25" s="783"/>
      <c r="G25" s="784">
        <f t="shared" si="1"/>
        <v>0</v>
      </c>
      <c r="I25" s="924"/>
      <c r="J25" s="851"/>
      <c r="K25" s="815"/>
    </row>
    <row r="26" spans="1:17" ht="15.95" customHeight="1">
      <c r="A26" s="783">
        <v>14</v>
      </c>
      <c r="B26" s="784">
        <f>SUM('92:95'!E28,'92:95'!I28)</f>
        <v>3018.7200000000003</v>
      </c>
      <c r="C26" s="783"/>
      <c r="D26" s="784">
        <f t="shared" si="0"/>
        <v>3018.7200000000003</v>
      </c>
      <c r="E26" s="784">
        <f>SUM('92:95'!M28,'92:95'!Q28)</f>
        <v>0</v>
      </c>
      <c r="F26" s="783"/>
      <c r="G26" s="784">
        <f t="shared" si="1"/>
        <v>0</v>
      </c>
      <c r="I26" s="924"/>
      <c r="J26" s="851"/>
      <c r="K26" s="815"/>
    </row>
    <row r="27" spans="1:17" ht="15.95" customHeight="1">
      <c r="A27" s="783">
        <v>15</v>
      </c>
      <c r="B27" s="784">
        <f>SUM('92:95'!E29,'92:95'!I29)</f>
        <v>2996.3480000000004</v>
      </c>
      <c r="C27" s="783"/>
      <c r="D27" s="784">
        <f t="shared" si="0"/>
        <v>2996.3480000000004</v>
      </c>
      <c r="E27" s="784">
        <f>SUM('92:95'!M29,'92:95'!Q29)</f>
        <v>0</v>
      </c>
      <c r="F27" s="783"/>
      <c r="G27" s="784">
        <f t="shared" si="1"/>
        <v>0</v>
      </c>
      <c r="I27" s="924"/>
      <c r="J27" s="851"/>
      <c r="K27" s="815"/>
    </row>
    <row r="28" spans="1:17" ht="15.95" customHeight="1">
      <c r="A28" s="783">
        <v>16</v>
      </c>
      <c r="B28" s="784">
        <f>SUM('92:95'!E30,'92:95'!I30)</f>
        <v>3055.0479999999998</v>
      </c>
      <c r="C28" s="783"/>
      <c r="D28" s="784">
        <f t="shared" si="0"/>
        <v>3055.0479999999998</v>
      </c>
      <c r="E28" s="784">
        <f>SUM('92:95'!M30,'92:95'!Q30)</f>
        <v>0</v>
      </c>
      <c r="F28" s="783"/>
      <c r="G28" s="784">
        <f t="shared" si="1"/>
        <v>0</v>
      </c>
      <c r="I28" s="924"/>
      <c r="J28" s="851"/>
      <c r="K28" s="815"/>
    </row>
    <row r="29" spans="1:17" ht="15.95" customHeight="1">
      <c r="A29" s="783">
        <v>17</v>
      </c>
      <c r="B29" s="784">
        <f>SUM('92:95'!E31,'92:95'!I31)</f>
        <v>3033.8599999999997</v>
      </c>
      <c r="C29" s="783"/>
      <c r="D29" s="784">
        <f t="shared" si="0"/>
        <v>3033.8599999999997</v>
      </c>
      <c r="E29" s="784">
        <f>SUM('92:95'!M31,'92:95'!Q31)</f>
        <v>0</v>
      </c>
      <c r="F29" s="783"/>
      <c r="G29" s="784">
        <f t="shared" si="1"/>
        <v>0</v>
      </c>
      <c r="I29" s="924"/>
      <c r="J29" s="851"/>
      <c r="K29" s="815"/>
    </row>
    <row r="30" spans="1:17" ht="15.95" customHeight="1">
      <c r="A30" s="783">
        <v>18</v>
      </c>
      <c r="B30" s="784">
        <f>SUM('92:95'!E32,'92:95'!I32)</f>
        <v>3040.252</v>
      </c>
      <c r="C30" s="783"/>
      <c r="D30" s="784">
        <f t="shared" si="0"/>
        <v>3040.252</v>
      </c>
      <c r="E30" s="784">
        <f>SUM('92:95'!M32,'92:95'!Q32)</f>
        <v>0</v>
      </c>
      <c r="F30" s="783"/>
      <c r="G30" s="784">
        <f t="shared" si="1"/>
        <v>0</v>
      </c>
      <c r="I30" s="924"/>
      <c r="J30" s="851"/>
      <c r="K30" s="815"/>
    </row>
    <row r="31" spans="1:17" ht="15.95" customHeight="1">
      <c r="A31" s="803">
        <v>19</v>
      </c>
      <c r="B31" s="784">
        <f>SUM('92:95'!E33,'92:95'!I33)</f>
        <v>2980.7639999999997</v>
      </c>
      <c r="C31" s="799"/>
      <c r="D31" s="784">
        <f t="shared" si="0"/>
        <v>2980.7639999999997</v>
      </c>
      <c r="E31" s="784">
        <f>SUM('92:95'!M33,'92:95'!Q33)</f>
        <v>0</v>
      </c>
      <c r="F31" s="799"/>
      <c r="G31" s="784">
        <f t="shared" si="1"/>
        <v>0</v>
      </c>
      <c r="I31" s="924"/>
      <c r="J31" s="851"/>
      <c r="K31" s="815"/>
    </row>
    <row r="32" spans="1:17" ht="15.95" customHeight="1">
      <c r="A32" s="803">
        <v>20</v>
      </c>
      <c r="B32" s="784">
        <f>SUM('92:95'!E34,'92:95'!I34)</f>
        <v>2953.4360000000001</v>
      </c>
      <c r="C32" s="803"/>
      <c r="D32" s="784">
        <f t="shared" si="0"/>
        <v>2953.4360000000001</v>
      </c>
      <c r="E32" s="784">
        <f>SUM('92:95'!M34,'92:95'!Q34)</f>
        <v>0</v>
      </c>
      <c r="F32" s="803"/>
      <c r="G32" s="784">
        <f t="shared" si="1"/>
        <v>0</v>
      </c>
      <c r="I32" s="924"/>
      <c r="J32" s="851"/>
      <c r="K32" s="815"/>
    </row>
    <row r="33" spans="1:11" ht="15.95" customHeight="1">
      <c r="A33" s="783">
        <v>21</v>
      </c>
      <c r="B33" s="784">
        <f>SUM('92:95'!E35,'92:95'!I35)</f>
        <v>2905.9519999999998</v>
      </c>
      <c r="C33" s="783"/>
      <c r="D33" s="784">
        <f t="shared" si="0"/>
        <v>2905.9519999999998</v>
      </c>
      <c r="E33" s="784">
        <f>SUM('92:95'!M35,'92:95'!Q35)</f>
        <v>0</v>
      </c>
      <c r="F33" s="783"/>
      <c r="G33" s="784">
        <f t="shared" si="1"/>
        <v>0</v>
      </c>
      <c r="I33" s="924"/>
      <c r="J33" s="851"/>
      <c r="K33" s="815"/>
    </row>
    <row r="34" spans="1:11" ht="15.95" customHeight="1">
      <c r="A34" s="783">
        <v>22</v>
      </c>
      <c r="B34" s="784">
        <f>SUM('92:95'!E36,'92:95'!I36)</f>
        <v>2823.712</v>
      </c>
      <c r="C34" s="783"/>
      <c r="D34" s="784">
        <f t="shared" si="0"/>
        <v>2823.712</v>
      </c>
      <c r="E34" s="784">
        <f>SUM('92:95'!M36,'92:95'!Q36)</f>
        <v>0</v>
      </c>
      <c r="F34" s="783"/>
      <c r="G34" s="784">
        <f t="shared" si="1"/>
        <v>0</v>
      </c>
      <c r="I34" s="924"/>
      <c r="J34" s="851"/>
      <c r="K34" s="815"/>
    </row>
    <row r="35" spans="1:11" ht="15.95" customHeight="1">
      <c r="A35" s="783">
        <v>23</v>
      </c>
      <c r="B35" s="784">
        <f>SUM('92:95'!E37,'92:95'!I37)</f>
        <v>2611.64</v>
      </c>
      <c r="C35" s="783"/>
      <c r="D35" s="784">
        <f t="shared" si="0"/>
        <v>2611.64</v>
      </c>
      <c r="E35" s="784">
        <f>SUM('92:95'!M37,'92:95'!Q37)</f>
        <v>0</v>
      </c>
      <c r="F35" s="783"/>
      <c r="G35" s="784">
        <f t="shared" si="1"/>
        <v>0</v>
      </c>
      <c r="I35" s="924"/>
      <c r="J35" s="851"/>
      <c r="K35" s="815"/>
    </row>
    <row r="36" spans="1:11" ht="15.95" customHeight="1">
      <c r="A36" s="783">
        <v>24</v>
      </c>
      <c r="B36" s="784">
        <f>SUM('92:95'!E38,'92:95'!I38)</f>
        <v>2369.5320000000006</v>
      </c>
      <c r="C36" s="783"/>
      <c r="D36" s="784">
        <f t="shared" si="0"/>
        <v>2369.5320000000006</v>
      </c>
      <c r="E36" s="784">
        <f>SUM('92:95'!M38,'92:95'!Q38)</f>
        <v>0</v>
      </c>
      <c r="F36" s="783"/>
      <c r="G36" s="784">
        <f t="shared" si="1"/>
        <v>0</v>
      </c>
      <c r="I36" s="924"/>
      <c r="J36" s="851"/>
      <c r="K36" s="815"/>
    </row>
    <row r="37" spans="1:11" ht="15.95" customHeight="1">
      <c r="A37" s="785" t="s">
        <v>19</v>
      </c>
      <c r="B37" s="786"/>
      <c r="C37" s="787"/>
      <c r="D37" s="786"/>
      <c r="E37" s="786"/>
      <c r="F37" s="787"/>
      <c r="G37" s="786"/>
      <c r="I37" s="924"/>
      <c r="J37" s="851"/>
      <c r="K37" s="815"/>
    </row>
    <row r="38" spans="1:11">
      <c r="I38" s="925"/>
    </row>
    <row r="40" spans="1:11" ht="15.75" customHeight="1">
      <c r="C40" s="475"/>
      <c r="D40" s="475"/>
      <c r="F40" s="481"/>
    </row>
    <row r="41" spans="1:11" ht="15.75">
      <c r="C41" s="1258" t="s">
        <v>570</v>
      </c>
    </row>
    <row r="42" spans="1:11">
      <c r="A42" s="472" t="s">
        <v>571</v>
      </c>
    </row>
    <row r="48" spans="1:11" ht="13.5">
      <c r="A48" s="2760"/>
      <c r="B48" s="2760"/>
    </row>
    <row r="49" spans="1:4" ht="13.5">
      <c r="A49" s="2760"/>
      <c r="B49" s="2760"/>
    </row>
    <row r="51" spans="1:4" hidden="1">
      <c r="D51" s="1142">
        <f>MAX(D13:D37)</f>
        <v>3216.1720000000005</v>
      </c>
    </row>
  </sheetData>
  <mergeCells count="9">
    <mergeCell ref="A48:B48"/>
    <mergeCell ref="A49:B49"/>
    <mergeCell ref="A4:G4"/>
    <mergeCell ref="A6:G6"/>
    <mergeCell ref="D7:G7"/>
    <mergeCell ref="A8:G8"/>
    <mergeCell ref="A10:A11"/>
    <mergeCell ref="B10:D10"/>
    <mergeCell ref="E10:G10"/>
  </mergeCells>
  <conditionalFormatting sqref="D13:D36">
    <cfRule type="cellIs" dxfId="2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1"/>
  <sheetViews>
    <sheetView zoomScale="85" zoomScaleNormal="85" workbookViewId="0">
      <selection activeCell="K15" sqref="K15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1" t="s">
        <v>171</v>
      </c>
    </row>
    <row r="2" spans="1:17" ht="15.75">
      <c r="A2" s="1544"/>
      <c r="B2" s="1261"/>
      <c r="C2" s="1261"/>
      <c r="D2" s="475" t="s">
        <v>110</v>
      </c>
      <c r="E2" s="1261"/>
      <c r="F2" s="1261"/>
      <c r="G2" s="1261"/>
    </row>
    <row r="3" spans="1:17" ht="15.75">
      <c r="A3" s="1544"/>
      <c r="B3" s="1261"/>
      <c r="C3" s="1261"/>
      <c r="D3" s="1261"/>
      <c r="E3" s="1261"/>
      <c r="F3" s="1261"/>
      <c r="G3" s="1261"/>
    </row>
    <row r="4" spans="1:17" ht="15.75">
      <c r="A4" s="2766" t="s">
        <v>704</v>
      </c>
      <c r="B4" s="2769"/>
      <c r="C4" s="2769"/>
      <c r="D4" s="2769"/>
      <c r="E4" s="2769"/>
      <c r="F4" s="2769"/>
      <c r="G4" s="2769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>
      <c r="A5" s="1544"/>
      <c r="B5" s="1261"/>
      <c r="C5" s="1261"/>
      <c r="D5" s="1261"/>
      <c r="E5" s="1261"/>
      <c r="F5" s="1261"/>
      <c r="G5" s="1261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>
      <c r="A6" s="2770" t="s">
        <v>409</v>
      </c>
      <c r="B6" s="2770"/>
      <c r="C6" s="2770"/>
      <c r="D6" s="2771"/>
      <c r="E6" s="2771"/>
      <c r="F6" s="2771"/>
      <c r="G6" s="2771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>
      <c r="A7" s="1544"/>
      <c r="B7" s="1261"/>
      <c r="C7" s="1261"/>
      <c r="D7" s="3037"/>
      <c r="E7" s="3037"/>
      <c r="F7" s="3037"/>
      <c r="G7" s="3037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>
      <c r="A8" s="3038" t="s">
        <v>540</v>
      </c>
      <c r="B8" s="3039"/>
      <c r="C8" s="3039"/>
      <c r="D8" s="3039"/>
      <c r="E8" s="3039"/>
      <c r="F8" s="3039"/>
      <c r="G8" s="3039"/>
      <c r="I8" s="966"/>
      <c r="J8" s="966"/>
      <c r="K8" s="966"/>
      <c r="L8" s="966"/>
      <c r="M8" s="966"/>
      <c r="N8" s="966"/>
      <c r="O8" s="966"/>
      <c r="P8" s="966"/>
      <c r="Q8" s="966"/>
    </row>
    <row r="9" spans="1:17">
      <c r="B9" s="476"/>
      <c r="C9" s="1543"/>
      <c r="D9" s="1543"/>
      <c r="E9" s="1543"/>
      <c r="F9" s="1543"/>
      <c r="G9" s="1543"/>
      <c r="H9" s="1543"/>
      <c r="I9" s="1543"/>
      <c r="J9" s="966"/>
      <c r="K9" s="966"/>
      <c r="L9" s="966"/>
      <c r="M9" s="966"/>
      <c r="N9" s="966"/>
      <c r="O9" s="966"/>
      <c r="P9" s="966"/>
      <c r="Q9" s="966"/>
    </row>
    <row r="10" spans="1:17" ht="15.75" customHeight="1">
      <c r="A10" s="2761" t="s">
        <v>111</v>
      </c>
      <c r="B10" s="2763" t="s">
        <v>10</v>
      </c>
      <c r="C10" s="2764"/>
      <c r="D10" s="2764"/>
      <c r="E10" s="2763" t="s">
        <v>11</v>
      </c>
      <c r="F10" s="2764"/>
      <c r="G10" s="2768"/>
      <c r="H10" s="1543"/>
      <c r="I10" s="1543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>
      <c r="A11" s="3040"/>
      <c r="B11" s="477" t="s">
        <v>112</v>
      </c>
      <c r="C11" s="477" t="s">
        <v>113</v>
      </c>
      <c r="D11" s="477" t="s">
        <v>114</v>
      </c>
      <c r="E11" s="477" t="s">
        <v>112</v>
      </c>
      <c r="F11" s="477" t="s">
        <v>113</v>
      </c>
      <c r="G11" s="477" t="s">
        <v>231</v>
      </c>
    </row>
    <row r="12" spans="1:17" s="480" customFormat="1" ht="10.5" customHeight="1">
      <c r="A12" s="107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>
      <c r="A13" s="783">
        <v>1</v>
      </c>
      <c r="B13" s="784">
        <f>SUM('96:99'!E15,'96:99'!I15)</f>
        <v>3814.6138799999999</v>
      </c>
      <c r="C13" s="783"/>
      <c r="D13" s="784">
        <f t="shared" ref="D13:D36" si="0">B13</f>
        <v>3814.6138799999999</v>
      </c>
      <c r="E13" s="784">
        <f>SUM('96:99'!M15,'96:99'!Q15)</f>
        <v>2146</v>
      </c>
      <c r="F13" s="783"/>
      <c r="G13" s="784">
        <f t="shared" ref="G13:G36" si="1">E13</f>
        <v>2146</v>
      </c>
      <c r="I13" s="1067"/>
      <c r="J13" s="851"/>
      <c r="K13" s="1068"/>
      <c r="L13" s="966"/>
      <c r="M13" s="966"/>
      <c r="N13" s="966"/>
      <c r="O13" s="966"/>
      <c r="P13" s="966"/>
      <c r="Q13" s="966"/>
    </row>
    <row r="14" spans="1:17" ht="15.95" customHeight="1">
      <c r="A14" s="783">
        <v>2</v>
      </c>
      <c r="B14" s="784">
        <f>SUM('96:99'!E16,'96:99'!I16)</f>
        <v>3781.5211599999998</v>
      </c>
      <c r="C14" s="783"/>
      <c r="D14" s="784">
        <f t="shared" si="0"/>
        <v>3781.5211599999998</v>
      </c>
      <c r="E14" s="784">
        <f>SUM('96:99'!M16,'96:99'!Q16)</f>
        <v>2144</v>
      </c>
      <c r="F14" s="783"/>
      <c r="G14" s="784">
        <f t="shared" si="1"/>
        <v>2144</v>
      </c>
      <c r="I14" s="1067"/>
      <c r="J14" s="851"/>
      <c r="K14" s="1068"/>
      <c r="L14" s="966"/>
      <c r="M14" s="966"/>
      <c r="N14" s="966"/>
      <c r="O14" s="966"/>
      <c r="P14" s="966"/>
      <c r="Q14" s="966"/>
    </row>
    <row r="15" spans="1:17" ht="15.95" customHeight="1">
      <c r="A15" s="783">
        <v>3</v>
      </c>
      <c r="B15" s="784">
        <f>SUM('96:99'!E17,'96:99'!I17)</f>
        <v>3771.5118320000001</v>
      </c>
      <c r="C15" s="783"/>
      <c r="D15" s="784">
        <f t="shared" si="0"/>
        <v>3771.5118320000001</v>
      </c>
      <c r="E15" s="784">
        <f>SUM('96:99'!M17,'96:99'!Q17)</f>
        <v>2172</v>
      </c>
      <c r="F15" s="783"/>
      <c r="G15" s="784">
        <f t="shared" si="1"/>
        <v>2172</v>
      </c>
      <c r="I15" s="1069"/>
      <c r="J15" s="851"/>
      <c r="K15" s="1068"/>
      <c r="L15" s="966"/>
      <c r="M15" s="966"/>
      <c r="N15" s="966"/>
      <c r="O15" s="966"/>
      <c r="P15" s="966"/>
      <c r="Q15" s="966"/>
    </row>
    <row r="16" spans="1:17" ht="15.95" customHeight="1">
      <c r="A16" s="783">
        <v>4</v>
      </c>
      <c r="B16" s="784">
        <f>SUM('96:99'!E18,'96:99'!I18)</f>
        <v>3777.6213039999998</v>
      </c>
      <c r="C16" s="783"/>
      <c r="D16" s="784">
        <f t="shared" si="0"/>
        <v>3777.6213039999998</v>
      </c>
      <c r="E16" s="784">
        <f>SUM('96:99'!M18,'96:99'!Q18)</f>
        <v>2173</v>
      </c>
      <c r="F16" s="783"/>
      <c r="G16" s="784">
        <f t="shared" si="1"/>
        <v>2173</v>
      </c>
      <c r="I16" s="1069"/>
      <c r="J16" s="851"/>
      <c r="K16" s="1068"/>
      <c r="L16" s="966"/>
      <c r="M16" s="966"/>
      <c r="N16" s="966"/>
      <c r="O16" s="966"/>
      <c r="P16" s="966"/>
      <c r="Q16" s="966"/>
    </row>
    <row r="17" spans="1:17" ht="15.95" customHeight="1">
      <c r="A17" s="783">
        <v>5</v>
      </c>
      <c r="B17" s="784">
        <f>SUM('96:99'!E19,'96:99'!I19)</f>
        <v>3822.7626</v>
      </c>
      <c r="C17" s="783"/>
      <c r="D17" s="784">
        <f t="shared" si="0"/>
        <v>3822.7626</v>
      </c>
      <c r="E17" s="784">
        <f>SUM('96:99'!M19,'96:99'!Q19)</f>
        <v>2074</v>
      </c>
      <c r="F17" s="783"/>
      <c r="G17" s="784">
        <f t="shared" si="1"/>
        <v>2074</v>
      </c>
      <c r="I17" s="1069"/>
      <c r="J17" s="851"/>
      <c r="K17" s="1068"/>
      <c r="L17" s="966"/>
      <c r="M17" s="966"/>
      <c r="N17" s="966"/>
      <c r="O17" s="966"/>
      <c r="P17" s="966"/>
      <c r="Q17" s="966"/>
    </row>
    <row r="18" spans="1:17" ht="15.95" customHeight="1">
      <c r="A18" s="783">
        <v>6</v>
      </c>
      <c r="B18" s="784">
        <f>SUM('96:99'!E20,'96:99'!I20)</f>
        <v>4076.1019679999999</v>
      </c>
      <c r="C18" s="783"/>
      <c r="D18" s="784">
        <f t="shared" si="0"/>
        <v>4076.1019679999999</v>
      </c>
      <c r="E18" s="784">
        <f>SUM('96:99'!M20,'96:99'!Q20)</f>
        <v>2093</v>
      </c>
      <c r="F18" s="783"/>
      <c r="G18" s="784">
        <f t="shared" si="1"/>
        <v>2093</v>
      </c>
      <c r="I18" s="1069"/>
      <c r="J18" s="851"/>
      <c r="K18" s="1068"/>
      <c r="L18" s="966"/>
      <c r="M18" s="966"/>
      <c r="N18" s="966"/>
      <c r="O18" s="966"/>
      <c r="P18" s="966"/>
      <c r="Q18" s="966"/>
    </row>
    <row r="19" spans="1:17" ht="15.95" customHeight="1">
      <c r="A19" s="783">
        <v>7</v>
      </c>
      <c r="B19" s="784">
        <f>SUM('96:99'!E21,'96:99'!I21)</f>
        <v>4536.6245039999994</v>
      </c>
      <c r="C19" s="783"/>
      <c r="D19" s="784">
        <f t="shared" si="0"/>
        <v>4536.6245039999994</v>
      </c>
      <c r="E19" s="784">
        <f>SUM('96:99'!M21,'96:99'!Q21)</f>
        <v>2180</v>
      </c>
      <c r="F19" s="783"/>
      <c r="G19" s="784">
        <f t="shared" si="1"/>
        <v>2180</v>
      </c>
      <c r="I19" s="1069"/>
      <c r="J19" s="851"/>
      <c r="K19" s="1068"/>
      <c r="L19" s="966"/>
      <c r="M19" s="966"/>
      <c r="N19" s="966"/>
      <c r="O19" s="966"/>
      <c r="P19" s="966"/>
      <c r="Q19" s="966"/>
    </row>
    <row r="20" spans="1:17" ht="15.95" customHeight="1">
      <c r="A20" s="783">
        <v>8</v>
      </c>
      <c r="B20" s="784">
        <f>SUM('96:99'!E22,'96:99'!I22)</f>
        <v>4716.113832</v>
      </c>
      <c r="C20" s="783"/>
      <c r="D20" s="784">
        <f t="shared" si="0"/>
        <v>4716.113832</v>
      </c>
      <c r="E20" s="784">
        <f>SUM('96:99'!M22,'96:99'!Q22)</f>
        <v>2047</v>
      </c>
      <c r="F20" s="783"/>
      <c r="G20" s="784">
        <f t="shared" si="1"/>
        <v>2047</v>
      </c>
      <c r="I20" s="924"/>
      <c r="J20" s="851"/>
      <c r="K20" s="815"/>
    </row>
    <row r="21" spans="1:17" ht="15.95" customHeight="1">
      <c r="A21" s="783">
        <v>9</v>
      </c>
      <c r="B21" s="784">
        <f>SUM('96:99'!E23,'96:99'!I23)</f>
        <v>5484.7559759999995</v>
      </c>
      <c r="C21" s="783"/>
      <c r="D21" s="784">
        <f t="shared" si="0"/>
        <v>5484.7559759999995</v>
      </c>
      <c r="E21" s="784">
        <f>SUM('96:99'!M23,'96:99'!Q23)</f>
        <v>2424</v>
      </c>
      <c r="F21" s="783"/>
      <c r="G21" s="784">
        <f t="shared" si="1"/>
        <v>2424</v>
      </c>
      <c r="I21" s="924"/>
      <c r="J21" s="851"/>
      <c r="K21" s="815"/>
    </row>
    <row r="22" spans="1:17" ht="15.95" customHeight="1">
      <c r="A22" s="783">
        <v>10</v>
      </c>
      <c r="B22" s="784">
        <f>SUM('96:99'!E24,'96:99'!I24)</f>
        <v>5499.9248079999998</v>
      </c>
      <c r="C22" s="783"/>
      <c r="D22" s="784">
        <f t="shared" si="0"/>
        <v>5499.9248079999998</v>
      </c>
      <c r="E22" s="784">
        <f>SUM('96:99'!M24,'96:99'!Q24)</f>
        <v>2304</v>
      </c>
      <c r="F22" s="783"/>
      <c r="G22" s="784">
        <f t="shared" si="1"/>
        <v>2304</v>
      </c>
      <c r="I22" s="924"/>
      <c r="J22" s="851"/>
      <c r="K22" s="815"/>
    </row>
    <row r="23" spans="1:17" ht="15.95" customHeight="1">
      <c r="A23" s="783">
        <v>11</v>
      </c>
      <c r="B23" s="784">
        <f>SUM('96:99'!E25,'96:99'!I25)</f>
        <v>5337.5418639999998</v>
      </c>
      <c r="C23" s="783"/>
      <c r="D23" s="784">
        <f t="shared" si="0"/>
        <v>5337.5418639999998</v>
      </c>
      <c r="E23" s="784">
        <f>SUM('96:99'!M25,'96:99'!Q25)</f>
        <v>2207</v>
      </c>
      <c r="F23" s="783"/>
      <c r="G23" s="784">
        <f t="shared" si="1"/>
        <v>2207</v>
      </c>
      <c r="I23" s="924"/>
      <c r="J23" s="851"/>
      <c r="K23" s="815"/>
    </row>
    <row r="24" spans="1:17" ht="14.25" customHeight="1">
      <c r="A24" s="783">
        <v>12</v>
      </c>
      <c r="B24" s="784">
        <f>SUM('96:99'!E26,'96:99'!I26)</f>
        <v>5430.4342960000004</v>
      </c>
      <c r="C24" s="783"/>
      <c r="D24" s="784">
        <f t="shared" si="0"/>
        <v>5430.4342960000004</v>
      </c>
      <c r="E24" s="784">
        <f>SUM('96:99'!M26,'96:99'!Q26)</f>
        <v>2342</v>
      </c>
      <c r="F24" s="783"/>
      <c r="G24" s="784">
        <f t="shared" si="1"/>
        <v>2342</v>
      </c>
      <c r="I24" s="924"/>
      <c r="J24" s="851"/>
      <c r="K24" s="815"/>
    </row>
    <row r="25" spans="1:17" ht="14.25" customHeight="1">
      <c r="A25" s="783">
        <v>13</v>
      </c>
      <c r="B25" s="784">
        <f>SUM('96:99'!E27,'96:99'!I27)</f>
        <v>4938.8357120000001</v>
      </c>
      <c r="C25" s="783"/>
      <c r="D25" s="784">
        <f t="shared" si="0"/>
        <v>4938.8357120000001</v>
      </c>
      <c r="E25" s="784">
        <f>SUM('96:99'!M27,'96:99'!Q27)</f>
        <v>2009</v>
      </c>
      <c r="F25" s="783"/>
      <c r="G25" s="784">
        <f t="shared" si="1"/>
        <v>2009</v>
      </c>
      <c r="I25" s="924"/>
      <c r="J25" s="851"/>
      <c r="K25" s="815"/>
    </row>
    <row r="26" spans="1:17" ht="15.95" customHeight="1">
      <c r="A26" s="783">
        <v>14</v>
      </c>
      <c r="B26" s="784">
        <f>SUM('96:99'!E28,'96:99'!I28)</f>
        <v>5150.4325840000001</v>
      </c>
      <c r="C26" s="783"/>
      <c r="D26" s="784">
        <f t="shared" si="0"/>
        <v>5150.4325840000001</v>
      </c>
      <c r="E26" s="784">
        <f>SUM('96:99'!M28,'96:99'!Q28)</f>
        <v>2188</v>
      </c>
      <c r="F26" s="783"/>
      <c r="G26" s="784">
        <f t="shared" si="1"/>
        <v>2188</v>
      </c>
      <c r="I26" s="924"/>
      <c r="J26" s="851"/>
      <c r="K26" s="815"/>
    </row>
    <row r="27" spans="1:17" ht="15.95" customHeight="1">
      <c r="A27" s="783">
        <v>15</v>
      </c>
      <c r="B27" s="784">
        <f>SUM('96:99'!E29,'96:99'!I29)</f>
        <v>5091.6145120000001</v>
      </c>
      <c r="C27" s="783"/>
      <c r="D27" s="784">
        <f t="shared" si="0"/>
        <v>5091.6145120000001</v>
      </c>
      <c r="E27" s="784">
        <f>SUM('96:99'!M29,'96:99'!Q29)</f>
        <v>2060</v>
      </c>
      <c r="F27" s="783"/>
      <c r="G27" s="784">
        <f t="shared" si="1"/>
        <v>2060</v>
      </c>
      <c r="I27" s="924"/>
      <c r="J27" s="851"/>
      <c r="K27" s="815"/>
    </row>
    <row r="28" spans="1:17" ht="15.95" customHeight="1">
      <c r="A28" s="783">
        <v>16</v>
      </c>
      <c r="B28" s="784">
        <f>SUM('96:99'!E30,'96:99'!I30)</f>
        <v>5306.5566559999997</v>
      </c>
      <c r="C28" s="783"/>
      <c r="D28" s="784">
        <f t="shared" si="0"/>
        <v>5306.5566559999997</v>
      </c>
      <c r="E28" s="784">
        <f>SUM('96:99'!M30,'96:99'!Q30)</f>
        <v>2170</v>
      </c>
      <c r="F28" s="783"/>
      <c r="G28" s="784">
        <f t="shared" si="1"/>
        <v>2170</v>
      </c>
      <c r="I28" s="924"/>
      <c r="J28" s="851"/>
      <c r="K28" s="815"/>
    </row>
    <row r="29" spans="1:17" ht="15.95" customHeight="1">
      <c r="A29" s="783">
        <v>17</v>
      </c>
      <c r="B29" s="784">
        <f>SUM('96:99'!E31,'96:99'!I31)</f>
        <v>5700.8486880000009</v>
      </c>
      <c r="C29" s="783"/>
      <c r="D29" s="784">
        <f t="shared" si="0"/>
        <v>5700.8486880000009</v>
      </c>
      <c r="E29" s="784">
        <f>SUM('96:99'!M31,'96:99'!Q31)</f>
        <v>2499</v>
      </c>
      <c r="F29" s="783"/>
      <c r="G29" s="784">
        <f t="shared" si="1"/>
        <v>2499</v>
      </c>
      <c r="I29" s="924"/>
      <c r="J29" s="851"/>
      <c r="K29" s="815"/>
    </row>
    <row r="30" spans="1:17" ht="15.95" customHeight="1">
      <c r="A30" s="783">
        <v>18</v>
      </c>
      <c r="B30" s="784">
        <f>SUM('96:99'!E32,'96:99'!I32)</f>
        <v>5538.7889839999998</v>
      </c>
      <c r="C30" s="783"/>
      <c r="D30" s="784">
        <f t="shared" si="0"/>
        <v>5538.7889839999998</v>
      </c>
      <c r="E30" s="784">
        <f>SUM('96:99'!M32,'96:99'!Q32)</f>
        <v>2407</v>
      </c>
      <c r="F30" s="783"/>
      <c r="G30" s="784">
        <f t="shared" si="1"/>
        <v>2407</v>
      </c>
      <c r="I30" s="924"/>
      <c r="J30" s="851"/>
      <c r="K30" s="815"/>
    </row>
    <row r="31" spans="1:17" ht="15.95" customHeight="1">
      <c r="A31" s="803">
        <v>19</v>
      </c>
      <c r="B31" s="784">
        <f>SUM('96:99'!E33,'96:99'!I33)</f>
        <v>5496.0703679999997</v>
      </c>
      <c r="C31" s="799"/>
      <c r="D31" s="784">
        <f t="shared" si="0"/>
        <v>5496.0703679999997</v>
      </c>
      <c r="E31" s="784">
        <f>SUM('96:99'!M33,'96:99'!Q33)</f>
        <v>2380</v>
      </c>
      <c r="F31" s="799"/>
      <c r="G31" s="784">
        <f t="shared" si="1"/>
        <v>2380</v>
      </c>
      <c r="I31" s="924"/>
      <c r="J31" s="851"/>
      <c r="K31" s="815"/>
    </row>
    <row r="32" spans="1:17" ht="15.95" customHeight="1">
      <c r="A32" s="803">
        <v>20</v>
      </c>
      <c r="B32" s="784">
        <f>SUM('96:99'!E34,'96:99'!I34)</f>
        <v>5120.574975999999</v>
      </c>
      <c r="C32" s="803"/>
      <c r="D32" s="784">
        <f t="shared" si="0"/>
        <v>5120.574975999999</v>
      </c>
      <c r="E32" s="784">
        <f>SUM('96:99'!M34,'96:99'!Q34)</f>
        <v>2071</v>
      </c>
      <c r="F32" s="803"/>
      <c r="G32" s="784">
        <f t="shared" si="1"/>
        <v>2071</v>
      </c>
      <c r="I32" s="924"/>
      <c r="J32" s="851"/>
      <c r="K32" s="815"/>
    </row>
    <row r="33" spans="1:11" ht="15.95" customHeight="1">
      <c r="A33" s="783">
        <v>21</v>
      </c>
      <c r="B33" s="784">
        <f>SUM('96:99'!E35,'96:99'!I35)</f>
        <v>4960.8619600000002</v>
      </c>
      <c r="C33" s="783"/>
      <c r="D33" s="784">
        <f t="shared" si="0"/>
        <v>4960.8619600000002</v>
      </c>
      <c r="E33" s="784">
        <f>SUM('96:99'!M35,'96:99'!Q35)</f>
        <v>2075</v>
      </c>
      <c r="F33" s="783"/>
      <c r="G33" s="784">
        <f t="shared" si="1"/>
        <v>2075</v>
      </c>
      <c r="I33" s="924"/>
      <c r="J33" s="851"/>
      <c r="K33" s="815"/>
    </row>
    <row r="34" spans="1:11" ht="15.95" customHeight="1">
      <c r="A34" s="783">
        <v>22</v>
      </c>
      <c r="B34" s="784">
        <f>SUM('96:99'!E36,'96:99'!I36)</f>
        <v>4873.643399999999</v>
      </c>
      <c r="C34" s="783"/>
      <c r="D34" s="784">
        <f t="shared" si="0"/>
        <v>4873.643399999999</v>
      </c>
      <c r="E34" s="784">
        <f>SUM('96:99'!M36,'96:99'!Q36)</f>
        <v>2203</v>
      </c>
      <c r="F34" s="783"/>
      <c r="G34" s="784">
        <f t="shared" si="1"/>
        <v>2203</v>
      </c>
      <c r="I34" s="924"/>
      <c r="J34" s="851"/>
      <c r="K34" s="815"/>
    </row>
    <row r="35" spans="1:11" ht="15.95" customHeight="1">
      <c r="A35" s="783">
        <v>23</v>
      </c>
      <c r="B35" s="784">
        <f>SUM('96:99'!E37,'96:99'!I37)</f>
        <v>4429.1034880000007</v>
      </c>
      <c r="C35" s="783"/>
      <c r="D35" s="784">
        <f t="shared" si="0"/>
        <v>4429.1034880000007</v>
      </c>
      <c r="E35" s="784">
        <f>SUM('96:99'!M37,'96:99'!Q37)</f>
        <v>2116</v>
      </c>
      <c r="F35" s="783"/>
      <c r="G35" s="784">
        <f t="shared" si="1"/>
        <v>2116</v>
      </c>
      <c r="I35" s="924"/>
      <c r="J35" s="851"/>
      <c r="K35" s="815"/>
    </row>
    <row r="36" spans="1:11" ht="15.95" customHeight="1">
      <c r="A36" s="783">
        <v>24</v>
      </c>
      <c r="B36" s="784">
        <f>SUM('96:99'!E38,'96:99'!I38)</f>
        <v>4089.3687040000004</v>
      </c>
      <c r="C36" s="783"/>
      <c r="D36" s="784">
        <f t="shared" si="0"/>
        <v>4089.3687040000004</v>
      </c>
      <c r="E36" s="784">
        <f>SUM('96:99'!M38,'96:99'!Q38)</f>
        <v>2093</v>
      </c>
      <c r="F36" s="783"/>
      <c r="G36" s="784">
        <f t="shared" si="1"/>
        <v>2093</v>
      </c>
      <c r="I36" s="924"/>
      <c r="J36" s="851"/>
      <c r="K36" s="815"/>
    </row>
    <row r="37" spans="1:11" ht="15.95" customHeight="1">
      <c r="A37" s="785" t="s">
        <v>19</v>
      </c>
      <c r="B37" s="786"/>
      <c r="C37" s="787"/>
      <c r="D37" s="786"/>
      <c r="E37" s="786"/>
      <c r="F37" s="787"/>
      <c r="G37" s="786"/>
      <c r="I37" s="924"/>
      <c r="J37" s="851"/>
      <c r="K37" s="815"/>
    </row>
    <row r="38" spans="1:11">
      <c r="I38" s="925"/>
    </row>
    <row r="40" spans="1:11" ht="15.75" customHeight="1">
      <c r="C40" s="475"/>
      <c r="D40" s="475"/>
      <c r="F40" s="481"/>
    </row>
    <row r="41" spans="1:11" ht="15.75">
      <c r="C41" s="1258" t="s">
        <v>570</v>
      </c>
    </row>
    <row r="42" spans="1:11">
      <c r="A42" s="472" t="s">
        <v>571</v>
      </c>
    </row>
    <row r="48" spans="1:11" ht="13.5">
      <c r="A48" s="2760"/>
      <c r="B48" s="2760"/>
    </row>
    <row r="49" spans="1:4" ht="13.5">
      <c r="A49" s="2760"/>
      <c r="B49" s="2760"/>
    </row>
    <row r="51" spans="1:4" hidden="1">
      <c r="D51" s="1142">
        <f>MAX(D13:D37)</f>
        <v>5700.8486880000009</v>
      </c>
    </row>
  </sheetData>
  <mergeCells count="9">
    <mergeCell ref="A48:B48"/>
    <mergeCell ref="A49:B49"/>
    <mergeCell ref="A4:G4"/>
    <mergeCell ref="A6:G6"/>
    <mergeCell ref="D7:G7"/>
    <mergeCell ref="A8:G8"/>
    <mergeCell ref="A10:A11"/>
    <mergeCell ref="B10:D10"/>
    <mergeCell ref="E10:G10"/>
  </mergeCells>
  <conditionalFormatting sqref="D13:D36">
    <cfRule type="cellIs" dxfId="1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1"/>
  <sheetViews>
    <sheetView topLeftCell="A8" zoomScaleNormal="100" workbookViewId="0">
      <selection activeCell="D24" sqref="D24"/>
    </sheetView>
  </sheetViews>
  <sheetFormatPr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801" t="s">
        <v>171</v>
      </c>
    </row>
    <row r="2" spans="1:17" ht="15.75">
      <c r="A2" s="1987"/>
      <c r="B2" s="1261"/>
      <c r="C2" s="1261"/>
      <c r="D2" s="475" t="s">
        <v>110</v>
      </c>
      <c r="E2" s="1261"/>
      <c r="F2" s="1261"/>
      <c r="G2" s="1261"/>
    </row>
    <row r="3" spans="1:17" ht="15.75">
      <c r="A3" s="1987"/>
      <c r="B3" s="1261"/>
      <c r="C3" s="1261"/>
      <c r="D3" s="1261"/>
      <c r="E3" s="1261"/>
      <c r="F3" s="1261"/>
      <c r="G3" s="1261"/>
    </row>
    <row r="4" spans="1:17" ht="15.75">
      <c r="A4" s="2766" t="s">
        <v>704</v>
      </c>
      <c r="B4" s="2769"/>
      <c r="C4" s="2769"/>
      <c r="D4" s="2769"/>
      <c r="E4" s="2769"/>
      <c r="F4" s="2769"/>
      <c r="G4" s="2769"/>
      <c r="I4" s="966"/>
      <c r="J4" s="966"/>
      <c r="K4" s="966"/>
      <c r="L4" s="966"/>
      <c r="M4" s="966"/>
      <c r="N4" s="966"/>
      <c r="O4" s="966"/>
      <c r="P4" s="966"/>
      <c r="Q4" s="966"/>
    </row>
    <row r="5" spans="1:17" ht="15.75">
      <c r="A5" s="1987"/>
      <c r="B5" s="1261"/>
      <c r="C5" s="1261"/>
      <c r="D5" s="1261"/>
      <c r="E5" s="1261"/>
      <c r="F5" s="1261"/>
      <c r="G5" s="1261"/>
      <c r="I5" s="966"/>
      <c r="J5" s="966"/>
      <c r="K5" s="966"/>
      <c r="L5" s="966"/>
      <c r="M5" s="966"/>
      <c r="N5" s="966"/>
      <c r="O5" s="966"/>
      <c r="P5" s="966"/>
      <c r="Q5" s="966"/>
    </row>
    <row r="6" spans="1:17" ht="15.75">
      <c r="A6" s="2770" t="s">
        <v>409</v>
      </c>
      <c r="B6" s="2770"/>
      <c r="C6" s="2770"/>
      <c r="D6" s="2771"/>
      <c r="E6" s="2771"/>
      <c r="F6" s="2771"/>
      <c r="G6" s="2771"/>
      <c r="H6" s="473"/>
      <c r="I6" s="966"/>
      <c r="J6" s="966"/>
      <c r="K6" s="966"/>
      <c r="L6" s="966"/>
      <c r="M6" s="966"/>
      <c r="N6" s="966"/>
      <c r="O6" s="966"/>
      <c r="P6" s="966"/>
      <c r="Q6" s="966"/>
    </row>
    <row r="7" spans="1:17" ht="9" customHeight="1">
      <c r="A7" s="1987"/>
      <c r="B7" s="1261"/>
      <c r="C7" s="1261"/>
      <c r="D7" s="3037"/>
      <c r="E7" s="3037"/>
      <c r="F7" s="3037"/>
      <c r="G7" s="3037"/>
      <c r="I7" s="966"/>
      <c r="J7" s="966"/>
      <c r="K7" s="966"/>
      <c r="L7" s="966"/>
      <c r="M7" s="966"/>
      <c r="N7" s="966"/>
      <c r="O7" s="966"/>
      <c r="P7" s="966"/>
      <c r="Q7" s="966"/>
    </row>
    <row r="8" spans="1:17" ht="15.75">
      <c r="A8" s="3038" t="s">
        <v>540</v>
      </c>
      <c r="B8" s="3039"/>
      <c r="C8" s="3039"/>
      <c r="D8" s="3039"/>
      <c r="E8" s="3039"/>
      <c r="F8" s="3039"/>
      <c r="G8" s="3039"/>
      <c r="I8" s="966"/>
      <c r="J8" s="966"/>
      <c r="K8" s="966"/>
      <c r="L8" s="966"/>
      <c r="M8" s="966"/>
      <c r="N8" s="966"/>
      <c r="O8" s="966"/>
      <c r="P8" s="966"/>
      <c r="Q8" s="966"/>
    </row>
    <row r="9" spans="1:17">
      <c r="B9" s="476"/>
      <c r="C9" s="1986"/>
      <c r="D9" s="1986"/>
      <c r="E9" s="1986"/>
      <c r="F9" s="1986"/>
      <c r="G9" s="1986"/>
      <c r="H9" s="1986"/>
      <c r="I9" s="1986"/>
      <c r="J9" s="966"/>
      <c r="K9" s="966"/>
      <c r="L9" s="966"/>
      <c r="M9" s="966"/>
      <c r="N9" s="966"/>
      <c r="O9" s="966"/>
      <c r="P9" s="966"/>
      <c r="Q9" s="966"/>
    </row>
    <row r="10" spans="1:17" ht="15.75" customHeight="1">
      <c r="A10" s="2761" t="s">
        <v>111</v>
      </c>
      <c r="B10" s="2763" t="s">
        <v>10</v>
      </c>
      <c r="C10" s="2764"/>
      <c r="D10" s="2764"/>
      <c r="E10" s="2763" t="s">
        <v>11</v>
      </c>
      <c r="F10" s="2764"/>
      <c r="G10" s="2768"/>
      <c r="H10" s="1986"/>
      <c r="I10" s="1986"/>
      <c r="J10" s="966"/>
      <c r="K10" s="966"/>
      <c r="L10" s="966"/>
      <c r="M10" s="966"/>
      <c r="N10" s="966"/>
      <c r="O10" s="966"/>
      <c r="P10" s="966"/>
      <c r="Q10" s="966"/>
    </row>
    <row r="11" spans="1:17" s="478" customFormat="1" ht="60.75" customHeight="1">
      <c r="A11" s="3040"/>
      <c r="B11" s="477" t="s">
        <v>112</v>
      </c>
      <c r="C11" s="477" t="s">
        <v>113</v>
      </c>
      <c r="D11" s="477" t="s">
        <v>114</v>
      </c>
      <c r="E11" s="477" t="s">
        <v>112</v>
      </c>
      <c r="F11" s="477" t="s">
        <v>113</v>
      </c>
      <c r="G11" s="477" t="s">
        <v>231</v>
      </c>
    </row>
    <row r="12" spans="1:17" s="480" customFormat="1" ht="10.5" customHeight="1">
      <c r="A12" s="107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0"/>
      <c r="J12" s="850"/>
      <c r="K12" s="850"/>
    </row>
    <row r="13" spans="1:17" ht="15.95" customHeight="1">
      <c r="A13" s="783">
        <v>1</v>
      </c>
      <c r="B13" s="784">
        <f>SUM('54:63'!E15,'54:63'!I15)</f>
        <v>6591.4102000000003</v>
      </c>
      <c r="C13" s="783"/>
      <c r="D13" s="784">
        <f t="shared" ref="D13:D36" si="0">B13</f>
        <v>6591.4102000000003</v>
      </c>
      <c r="E13" s="784">
        <f>SUM('54:63'!M15,'54:63'!Q15)</f>
        <v>2707.2619999999997</v>
      </c>
      <c r="F13" s="783"/>
      <c r="G13" s="784">
        <f t="shared" ref="G13:G36" si="1">E13</f>
        <v>2707.2619999999997</v>
      </c>
      <c r="I13" s="1067"/>
      <c r="J13" s="851"/>
      <c r="K13" s="1068"/>
      <c r="L13" s="966"/>
      <c r="M13" s="966"/>
      <c r="N13" s="966"/>
      <c r="O13" s="966"/>
      <c r="P13" s="966"/>
      <c r="Q13" s="966"/>
    </row>
    <row r="14" spans="1:17" ht="15.95" customHeight="1">
      <c r="A14" s="783">
        <v>2</v>
      </c>
      <c r="B14" s="784">
        <f>SUM('54:63'!E16,'54:63'!I16)</f>
        <v>6432.1781999999994</v>
      </c>
      <c r="C14" s="783"/>
      <c r="D14" s="784">
        <f t="shared" si="0"/>
        <v>6432.1781999999994</v>
      </c>
      <c r="E14" s="784">
        <f>SUM('54:63'!M16,'54:63'!Q16)</f>
        <v>2816.1767999999997</v>
      </c>
      <c r="F14" s="783"/>
      <c r="G14" s="784">
        <f t="shared" si="1"/>
        <v>2816.1767999999997</v>
      </c>
      <c r="I14" s="1067"/>
      <c r="J14" s="851"/>
      <c r="K14" s="1068"/>
      <c r="L14" s="966"/>
      <c r="M14" s="966"/>
      <c r="N14" s="966"/>
      <c r="O14" s="966"/>
      <c r="P14" s="966"/>
      <c r="Q14" s="966"/>
    </row>
    <row r="15" spans="1:17" ht="15.95" customHeight="1">
      <c r="A15" s="783">
        <v>3</v>
      </c>
      <c r="B15" s="784">
        <f>SUM('54:63'!E17,'54:63'!I17)</f>
        <v>6292.3535000000011</v>
      </c>
      <c r="C15" s="783"/>
      <c r="D15" s="784">
        <f t="shared" si="0"/>
        <v>6292.3535000000011</v>
      </c>
      <c r="E15" s="784">
        <f>SUM('54:63'!M17,'54:63'!Q17)</f>
        <v>2764.8305</v>
      </c>
      <c r="F15" s="783"/>
      <c r="G15" s="784">
        <f t="shared" si="1"/>
        <v>2764.8305</v>
      </c>
      <c r="I15" s="1069"/>
      <c r="J15" s="851"/>
      <c r="K15" s="1068"/>
      <c r="L15" s="966"/>
      <c r="M15" s="966"/>
      <c r="N15" s="966"/>
      <c r="O15" s="966"/>
      <c r="P15" s="966"/>
      <c r="Q15" s="966"/>
    </row>
    <row r="16" spans="1:17" ht="15.95" customHeight="1">
      <c r="A16" s="783">
        <v>4</v>
      </c>
      <c r="B16" s="784">
        <f>SUM('54:63'!E18,'54:63'!I18)</f>
        <v>6224.7674000000006</v>
      </c>
      <c r="C16" s="783"/>
      <c r="D16" s="784">
        <f t="shared" si="0"/>
        <v>6224.7674000000006</v>
      </c>
      <c r="E16" s="784">
        <f>SUM('54:63'!M18,'54:63'!Q18)</f>
        <v>2757.3457000000003</v>
      </c>
      <c r="F16" s="783"/>
      <c r="G16" s="784">
        <f t="shared" si="1"/>
        <v>2757.3457000000003</v>
      </c>
      <c r="I16" s="1069"/>
      <c r="J16" s="851"/>
      <c r="K16" s="1068"/>
      <c r="L16" s="966"/>
      <c r="M16" s="966"/>
      <c r="N16" s="966"/>
      <c r="O16" s="966"/>
      <c r="P16" s="966"/>
      <c r="Q16" s="966"/>
    </row>
    <row r="17" spans="1:17" ht="15.95" customHeight="1">
      <c r="A17" s="783">
        <v>5</v>
      </c>
      <c r="B17" s="784">
        <f>SUM('54:63'!E19,'54:63'!I19)</f>
        <v>6356.3678999999993</v>
      </c>
      <c r="C17" s="783"/>
      <c r="D17" s="784">
        <f t="shared" si="0"/>
        <v>6356.3678999999993</v>
      </c>
      <c r="E17" s="784">
        <f>SUM('54:63'!M19,'54:63'!Q19)</f>
        <v>2745.8679999999999</v>
      </c>
      <c r="F17" s="783"/>
      <c r="G17" s="784">
        <f t="shared" si="1"/>
        <v>2745.8679999999999</v>
      </c>
      <c r="I17" s="1069"/>
      <c r="J17" s="851"/>
      <c r="K17" s="1068"/>
      <c r="L17" s="966"/>
      <c r="M17" s="966"/>
      <c r="N17" s="966"/>
      <c r="O17" s="966"/>
      <c r="P17" s="966"/>
      <c r="Q17" s="966"/>
    </row>
    <row r="18" spans="1:17" ht="15.95" customHeight="1">
      <c r="A18" s="783">
        <v>6</v>
      </c>
      <c r="B18" s="784">
        <f>SUM('54:63'!E20,'54:63'!I20)</f>
        <v>6727.9141000000009</v>
      </c>
      <c r="C18" s="783"/>
      <c r="D18" s="784">
        <f t="shared" si="0"/>
        <v>6727.9141000000009</v>
      </c>
      <c r="E18" s="784">
        <f>SUM('54:63'!M20,'54:63'!Q20)</f>
        <v>2686.7317000000003</v>
      </c>
      <c r="F18" s="783"/>
      <c r="G18" s="784">
        <f t="shared" si="1"/>
        <v>2686.7317000000003</v>
      </c>
      <c r="I18" s="1069"/>
      <c r="J18" s="851"/>
      <c r="K18" s="1068"/>
      <c r="L18" s="966"/>
      <c r="M18" s="966"/>
      <c r="N18" s="966"/>
      <c r="O18" s="966"/>
      <c r="P18" s="966"/>
      <c r="Q18" s="966"/>
    </row>
    <row r="19" spans="1:17" ht="15.95" customHeight="1">
      <c r="A19" s="783">
        <v>7</v>
      </c>
      <c r="B19" s="784">
        <f>SUM('54:63'!E21,'54:63'!I21)</f>
        <v>7631.9136999999992</v>
      </c>
      <c r="C19" s="783"/>
      <c r="D19" s="784">
        <f t="shared" si="0"/>
        <v>7631.9136999999992</v>
      </c>
      <c r="E19" s="784">
        <f>SUM('54:63'!M21,'54:63'!Q21)</f>
        <v>2781.0808999999995</v>
      </c>
      <c r="F19" s="783"/>
      <c r="G19" s="784">
        <f t="shared" si="1"/>
        <v>2781.0808999999995</v>
      </c>
      <c r="I19" s="1069"/>
      <c r="J19" s="851"/>
      <c r="K19" s="1068"/>
      <c r="L19" s="966"/>
      <c r="M19" s="966"/>
      <c r="N19" s="966"/>
      <c r="O19" s="966"/>
      <c r="P19" s="966"/>
      <c r="Q19" s="966"/>
    </row>
    <row r="20" spans="1:17" ht="15.95" customHeight="1">
      <c r="A20" s="783">
        <v>8</v>
      </c>
      <c r="B20" s="784">
        <f>SUM('54:63'!E22,'54:63'!I22)</f>
        <v>8371.3628000000008</v>
      </c>
      <c r="C20" s="783"/>
      <c r="D20" s="784">
        <f t="shared" si="0"/>
        <v>8371.3628000000008</v>
      </c>
      <c r="E20" s="784">
        <f>SUM('54:63'!M22,'54:63'!Q22)</f>
        <v>2772.7606999999998</v>
      </c>
      <c r="F20" s="783"/>
      <c r="G20" s="784">
        <f t="shared" si="1"/>
        <v>2772.7606999999998</v>
      </c>
      <c r="I20" s="924"/>
      <c r="J20" s="851"/>
      <c r="K20" s="815"/>
    </row>
    <row r="21" spans="1:17" ht="15.95" customHeight="1">
      <c r="A21" s="783">
        <v>9</v>
      </c>
      <c r="B21" s="784">
        <f>SUM('54:63'!E23,'54:63'!I23)</f>
        <v>10608.367500000002</v>
      </c>
      <c r="C21" s="783"/>
      <c r="D21" s="784">
        <f t="shared" si="0"/>
        <v>10608.367500000002</v>
      </c>
      <c r="E21" s="784">
        <f>SUM('54:63'!M23,'54:63'!Q23)</f>
        <v>4338.8956000000007</v>
      </c>
      <c r="F21" s="783"/>
      <c r="G21" s="784">
        <f t="shared" si="1"/>
        <v>4338.8956000000007</v>
      </c>
      <c r="I21" s="924"/>
      <c r="J21" s="851"/>
      <c r="K21" s="815"/>
    </row>
    <row r="22" spans="1:17" ht="15.95" customHeight="1">
      <c r="A22" s="783">
        <v>10</v>
      </c>
      <c r="B22" s="784">
        <f>SUM('54:63'!E24,'54:63'!I24)</f>
        <v>11442.277500000002</v>
      </c>
      <c r="C22" s="783"/>
      <c r="D22" s="784">
        <f t="shared" si="0"/>
        <v>11442.277500000002</v>
      </c>
      <c r="E22" s="784">
        <f>SUM('54:63'!M24,'54:63'!Q24)</f>
        <v>4777.5614999999998</v>
      </c>
      <c r="F22" s="783"/>
      <c r="G22" s="784">
        <f t="shared" si="1"/>
        <v>4777.5614999999998</v>
      </c>
      <c r="I22" s="924"/>
      <c r="J22" s="851"/>
      <c r="K22" s="815"/>
    </row>
    <row r="23" spans="1:17" ht="15.95" customHeight="1">
      <c r="A23" s="783">
        <v>11</v>
      </c>
      <c r="B23" s="784">
        <f>SUM('54:63'!E25,'54:63'!I25)</f>
        <v>11248.9494</v>
      </c>
      <c r="C23" s="783"/>
      <c r="D23" s="784">
        <f t="shared" si="0"/>
        <v>11248.9494</v>
      </c>
      <c r="E23" s="784">
        <f>SUM('54:63'!M25,'54:63'!Q25)</f>
        <v>4413.3950999999997</v>
      </c>
      <c r="F23" s="783"/>
      <c r="G23" s="784">
        <f t="shared" si="1"/>
        <v>4413.3950999999997</v>
      </c>
      <c r="I23" s="924"/>
      <c r="J23" s="851"/>
      <c r="K23" s="815"/>
    </row>
    <row r="24" spans="1:17" ht="14.25" customHeight="1">
      <c r="A24" s="783">
        <v>12</v>
      </c>
      <c r="B24" s="784">
        <f>SUM('54:63'!E26,'54:63'!I26)</f>
        <v>11526.0471</v>
      </c>
      <c r="C24" s="783"/>
      <c r="D24" s="784">
        <f t="shared" si="0"/>
        <v>11526.0471</v>
      </c>
      <c r="E24" s="784">
        <f>SUM('54:63'!M26,'54:63'!Q26)</f>
        <v>4879.7255999999998</v>
      </c>
      <c r="F24" s="783"/>
      <c r="G24" s="784">
        <f t="shared" si="1"/>
        <v>4879.7255999999998</v>
      </c>
      <c r="I24" s="924"/>
      <c r="J24" s="851"/>
      <c r="K24" s="815"/>
    </row>
    <row r="25" spans="1:17" ht="14.25" customHeight="1">
      <c r="A25" s="783">
        <v>13</v>
      </c>
      <c r="B25" s="784">
        <f>SUM('54:63'!E27,'54:63'!I27)</f>
        <v>10145.040999999999</v>
      </c>
      <c r="C25" s="783"/>
      <c r="D25" s="784">
        <f t="shared" si="0"/>
        <v>10145.040999999999</v>
      </c>
      <c r="E25" s="784">
        <f>SUM('54:63'!M27,'54:63'!Q27)</f>
        <v>3770.5018000000005</v>
      </c>
      <c r="F25" s="783"/>
      <c r="G25" s="784">
        <f t="shared" si="1"/>
        <v>3770.5018000000005</v>
      </c>
      <c r="I25" s="924"/>
      <c r="J25" s="851"/>
      <c r="K25" s="815"/>
    </row>
    <row r="26" spans="1:17" ht="15.95" customHeight="1">
      <c r="A26" s="783">
        <v>14</v>
      </c>
      <c r="B26" s="784">
        <f>SUM('54:63'!E28,'54:63'!I28)</f>
        <v>11239.963600000001</v>
      </c>
      <c r="C26" s="783"/>
      <c r="D26" s="784">
        <f t="shared" si="0"/>
        <v>11239.963600000001</v>
      </c>
      <c r="E26" s="784">
        <f>SUM('54:63'!M28,'54:63'!Q28)</f>
        <v>4631.8009999999995</v>
      </c>
      <c r="F26" s="783"/>
      <c r="G26" s="784">
        <f t="shared" si="1"/>
        <v>4631.8009999999995</v>
      </c>
      <c r="I26" s="924"/>
      <c r="J26" s="851"/>
      <c r="K26" s="815"/>
    </row>
    <row r="27" spans="1:17" ht="15.95" customHeight="1">
      <c r="A27" s="783">
        <v>15</v>
      </c>
      <c r="B27" s="784">
        <f>SUM('54:63'!E29,'54:63'!I29)</f>
        <v>11158.753399999998</v>
      </c>
      <c r="C27" s="783"/>
      <c r="D27" s="784">
        <f t="shared" si="0"/>
        <v>11158.753399999998</v>
      </c>
      <c r="E27" s="784">
        <f>SUM('54:63'!M29,'54:63'!Q29)</f>
        <v>4711.8027000000002</v>
      </c>
      <c r="F27" s="783"/>
      <c r="G27" s="784">
        <f t="shared" si="1"/>
        <v>4711.8027000000002</v>
      </c>
      <c r="I27" s="924"/>
      <c r="J27" s="851"/>
      <c r="K27" s="815"/>
    </row>
    <row r="28" spans="1:17" ht="15.95" customHeight="1">
      <c r="A28" s="783">
        <v>16</v>
      </c>
      <c r="B28" s="784">
        <f>SUM('54:63'!E30,'54:63'!I30)</f>
        <v>11136.607099999999</v>
      </c>
      <c r="C28" s="783"/>
      <c r="D28" s="784">
        <f t="shared" si="0"/>
        <v>11136.607099999999</v>
      </c>
      <c r="E28" s="784">
        <f>SUM('54:63'!M30,'54:63'!Q30)</f>
        <v>4335.6443000000008</v>
      </c>
      <c r="F28" s="783"/>
      <c r="G28" s="784">
        <f t="shared" si="1"/>
        <v>4335.6443000000008</v>
      </c>
      <c r="I28" s="924"/>
      <c r="J28" s="851"/>
      <c r="K28" s="815"/>
    </row>
    <row r="29" spans="1:17" ht="15.95" customHeight="1">
      <c r="A29" s="783">
        <v>17</v>
      </c>
      <c r="B29" s="784">
        <f>SUM('54:63'!E31,'54:63'!I31)</f>
        <v>11355.088299999999</v>
      </c>
      <c r="C29" s="783"/>
      <c r="D29" s="784">
        <f t="shared" si="0"/>
        <v>11355.088299999999</v>
      </c>
      <c r="E29" s="784">
        <f>SUM('54:63'!M31,'54:63'!Q31)</f>
        <v>4241.5568999999996</v>
      </c>
      <c r="F29" s="783"/>
      <c r="G29" s="784">
        <f t="shared" si="1"/>
        <v>4241.5568999999996</v>
      </c>
      <c r="I29" s="924"/>
      <c r="J29" s="851"/>
      <c r="K29" s="815"/>
    </row>
    <row r="30" spans="1:17" ht="15.95" customHeight="1">
      <c r="A30" s="783">
        <v>18</v>
      </c>
      <c r="B30" s="784">
        <f>SUM('54:63'!E32,'54:63'!I32)</f>
        <v>10283.655699999999</v>
      </c>
      <c r="C30" s="783"/>
      <c r="D30" s="784">
        <f t="shared" si="0"/>
        <v>10283.655699999999</v>
      </c>
      <c r="E30" s="784">
        <f>SUM('54:63'!M32,'54:63'!Q32)</f>
        <v>3280.5137999999997</v>
      </c>
      <c r="F30" s="783"/>
      <c r="G30" s="784">
        <f t="shared" si="1"/>
        <v>3280.5137999999997</v>
      </c>
      <c r="I30" s="924"/>
      <c r="J30" s="851"/>
      <c r="K30" s="815"/>
    </row>
    <row r="31" spans="1:17" ht="15.95" customHeight="1">
      <c r="A31" s="803">
        <v>19</v>
      </c>
      <c r="B31" s="784">
        <f>SUM('54:63'!E33,'54:63'!I33)</f>
        <v>10312.2832</v>
      </c>
      <c r="C31" s="799"/>
      <c r="D31" s="784">
        <f t="shared" si="0"/>
        <v>10312.2832</v>
      </c>
      <c r="E31" s="784">
        <f>SUM('54:63'!M33,'54:63'!Q33)</f>
        <v>3355.4508999999998</v>
      </c>
      <c r="F31" s="799"/>
      <c r="G31" s="784">
        <f t="shared" si="1"/>
        <v>3355.4508999999998</v>
      </c>
      <c r="I31" s="924"/>
      <c r="J31" s="851"/>
      <c r="K31" s="815"/>
    </row>
    <row r="32" spans="1:17" ht="15.95" customHeight="1">
      <c r="A32" s="803">
        <v>20</v>
      </c>
      <c r="B32" s="784">
        <f>SUM('54:63'!E34,'54:63'!I34)</f>
        <v>9756.3356999999996</v>
      </c>
      <c r="C32" s="803"/>
      <c r="D32" s="784">
        <f t="shared" si="0"/>
        <v>9756.3356999999996</v>
      </c>
      <c r="E32" s="784">
        <f>SUM('54:63'!M34,'54:63'!Q34)</f>
        <v>3108.2331000000004</v>
      </c>
      <c r="F32" s="803"/>
      <c r="G32" s="784">
        <f t="shared" si="1"/>
        <v>3108.2331000000004</v>
      </c>
      <c r="I32" s="924"/>
      <c r="J32" s="851"/>
      <c r="K32" s="815"/>
    </row>
    <row r="33" spans="1:11" ht="15.95" customHeight="1">
      <c r="A33" s="783">
        <v>21</v>
      </c>
      <c r="B33" s="784">
        <f>SUM('54:63'!E35,'54:63'!I35)</f>
        <v>9378.7491999999984</v>
      </c>
      <c r="C33" s="783"/>
      <c r="D33" s="784">
        <f t="shared" si="0"/>
        <v>9378.7491999999984</v>
      </c>
      <c r="E33" s="784">
        <f>SUM('54:63'!M35,'54:63'!Q35)</f>
        <v>2974.4864000000002</v>
      </c>
      <c r="F33" s="783"/>
      <c r="G33" s="784">
        <f t="shared" si="1"/>
        <v>2974.4864000000002</v>
      </c>
      <c r="I33" s="924"/>
      <c r="J33" s="851"/>
      <c r="K33" s="815"/>
    </row>
    <row r="34" spans="1:11" ht="15.95" customHeight="1">
      <c r="A34" s="783">
        <v>22</v>
      </c>
      <c r="B34" s="784">
        <f>SUM('54:63'!E36,'54:63'!I36)</f>
        <v>9004.5853999999999</v>
      </c>
      <c r="C34" s="783"/>
      <c r="D34" s="784">
        <f t="shared" si="0"/>
        <v>9004.5853999999999</v>
      </c>
      <c r="E34" s="784">
        <f>SUM('54:63'!M36,'54:63'!Q36)</f>
        <v>3033.7946000000006</v>
      </c>
      <c r="F34" s="783"/>
      <c r="G34" s="784">
        <f t="shared" si="1"/>
        <v>3033.7946000000006</v>
      </c>
      <c r="I34" s="924"/>
      <c r="J34" s="851"/>
      <c r="K34" s="815"/>
    </row>
    <row r="35" spans="1:11" ht="15.95" customHeight="1">
      <c r="A35" s="783">
        <v>23</v>
      </c>
      <c r="B35" s="784">
        <f>SUM('54:63'!E37,'54:63'!I37)</f>
        <v>8197.6726000000017</v>
      </c>
      <c r="C35" s="783"/>
      <c r="D35" s="784">
        <f t="shared" si="0"/>
        <v>8197.6726000000017</v>
      </c>
      <c r="E35" s="784">
        <f>SUM('54:63'!M37,'54:63'!Q37)</f>
        <v>2964.5953</v>
      </c>
      <c r="F35" s="783"/>
      <c r="G35" s="784">
        <f t="shared" si="1"/>
        <v>2964.5953</v>
      </c>
      <c r="I35" s="924"/>
      <c r="J35" s="851"/>
      <c r="K35" s="815"/>
    </row>
    <row r="36" spans="1:11" ht="15.95" customHeight="1">
      <c r="A36" s="783">
        <v>24</v>
      </c>
      <c r="B36" s="784">
        <f>SUM('54:63'!E38,'54:63'!I38)</f>
        <v>7450.2911999999997</v>
      </c>
      <c r="C36" s="783"/>
      <c r="D36" s="784">
        <f t="shared" si="0"/>
        <v>7450.2911999999997</v>
      </c>
      <c r="E36" s="784">
        <f>SUM('54:63'!M38,'54:63'!Q38)</f>
        <v>2840.9177</v>
      </c>
      <c r="F36" s="783"/>
      <c r="G36" s="784">
        <f t="shared" si="1"/>
        <v>2840.9177</v>
      </c>
      <c r="I36" s="924"/>
      <c r="J36" s="851"/>
      <c r="K36" s="815"/>
    </row>
    <row r="37" spans="1:11" ht="15.95" customHeight="1">
      <c r="A37" s="785" t="s">
        <v>19</v>
      </c>
      <c r="B37" s="786"/>
      <c r="C37" s="787"/>
      <c r="D37" s="786"/>
      <c r="E37" s="786"/>
      <c r="F37" s="787"/>
      <c r="G37" s="786"/>
      <c r="I37" s="924"/>
      <c r="J37" s="851"/>
      <c r="K37" s="815"/>
    </row>
    <row r="38" spans="1:11">
      <c r="I38" s="925"/>
    </row>
    <row r="40" spans="1:11" ht="15.75" customHeight="1">
      <c r="C40" s="475"/>
      <c r="D40" s="475"/>
      <c r="F40" s="481"/>
    </row>
    <row r="41" spans="1:11" ht="15.75">
      <c r="C41" s="1258" t="s">
        <v>570</v>
      </c>
    </row>
    <row r="42" spans="1:11">
      <c r="A42" s="472" t="s">
        <v>571</v>
      </c>
    </row>
    <row r="48" spans="1:11" ht="13.5">
      <c r="A48" s="2760"/>
      <c r="B48" s="2760"/>
    </row>
    <row r="49" spans="1:4" ht="13.5">
      <c r="A49" s="2760"/>
      <c r="B49" s="2760"/>
    </row>
    <row r="51" spans="1:4" hidden="1">
      <c r="D51" s="1142">
        <f>MAX(D13:D37)</f>
        <v>11526.0471</v>
      </c>
    </row>
  </sheetData>
  <mergeCells count="9">
    <mergeCell ref="A48:B48"/>
    <mergeCell ref="A49:B49"/>
    <mergeCell ref="A4:G4"/>
    <mergeCell ref="A6:G6"/>
    <mergeCell ref="D7:G7"/>
    <mergeCell ref="A8:G8"/>
    <mergeCell ref="A10:A11"/>
    <mergeCell ref="B10:D10"/>
    <mergeCell ref="E10:G10"/>
  </mergeCells>
  <conditionalFormatting sqref="D13:D36">
    <cfRule type="cellIs" dxfId="0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49"/>
  <sheetViews>
    <sheetView topLeftCell="A133" zoomScale="75" zoomScaleNormal="75" workbookViewId="0">
      <selection activeCell="X167" sqref="X167"/>
    </sheetView>
  </sheetViews>
  <sheetFormatPr defaultRowHeight="15"/>
  <cols>
    <col min="1" max="1" width="6.7109375" style="1992" customWidth="1"/>
    <col min="2" max="2" width="11.7109375" style="1992" customWidth="1"/>
    <col min="3" max="3" width="11" style="1992" customWidth="1"/>
    <col min="4" max="4" width="10.28515625" style="1992" customWidth="1"/>
    <col min="5" max="5" width="13.42578125" style="1992" customWidth="1"/>
    <col min="6" max="6" width="11.5703125" style="1992" bestFit="1" customWidth="1"/>
    <col min="7" max="7" width="11" style="1992" customWidth="1"/>
    <col min="8" max="8" width="11.28515625" style="1992" customWidth="1"/>
    <col min="9" max="9" width="10.42578125" style="1992" bestFit="1" customWidth="1"/>
    <col min="10" max="10" width="10.140625" style="1992" customWidth="1"/>
    <col min="11" max="11" width="11" style="1992" customWidth="1"/>
    <col min="12" max="12" width="10.85546875" style="1992" customWidth="1"/>
    <col min="13" max="13" width="10.140625" style="1992" customWidth="1"/>
    <col min="14" max="14" width="11.42578125" style="1992" customWidth="1"/>
    <col min="15" max="15" width="13" style="1992" customWidth="1"/>
    <col min="16" max="16384" width="9.140625" style="1992"/>
  </cols>
  <sheetData>
    <row r="2" spans="1:15">
      <c r="A2" s="1992" t="s">
        <v>639</v>
      </c>
      <c r="M2" s="1992" t="s">
        <v>640</v>
      </c>
    </row>
    <row r="3" spans="1:15">
      <c r="A3" s="1992" t="s">
        <v>641</v>
      </c>
      <c r="M3" s="1993" t="s">
        <v>642</v>
      </c>
      <c r="N3" s="1993"/>
      <c r="O3" s="1994"/>
    </row>
    <row r="4" spans="1:15">
      <c r="A4" s="1992" t="s">
        <v>643</v>
      </c>
      <c r="M4" s="1995" t="s">
        <v>644</v>
      </c>
      <c r="N4" s="1995"/>
      <c r="O4" s="1994" t="s">
        <v>645</v>
      </c>
    </row>
    <row r="5" spans="1:15" ht="15.75">
      <c r="A5" s="1996" t="s">
        <v>646</v>
      </c>
      <c r="E5" s="3049"/>
      <c r="F5" s="3049"/>
      <c r="G5" s="3049"/>
      <c r="H5" s="3049"/>
      <c r="I5" s="3049"/>
      <c r="J5" s="3049"/>
      <c r="K5" s="1997"/>
      <c r="L5" s="1997"/>
      <c r="M5" s="1995" t="s">
        <v>647</v>
      </c>
      <c r="N5" s="1993"/>
      <c r="O5" s="1994" t="s">
        <v>648</v>
      </c>
    </row>
    <row r="6" spans="1:15" ht="15.75">
      <c r="A6" s="3049" t="s">
        <v>649</v>
      </c>
      <c r="B6" s="3049"/>
      <c r="C6" s="3049"/>
      <c r="D6" s="3049"/>
      <c r="E6" s="3049"/>
      <c r="F6" s="3049"/>
      <c r="G6" s="3049"/>
      <c r="H6" s="3049"/>
      <c r="I6" s="3049"/>
      <c r="J6" s="3049"/>
      <c r="K6" s="3049"/>
      <c r="L6" s="3049"/>
      <c r="M6" s="3049"/>
    </row>
    <row r="7" spans="1:15">
      <c r="A7" s="3050" t="s">
        <v>650</v>
      </c>
      <c r="B7" s="3050"/>
      <c r="C7" s="3050"/>
      <c r="D7" s="3050"/>
      <c r="E7" s="3050"/>
      <c r="F7" s="3050"/>
      <c r="G7" s="3050"/>
      <c r="H7" s="3050"/>
      <c r="I7" s="3050"/>
      <c r="J7" s="3050"/>
      <c r="K7" s="3050"/>
      <c r="L7" s="3050"/>
      <c r="M7" s="3050"/>
    </row>
    <row r="8" spans="1:15">
      <c r="A8" s="3051" t="s">
        <v>651</v>
      </c>
      <c r="B8" s="3051"/>
      <c r="C8" s="3051"/>
      <c r="D8" s="3051"/>
      <c r="E8" s="3051"/>
      <c r="F8" s="3051"/>
      <c r="G8" s="3052"/>
      <c r="H8" s="3053">
        <f>[1]Табл.№1вводы!H8</f>
        <v>44916</v>
      </c>
      <c r="I8" s="3052"/>
      <c r="J8" s="3052"/>
      <c r="K8" s="3052"/>
      <c r="L8" s="3052"/>
      <c r="M8" s="3052"/>
      <c r="N8" s="3052"/>
      <c r="O8" s="3052"/>
    </row>
    <row r="10" spans="1:15">
      <c r="A10" s="1998"/>
      <c r="B10" s="3054" t="s">
        <v>652</v>
      </c>
      <c r="C10" s="3055"/>
      <c r="D10" s="3055"/>
      <c r="E10" s="3055"/>
      <c r="F10" s="3055"/>
      <c r="G10" s="3056"/>
      <c r="H10" s="3054" t="s">
        <v>653</v>
      </c>
      <c r="I10" s="3055"/>
      <c r="J10" s="3055"/>
      <c r="K10" s="3055"/>
      <c r="L10" s="3055"/>
      <c r="M10" s="3056"/>
      <c r="N10" s="1998"/>
      <c r="O10" s="1998"/>
    </row>
    <row r="11" spans="1:15">
      <c r="A11" s="1999"/>
      <c r="B11" s="3059" t="s">
        <v>654</v>
      </c>
      <c r="C11" s="3060"/>
      <c r="D11" s="3061"/>
      <c r="E11" s="3059" t="s">
        <v>712</v>
      </c>
      <c r="F11" s="3060"/>
      <c r="G11" s="3061"/>
      <c r="H11" s="3059" t="s">
        <v>655</v>
      </c>
      <c r="I11" s="3060"/>
      <c r="J11" s="3061"/>
      <c r="K11" s="3059" t="s">
        <v>656</v>
      </c>
      <c r="L11" s="3060"/>
      <c r="M11" s="3061"/>
      <c r="N11" s="2000" t="s">
        <v>657</v>
      </c>
      <c r="O11" s="2000" t="s">
        <v>657</v>
      </c>
    </row>
    <row r="12" spans="1:15">
      <c r="A12" s="2000" t="s">
        <v>658</v>
      </c>
      <c r="B12" s="3054" t="s">
        <v>659</v>
      </c>
      <c r="C12" s="3055"/>
      <c r="D12" s="2001">
        <v>4000</v>
      </c>
      <c r="E12" s="3054" t="s">
        <v>659</v>
      </c>
      <c r="F12" s="3055"/>
      <c r="G12" s="2001">
        <v>4000</v>
      </c>
      <c r="H12" s="3054" t="s">
        <v>659</v>
      </c>
      <c r="I12" s="3055"/>
      <c r="J12" s="2001">
        <v>4000</v>
      </c>
      <c r="K12" s="3054" t="s">
        <v>659</v>
      </c>
      <c r="L12" s="3055"/>
      <c r="M12" s="2001">
        <v>4000</v>
      </c>
      <c r="N12" s="2000" t="s">
        <v>660</v>
      </c>
      <c r="O12" s="2000" t="s">
        <v>661</v>
      </c>
    </row>
    <row r="13" spans="1:15">
      <c r="A13" s="2000" t="s">
        <v>662</v>
      </c>
      <c r="B13" s="2002" t="s">
        <v>663</v>
      </c>
      <c r="C13" s="3057" t="s">
        <v>17</v>
      </c>
      <c r="D13" s="2002" t="s">
        <v>664</v>
      </c>
      <c r="E13" s="2002" t="s">
        <v>663</v>
      </c>
      <c r="F13" s="3057" t="s">
        <v>17</v>
      </c>
      <c r="G13" s="2002" t="s">
        <v>664</v>
      </c>
      <c r="H13" s="2002" t="s">
        <v>663</v>
      </c>
      <c r="I13" s="3057" t="s">
        <v>17</v>
      </c>
      <c r="J13" s="2002" t="s">
        <v>664</v>
      </c>
      <c r="K13" s="2002" t="s">
        <v>663</v>
      </c>
      <c r="L13" s="3057" t="s">
        <v>17</v>
      </c>
      <c r="M13" s="2002" t="s">
        <v>664</v>
      </c>
      <c r="N13" s="2000" t="s">
        <v>665</v>
      </c>
      <c r="O13" s="2000" t="s">
        <v>665</v>
      </c>
    </row>
    <row r="14" spans="1:15">
      <c r="A14" s="2003"/>
      <c r="B14" s="2000" t="s">
        <v>666</v>
      </c>
      <c r="C14" s="3058"/>
      <c r="D14" s="2000" t="s">
        <v>667</v>
      </c>
      <c r="E14" s="2000" t="s">
        <v>666</v>
      </c>
      <c r="F14" s="3058"/>
      <c r="G14" s="2000" t="s">
        <v>667</v>
      </c>
      <c r="H14" s="2000" t="s">
        <v>666</v>
      </c>
      <c r="I14" s="3058"/>
      <c r="J14" s="2000" t="s">
        <v>667</v>
      </c>
      <c r="K14" s="2000" t="s">
        <v>666</v>
      </c>
      <c r="L14" s="3058"/>
      <c r="M14" s="2000" t="s">
        <v>667</v>
      </c>
      <c r="N14" s="2004" t="s">
        <v>668</v>
      </c>
      <c r="O14" s="2004" t="s">
        <v>669</v>
      </c>
    </row>
    <row r="15" spans="1:15">
      <c r="A15" s="2005">
        <v>1</v>
      </c>
      <c r="B15" s="2005">
        <v>2</v>
      </c>
      <c r="C15" s="2005">
        <v>3</v>
      </c>
      <c r="D15" s="2005">
        <v>4</v>
      </c>
      <c r="E15" s="2005">
        <v>5</v>
      </c>
      <c r="F15" s="2005">
        <v>6</v>
      </c>
      <c r="G15" s="2005">
        <v>7</v>
      </c>
      <c r="H15" s="2005">
        <v>8</v>
      </c>
      <c r="I15" s="2005">
        <v>9</v>
      </c>
      <c r="J15" s="2005">
        <v>10</v>
      </c>
      <c r="K15" s="2005">
        <v>11</v>
      </c>
      <c r="L15" s="2005">
        <v>12</v>
      </c>
      <c r="M15" s="2005">
        <v>13</v>
      </c>
      <c r="N15" s="2005"/>
      <c r="O15" s="2005"/>
    </row>
    <row r="16" spans="1:15">
      <c r="A16" s="2005">
        <v>0</v>
      </c>
      <c r="B16" s="2006">
        <v>11613.554700000001</v>
      </c>
      <c r="C16" s="2007"/>
      <c r="D16" s="2007"/>
      <c r="E16" s="2006">
        <v>4539.6923999999999</v>
      </c>
      <c r="F16" s="2007"/>
      <c r="G16" s="2007"/>
      <c r="H16" s="2006">
        <v>2646.3834000000002</v>
      </c>
      <c r="I16" s="2007"/>
      <c r="J16" s="2007"/>
      <c r="K16" s="2006">
        <v>921.52170000000001</v>
      </c>
      <c r="L16" s="2007"/>
      <c r="M16" s="2007"/>
      <c r="N16" s="2007"/>
      <c r="O16" s="2007"/>
    </row>
    <row r="17" spans="1:15">
      <c r="A17" s="2005">
        <v>1</v>
      </c>
      <c r="B17" s="2007">
        <v>11613.571300000001</v>
      </c>
      <c r="C17" s="2007">
        <f>B17-B16</f>
        <v>1.660000000083528E-2</v>
      </c>
      <c r="D17" s="2007">
        <f>ROUND(C17*D$12,2)</f>
        <v>66.400000000000006</v>
      </c>
      <c r="E17" s="2007">
        <v>4539.7403999999997</v>
      </c>
      <c r="F17" s="2007">
        <f>E17-E16</f>
        <v>4.7999999999774445E-2</v>
      </c>
      <c r="G17" s="2007">
        <f>ROUND(F17*G$12,2)</f>
        <v>192</v>
      </c>
      <c r="H17" s="2007">
        <v>2646.3834000000002</v>
      </c>
      <c r="I17" s="2007">
        <f>H17-H16</f>
        <v>0</v>
      </c>
      <c r="J17" s="2007">
        <f>ROUND(I17*J$12,2)</f>
        <v>0</v>
      </c>
      <c r="K17" s="2007">
        <v>921.52829999999994</v>
      </c>
      <c r="L17" s="2007">
        <f>K17-K16</f>
        <v>6.5999999999348802E-3</v>
      </c>
      <c r="M17" s="2007">
        <f>ROUND(L17*M$12,2)</f>
        <v>26.4</v>
      </c>
      <c r="N17" s="2007">
        <f>D17+G17</f>
        <v>258.39999999999998</v>
      </c>
      <c r="O17" s="2007">
        <f>J17+M17</f>
        <v>26.4</v>
      </c>
    </row>
    <row r="18" spans="1:15">
      <c r="A18" s="2005">
        <v>2</v>
      </c>
      <c r="B18" s="2007">
        <v>11613.588000000002</v>
      </c>
      <c r="C18" s="2007">
        <f t="shared" ref="C18:C40" si="0">B18-B17</f>
        <v>1.6700000000128057E-2</v>
      </c>
      <c r="D18" s="2007">
        <f t="shared" ref="D18:D40" si="1">ROUND(C18*D$12,2)</f>
        <v>66.8</v>
      </c>
      <c r="E18" s="2007">
        <v>4539.7851000000001</v>
      </c>
      <c r="F18" s="2007">
        <f t="shared" ref="F18:F40" si="2">E18-E17</f>
        <v>4.4700000000375439E-2</v>
      </c>
      <c r="G18" s="2007">
        <f t="shared" ref="G18:G40" si="3">ROUND(F18*G$12,2)</f>
        <v>178.8</v>
      </c>
      <c r="H18" s="2007">
        <v>2646.3834000000002</v>
      </c>
      <c r="I18" s="2007">
        <f t="shared" ref="I18:I40" si="4">H18-H17</f>
        <v>0</v>
      </c>
      <c r="J18" s="2007">
        <f t="shared" ref="J18:J40" si="5">ROUND(I18*J$12,2)</f>
        <v>0</v>
      </c>
      <c r="K18" s="2007">
        <v>921.53179999999998</v>
      </c>
      <c r="L18" s="2007">
        <f t="shared" ref="L18:L40" si="6">K18-K17</f>
        <v>3.5000000000309228E-3</v>
      </c>
      <c r="M18" s="2007">
        <f t="shared" ref="M18:M40" si="7">ROUND(L18*M$12,2)</f>
        <v>14</v>
      </c>
      <c r="N18" s="2007">
        <f t="shared" ref="N18:N40" si="8">D18+G18</f>
        <v>245.60000000000002</v>
      </c>
      <c r="O18" s="2007">
        <f t="shared" ref="O18:O40" si="9">J18+M18</f>
        <v>14</v>
      </c>
    </row>
    <row r="19" spans="1:15">
      <c r="A19" s="2005">
        <v>3</v>
      </c>
      <c r="B19" s="2007">
        <v>11613.604600000002</v>
      </c>
      <c r="C19" s="2007">
        <f t="shared" si="0"/>
        <v>1.660000000083528E-2</v>
      </c>
      <c r="D19" s="2007">
        <f t="shared" si="1"/>
        <v>66.400000000000006</v>
      </c>
      <c r="E19" s="2007">
        <v>4539.826</v>
      </c>
      <c r="F19" s="2007">
        <f t="shared" si="2"/>
        <v>4.0899999999965075E-2</v>
      </c>
      <c r="G19" s="2007">
        <f t="shared" si="3"/>
        <v>163.6</v>
      </c>
      <c r="H19" s="2007">
        <v>2646.3835000000004</v>
      </c>
      <c r="I19" s="2007">
        <f t="shared" si="4"/>
        <v>1.0000000020227162E-4</v>
      </c>
      <c r="J19" s="2007">
        <f t="shared" si="5"/>
        <v>0.4</v>
      </c>
      <c r="K19" s="2007">
        <v>921.53420000000006</v>
      </c>
      <c r="L19" s="2007">
        <f t="shared" si="6"/>
        <v>2.4000000000796717E-3</v>
      </c>
      <c r="M19" s="2007">
        <f t="shared" si="7"/>
        <v>9.6</v>
      </c>
      <c r="N19" s="2007">
        <f t="shared" si="8"/>
        <v>230</v>
      </c>
      <c r="O19" s="2007">
        <f t="shared" si="9"/>
        <v>10</v>
      </c>
    </row>
    <row r="20" spans="1:15">
      <c r="A20" s="2005">
        <v>4</v>
      </c>
      <c r="B20" s="2007">
        <v>11613.620900000002</v>
      </c>
      <c r="C20" s="2007">
        <f t="shared" si="0"/>
        <v>1.629999999931897E-2</v>
      </c>
      <c r="D20" s="2007">
        <f t="shared" si="1"/>
        <v>65.2</v>
      </c>
      <c r="E20" s="2007">
        <v>4539.8652000000002</v>
      </c>
      <c r="F20" s="2007">
        <f t="shared" si="2"/>
        <v>3.9200000000164437E-2</v>
      </c>
      <c r="G20" s="2007">
        <f t="shared" si="3"/>
        <v>156.80000000000001</v>
      </c>
      <c r="H20" s="2007">
        <v>2646.3835000000004</v>
      </c>
      <c r="I20" s="2007">
        <f t="shared" si="4"/>
        <v>0</v>
      </c>
      <c r="J20" s="2007">
        <f t="shared" si="5"/>
        <v>0</v>
      </c>
      <c r="K20" s="2007">
        <v>921.53980000000001</v>
      </c>
      <c r="L20" s="2007">
        <f t="shared" si="6"/>
        <v>5.599999999958527E-3</v>
      </c>
      <c r="M20" s="2007">
        <f t="shared" si="7"/>
        <v>22.4</v>
      </c>
      <c r="N20" s="2007">
        <f t="shared" si="8"/>
        <v>222</v>
      </c>
      <c r="O20" s="2007">
        <f t="shared" si="9"/>
        <v>22.4</v>
      </c>
    </row>
    <row r="21" spans="1:15">
      <c r="A21" s="2005">
        <v>5</v>
      </c>
      <c r="B21" s="2007">
        <v>11613.637300000002</v>
      </c>
      <c r="C21" s="2007">
        <f t="shared" si="0"/>
        <v>1.6400000000430737E-2</v>
      </c>
      <c r="D21" s="2007">
        <f t="shared" si="1"/>
        <v>65.599999999999994</v>
      </c>
      <c r="E21" s="2007">
        <v>4539.9065000000001</v>
      </c>
      <c r="F21" s="2007">
        <f t="shared" si="2"/>
        <v>4.1299999999864667E-2</v>
      </c>
      <c r="G21" s="2007">
        <f t="shared" si="3"/>
        <v>165.2</v>
      </c>
      <c r="H21" s="2007">
        <v>2646.3835000000004</v>
      </c>
      <c r="I21" s="2007">
        <f t="shared" si="4"/>
        <v>0</v>
      </c>
      <c r="J21" s="2007">
        <f t="shared" si="5"/>
        <v>0</v>
      </c>
      <c r="K21" s="2007">
        <v>921.54420000000005</v>
      </c>
      <c r="L21" s="2007">
        <f t="shared" si="6"/>
        <v>4.400000000032378E-3</v>
      </c>
      <c r="M21" s="2007">
        <f t="shared" si="7"/>
        <v>17.600000000000001</v>
      </c>
      <c r="N21" s="2007">
        <f t="shared" si="8"/>
        <v>230.79999999999998</v>
      </c>
      <c r="O21" s="2007">
        <f t="shared" si="9"/>
        <v>17.600000000000001</v>
      </c>
    </row>
    <row r="22" spans="1:15">
      <c r="A22" s="2005">
        <v>6</v>
      </c>
      <c r="B22" s="2007">
        <v>11613.653600000001</v>
      </c>
      <c r="C22" s="2007">
        <f t="shared" si="0"/>
        <v>1.629999999931897E-2</v>
      </c>
      <c r="D22" s="2007">
        <f t="shared" si="1"/>
        <v>65.2</v>
      </c>
      <c r="E22" s="2007">
        <v>4539.9468999999999</v>
      </c>
      <c r="F22" s="2007">
        <f t="shared" si="2"/>
        <v>4.0399999999863212E-2</v>
      </c>
      <c r="G22" s="2007">
        <f t="shared" si="3"/>
        <v>161.6</v>
      </c>
      <c r="H22" s="2007">
        <v>2646.3835000000004</v>
      </c>
      <c r="I22" s="2007">
        <f t="shared" si="4"/>
        <v>0</v>
      </c>
      <c r="J22" s="2007">
        <f t="shared" si="5"/>
        <v>0</v>
      </c>
      <c r="K22" s="2007">
        <v>921.54830000000004</v>
      </c>
      <c r="L22" s="2007">
        <f t="shared" si="6"/>
        <v>4.0999999999939973E-3</v>
      </c>
      <c r="M22" s="2007">
        <f t="shared" si="7"/>
        <v>16.399999999999999</v>
      </c>
      <c r="N22" s="2007">
        <f t="shared" si="8"/>
        <v>226.8</v>
      </c>
      <c r="O22" s="2007">
        <f t="shared" si="9"/>
        <v>16.399999999999999</v>
      </c>
    </row>
    <row r="23" spans="1:15">
      <c r="A23" s="2005">
        <v>7</v>
      </c>
      <c r="B23" s="2007">
        <v>11613.677100000001</v>
      </c>
      <c r="C23" s="2007">
        <f t="shared" si="0"/>
        <v>2.3499999999330612E-2</v>
      </c>
      <c r="D23" s="2007">
        <f t="shared" si="1"/>
        <v>94</v>
      </c>
      <c r="E23" s="2007">
        <v>4539.9889999999996</v>
      </c>
      <c r="F23" s="2007">
        <f t="shared" si="2"/>
        <v>4.2099999999663851E-2</v>
      </c>
      <c r="G23" s="2007">
        <f t="shared" si="3"/>
        <v>168.4</v>
      </c>
      <c r="H23" s="2007">
        <v>2646.3835000000004</v>
      </c>
      <c r="I23" s="2007">
        <f t="shared" si="4"/>
        <v>0</v>
      </c>
      <c r="J23" s="2007">
        <f t="shared" si="5"/>
        <v>0</v>
      </c>
      <c r="K23" s="2007">
        <v>921.55340000000001</v>
      </c>
      <c r="L23" s="2007">
        <f t="shared" si="6"/>
        <v>5.0999999999703505E-3</v>
      </c>
      <c r="M23" s="2007">
        <f t="shared" si="7"/>
        <v>20.399999999999999</v>
      </c>
      <c r="N23" s="2007">
        <f t="shared" si="8"/>
        <v>262.39999999999998</v>
      </c>
      <c r="O23" s="2007">
        <f t="shared" si="9"/>
        <v>20.399999999999999</v>
      </c>
    </row>
    <row r="24" spans="1:15">
      <c r="A24" s="2005">
        <v>8</v>
      </c>
      <c r="B24" s="2007">
        <v>11613.7024</v>
      </c>
      <c r="C24" s="2007">
        <f t="shared" si="0"/>
        <v>2.5299999999333522E-2</v>
      </c>
      <c r="D24" s="2007">
        <f t="shared" si="1"/>
        <v>101.2</v>
      </c>
      <c r="E24" s="2007">
        <v>4540.0423000000001</v>
      </c>
      <c r="F24" s="2007">
        <f t="shared" si="2"/>
        <v>5.33000000004904E-2</v>
      </c>
      <c r="G24" s="2007">
        <f t="shared" si="3"/>
        <v>213.2</v>
      </c>
      <c r="H24" s="2007">
        <v>2646.3835000000004</v>
      </c>
      <c r="I24" s="2007">
        <f t="shared" si="4"/>
        <v>0</v>
      </c>
      <c r="J24" s="2007">
        <f t="shared" si="5"/>
        <v>0</v>
      </c>
      <c r="K24" s="2007">
        <v>921.56759999999997</v>
      </c>
      <c r="L24" s="2007">
        <f t="shared" si="6"/>
        <v>1.41999999999598E-2</v>
      </c>
      <c r="M24" s="2007">
        <f t="shared" si="7"/>
        <v>56.8</v>
      </c>
      <c r="N24" s="2007">
        <f t="shared" si="8"/>
        <v>314.39999999999998</v>
      </c>
      <c r="O24" s="2007">
        <f t="shared" si="9"/>
        <v>56.8</v>
      </c>
    </row>
    <row r="25" spans="1:15">
      <c r="A25" s="2005">
        <v>9</v>
      </c>
      <c r="B25" s="2007">
        <v>11613.728000000001</v>
      </c>
      <c r="C25" s="2007">
        <f t="shared" si="0"/>
        <v>2.5600000000849832E-2</v>
      </c>
      <c r="D25" s="2007">
        <f t="shared" si="1"/>
        <v>102.4</v>
      </c>
      <c r="E25" s="2007">
        <v>4540.1561000000002</v>
      </c>
      <c r="F25" s="2007">
        <f t="shared" si="2"/>
        <v>0.11380000000008295</v>
      </c>
      <c r="G25" s="2007">
        <f t="shared" si="3"/>
        <v>455.2</v>
      </c>
      <c r="H25" s="2007">
        <v>2646.3835000000004</v>
      </c>
      <c r="I25" s="2007">
        <f t="shared" si="4"/>
        <v>0</v>
      </c>
      <c r="J25" s="2007">
        <f t="shared" si="5"/>
        <v>0</v>
      </c>
      <c r="K25" s="2007">
        <v>921.59979999999996</v>
      </c>
      <c r="L25" s="2007">
        <f t="shared" si="6"/>
        <v>3.2199999999988904E-2</v>
      </c>
      <c r="M25" s="2007">
        <f t="shared" si="7"/>
        <v>128.80000000000001</v>
      </c>
      <c r="N25" s="2007">
        <f t="shared" si="8"/>
        <v>557.6</v>
      </c>
      <c r="O25" s="2007">
        <f t="shared" si="9"/>
        <v>128.80000000000001</v>
      </c>
    </row>
    <row r="26" spans="1:15">
      <c r="A26" s="2005">
        <v>10</v>
      </c>
      <c r="B26" s="2007">
        <v>11613.748100000001</v>
      </c>
      <c r="C26" s="2007">
        <f t="shared" si="0"/>
        <v>2.0099999999729334E-2</v>
      </c>
      <c r="D26" s="2007">
        <f t="shared" si="1"/>
        <v>80.400000000000006</v>
      </c>
      <c r="E26" s="2007">
        <v>4540.308</v>
      </c>
      <c r="F26" s="2007">
        <f t="shared" si="2"/>
        <v>0.15189999999984138</v>
      </c>
      <c r="G26" s="2007">
        <f t="shared" si="3"/>
        <v>607.6</v>
      </c>
      <c r="H26" s="2007">
        <v>2646.3835000000004</v>
      </c>
      <c r="I26" s="2007">
        <f t="shared" si="4"/>
        <v>0</v>
      </c>
      <c r="J26" s="2007">
        <f t="shared" si="5"/>
        <v>0</v>
      </c>
      <c r="K26" s="2007">
        <v>921.63699999999994</v>
      </c>
      <c r="L26" s="2007">
        <f t="shared" si="6"/>
        <v>3.7199999999984357E-2</v>
      </c>
      <c r="M26" s="2007">
        <f t="shared" si="7"/>
        <v>148.80000000000001</v>
      </c>
      <c r="N26" s="2007">
        <f t="shared" si="8"/>
        <v>688</v>
      </c>
      <c r="O26" s="2007">
        <f t="shared" si="9"/>
        <v>148.80000000000001</v>
      </c>
    </row>
    <row r="27" spans="1:15">
      <c r="A27" s="2005">
        <v>11</v>
      </c>
      <c r="B27" s="2007">
        <v>11613.765600000001</v>
      </c>
      <c r="C27" s="2007">
        <f t="shared" si="0"/>
        <v>1.749999999992724E-2</v>
      </c>
      <c r="D27" s="2007">
        <f t="shared" si="1"/>
        <v>70</v>
      </c>
      <c r="E27" s="2007">
        <v>4540.4763999999996</v>
      </c>
      <c r="F27" s="2007">
        <f t="shared" si="2"/>
        <v>0.1683999999995649</v>
      </c>
      <c r="G27" s="2007">
        <f t="shared" si="3"/>
        <v>673.6</v>
      </c>
      <c r="H27" s="2007">
        <v>2646.3836000000006</v>
      </c>
      <c r="I27" s="2007">
        <f t="shared" si="4"/>
        <v>1.0000000020227162E-4</v>
      </c>
      <c r="J27" s="2007">
        <f t="shared" si="5"/>
        <v>0.4</v>
      </c>
      <c r="K27" s="2007">
        <v>921.67920000000004</v>
      </c>
      <c r="L27" s="2007">
        <f t="shared" si="6"/>
        <v>4.2200000000093496E-2</v>
      </c>
      <c r="M27" s="2007">
        <f t="shared" si="7"/>
        <v>168.8</v>
      </c>
      <c r="N27" s="2007">
        <f t="shared" si="8"/>
        <v>743.6</v>
      </c>
      <c r="O27" s="2007">
        <f t="shared" si="9"/>
        <v>169.20000000000002</v>
      </c>
    </row>
    <row r="28" spans="1:15">
      <c r="A28" s="2005">
        <v>12</v>
      </c>
      <c r="B28" s="2007">
        <v>11613.783300000001</v>
      </c>
      <c r="C28" s="2007">
        <f t="shared" si="0"/>
        <v>1.7700000000331784E-2</v>
      </c>
      <c r="D28" s="2007">
        <f t="shared" si="1"/>
        <v>70.8</v>
      </c>
      <c r="E28" s="2007">
        <v>4540.6432000000004</v>
      </c>
      <c r="F28" s="2007">
        <f t="shared" si="2"/>
        <v>0.16680000000087603</v>
      </c>
      <c r="G28" s="2007">
        <f t="shared" si="3"/>
        <v>667.2</v>
      </c>
      <c r="H28" s="2007">
        <v>2646.3836000000006</v>
      </c>
      <c r="I28" s="2007">
        <f t="shared" si="4"/>
        <v>0</v>
      </c>
      <c r="J28" s="2007">
        <f t="shared" si="5"/>
        <v>0</v>
      </c>
      <c r="K28" s="2007">
        <v>921.72370000000001</v>
      </c>
      <c r="L28" s="2007">
        <f t="shared" si="6"/>
        <v>4.4499999999970896E-2</v>
      </c>
      <c r="M28" s="2007">
        <f t="shared" si="7"/>
        <v>178</v>
      </c>
      <c r="N28" s="2007">
        <f t="shared" si="8"/>
        <v>738</v>
      </c>
      <c r="O28" s="2007">
        <f t="shared" si="9"/>
        <v>178</v>
      </c>
    </row>
    <row r="29" spans="1:15">
      <c r="A29" s="2005">
        <v>13</v>
      </c>
      <c r="B29" s="2007">
        <v>11613.8078</v>
      </c>
      <c r="C29" s="2007">
        <f t="shared" si="0"/>
        <v>2.4499999999534339E-2</v>
      </c>
      <c r="D29" s="2007">
        <f t="shared" si="1"/>
        <v>98</v>
      </c>
      <c r="E29" s="2007">
        <v>4540.8019000000004</v>
      </c>
      <c r="F29" s="2007">
        <f t="shared" si="2"/>
        <v>0.15869999999995343</v>
      </c>
      <c r="G29" s="2007">
        <f t="shared" si="3"/>
        <v>634.79999999999995</v>
      </c>
      <c r="H29" s="2007">
        <v>2646.3837000000008</v>
      </c>
      <c r="I29" s="2007">
        <f t="shared" si="4"/>
        <v>1.0000000020227162E-4</v>
      </c>
      <c r="J29" s="2007">
        <f t="shared" si="5"/>
        <v>0.4</v>
      </c>
      <c r="K29" s="2007">
        <v>921.74199999999996</v>
      </c>
      <c r="L29" s="2007">
        <f t="shared" si="6"/>
        <v>1.8299999999953798E-2</v>
      </c>
      <c r="M29" s="2007">
        <f t="shared" si="7"/>
        <v>73.2</v>
      </c>
      <c r="N29" s="2007">
        <f t="shared" si="8"/>
        <v>732.8</v>
      </c>
      <c r="O29" s="2007">
        <f t="shared" si="9"/>
        <v>73.600000000000009</v>
      </c>
    </row>
    <row r="30" spans="1:15">
      <c r="A30" s="2005">
        <v>14</v>
      </c>
      <c r="B30" s="2007">
        <v>11613.8344</v>
      </c>
      <c r="C30" s="2007">
        <f t="shared" si="0"/>
        <v>2.6599999999234569E-2</v>
      </c>
      <c r="D30" s="2007">
        <f t="shared" si="1"/>
        <v>106.4</v>
      </c>
      <c r="E30" s="2007">
        <v>4540.9759000000004</v>
      </c>
      <c r="F30" s="2007">
        <f t="shared" si="2"/>
        <v>0.17399999999997817</v>
      </c>
      <c r="G30" s="2007">
        <f t="shared" si="3"/>
        <v>696</v>
      </c>
      <c r="H30" s="2007">
        <v>2646.3837000000008</v>
      </c>
      <c r="I30" s="2007">
        <f t="shared" si="4"/>
        <v>0</v>
      </c>
      <c r="J30" s="2007">
        <f t="shared" si="5"/>
        <v>0</v>
      </c>
      <c r="K30" s="2007">
        <v>921.77570000000003</v>
      </c>
      <c r="L30" s="2007">
        <f t="shared" si="6"/>
        <v>3.3700000000067121E-2</v>
      </c>
      <c r="M30" s="2007">
        <f t="shared" si="7"/>
        <v>134.80000000000001</v>
      </c>
      <c r="N30" s="2007">
        <f t="shared" si="8"/>
        <v>802.4</v>
      </c>
      <c r="O30" s="2007">
        <f t="shared" si="9"/>
        <v>134.80000000000001</v>
      </c>
    </row>
    <row r="31" spans="1:15">
      <c r="A31" s="2005">
        <v>15</v>
      </c>
      <c r="B31" s="2007">
        <v>11613.8611</v>
      </c>
      <c r="C31" s="2007">
        <f t="shared" si="0"/>
        <v>2.6700000000346336E-2</v>
      </c>
      <c r="D31" s="2007">
        <f t="shared" si="1"/>
        <v>106.8</v>
      </c>
      <c r="E31" s="2007">
        <v>4541.1422000000002</v>
      </c>
      <c r="F31" s="2007">
        <f t="shared" si="2"/>
        <v>0.16629999999986467</v>
      </c>
      <c r="G31" s="2007">
        <f t="shared" si="3"/>
        <v>665.2</v>
      </c>
      <c r="H31" s="2007">
        <v>2646.3837000000008</v>
      </c>
      <c r="I31" s="2007">
        <f t="shared" si="4"/>
        <v>0</v>
      </c>
      <c r="J31" s="2007">
        <f t="shared" si="5"/>
        <v>0</v>
      </c>
      <c r="K31" s="2007">
        <v>921.8066</v>
      </c>
      <c r="L31" s="2007">
        <f t="shared" si="6"/>
        <v>3.089999999997417E-2</v>
      </c>
      <c r="M31" s="2007">
        <f t="shared" si="7"/>
        <v>123.6</v>
      </c>
      <c r="N31" s="2007">
        <f t="shared" si="8"/>
        <v>772</v>
      </c>
      <c r="O31" s="2007">
        <f t="shared" si="9"/>
        <v>123.6</v>
      </c>
    </row>
    <row r="32" spans="1:15">
      <c r="A32" s="2005">
        <v>16</v>
      </c>
      <c r="B32" s="2007">
        <v>11613.8884</v>
      </c>
      <c r="C32" s="2007">
        <f t="shared" si="0"/>
        <v>2.7299999999740976E-2</v>
      </c>
      <c r="D32" s="2007">
        <f t="shared" si="1"/>
        <v>109.2</v>
      </c>
      <c r="E32" s="2007">
        <v>4541.3010999999997</v>
      </c>
      <c r="F32" s="2007">
        <f t="shared" si="2"/>
        <v>0.15889999999944848</v>
      </c>
      <c r="G32" s="2007">
        <f t="shared" si="3"/>
        <v>635.6</v>
      </c>
      <c r="H32" s="2007">
        <v>2646.3845000000006</v>
      </c>
      <c r="I32" s="2007">
        <f t="shared" si="4"/>
        <v>7.9999999979918357E-4</v>
      </c>
      <c r="J32" s="2007">
        <f t="shared" si="5"/>
        <v>3.2</v>
      </c>
      <c r="K32" s="2007">
        <v>921.8383</v>
      </c>
      <c r="L32" s="2007">
        <f t="shared" si="6"/>
        <v>3.1700000000000728E-2</v>
      </c>
      <c r="M32" s="2007">
        <f t="shared" si="7"/>
        <v>126.8</v>
      </c>
      <c r="N32" s="2007">
        <f t="shared" si="8"/>
        <v>744.80000000000007</v>
      </c>
      <c r="O32" s="2007">
        <f t="shared" si="9"/>
        <v>130</v>
      </c>
    </row>
    <row r="33" spans="1:15">
      <c r="A33" s="2005">
        <v>17</v>
      </c>
      <c r="B33" s="2007">
        <v>11613.9143</v>
      </c>
      <c r="C33" s="2007">
        <f t="shared" si="0"/>
        <v>2.5900000000547152E-2</v>
      </c>
      <c r="D33" s="2007">
        <f t="shared" si="1"/>
        <v>103.6</v>
      </c>
      <c r="E33" s="2007">
        <v>4541.4610000000002</v>
      </c>
      <c r="F33" s="2007">
        <f t="shared" si="2"/>
        <v>0.1599000000005617</v>
      </c>
      <c r="G33" s="2007">
        <f t="shared" si="3"/>
        <v>639.6</v>
      </c>
      <c r="H33" s="2007">
        <v>2646.3846000000008</v>
      </c>
      <c r="I33" s="2007">
        <f t="shared" si="4"/>
        <v>1.0000000020227162E-4</v>
      </c>
      <c r="J33" s="2007">
        <f t="shared" si="5"/>
        <v>0.4</v>
      </c>
      <c r="K33" s="2007">
        <v>921.87049999999999</v>
      </c>
      <c r="L33" s="2007">
        <f t="shared" si="6"/>
        <v>3.2199999999988904E-2</v>
      </c>
      <c r="M33" s="2007">
        <f t="shared" si="7"/>
        <v>128.80000000000001</v>
      </c>
      <c r="N33" s="2007">
        <f t="shared" si="8"/>
        <v>743.2</v>
      </c>
      <c r="O33" s="2007">
        <f t="shared" si="9"/>
        <v>129.20000000000002</v>
      </c>
    </row>
    <row r="34" spans="1:15">
      <c r="A34" s="2005">
        <v>18</v>
      </c>
      <c r="B34" s="2007">
        <v>11613.9398</v>
      </c>
      <c r="C34" s="2007">
        <f t="shared" si="0"/>
        <v>2.5499999999738066E-2</v>
      </c>
      <c r="D34" s="2007">
        <f t="shared" si="1"/>
        <v>102</v>
      </c>
      <c r="E34" s="2007">
        <v>4541.5848999999998</v>
      </c>
      <c r="F34" s="2007">
        <f t="shared" si="2"/>
        <v>0.123899999999594</v>
      </c>
      <c r="G34" s="2007">
        <f t="shared" si="3"/>
        <v>495.6</v>
      </c>
      <c r="H34" s="2007">
        <v>2646.3846000000008</v>
      </c>
      <c r="I34" s="2007">
        <f t="shared" si="4"/>
        <v>0</v>
      </c>
      <c r="J34" s="2007">
        <f t="shared" si="5"/>
        <v>0</v>
      </c>
      <c r="K34" s="2007">
        <v>921.88480000000004</v>
      </c>
      <c r="L34" s="2007">
        <f t="shared" si="6"/>
        <v>1.4300000000048385E-2</v>
      </c>
      <c r="M34" s="2007">
        <f t="shared" si="7"/>
        <v>57.2</v>
      </c>
      <c r="N34" s="2007">
        <f t="shared" si="8"/>
        <v>597.6</v>
      </c>
      <c r="O34" s="2007">
        <f t="shared" si="9"/>
        <v>57.2</v>
      </c>
    </row>
    <row r="35" spans="1:15">
      <c r="A35" s="2005">
        <v>19</v>
      </c>
      <c r="B35" s="2007">
        <v>11613.957200000001</v>
      </c>
      <c r="C35" s="2007">
        <f t="shared" si="0"/>
        <v>1.7400000000634464E-2</v>
      </c>
      <c r="D35" s="2007">
        <f t="shared" si="1"/>
        <v>69.599999999999994</v>
      </c>
      <c r="E35" s="2007">
        <v>4541.6756999999998</v>
      </c>
      <c r="F35" s="2007">
        <f t="shared" si="2"/>
        <v>9.0799999999944703E-2</v>
      </c>
      <c r="G35" s="2007">
        <f t="shared" si="3"/>
        <v>363.2</v>
      </c>
      <c r="H35" s="2007">
        <v>2646.3851000000009</v>
      </c>
      <c r="I35" s="2007">
        <f t="shared" si="4"/>
        <v>5.0000000010186341E-4</v>
      </c>
      <c r="J35" s="2007">
        <f t="shared" si="5"/>
        <v>2</v>
      </c>
      <c r="K35" s="2007">
        <v>921.89490000000001</v>
      </c>
      <c r="L35" s="2007">
        <f t="shared" si="6"/>
        <v>1.0099999999965803E-2</v>
      </c>
      <c r="M35" s="2007">
        <f t="shared" si="7"/>
        <v>40.4</v>
      </c>
      <c r="N35" s="2007">
        <f t="shared" si="8"/>
        <v>432.79999999999995</v>
      </c>
      <c r="O35" s="2007">
        <f t="shared" si="9"/>
        <v>42.4</v>
      </c>
    </row>
    <row r="36" spans="1:15">
      <c r="A36" s="2005">
        <v>20</v>
      </c>
      <c r="B36" s="2007">
        <v>11613.978500000001</v>
      </c>
      <c r="C36" s="2007">
        <f t="shared" si="0"/>
        <v>2.1300000000337604E-2</v>
      </c>
      <c r="D36" s="2007">
        <f t="shared" si="1"/>
        <v>85.2</v>
      </c>
      <c r="E36" s="2007">
        <v>4541.7566999999999</v>
      </c>
      <c r="F36" s="2007">
        <f t="shared" si="2"/>
        <v>8.1000000000130967E-2</v>
      </c>
      <c r="G36" s="2007">
        <f t="shared" si="3"/>
        <v>324</v>
      </c>
      <c r="H36" s="2007">
        <v>2646.3852000000011</v>
      </c>
      <c r="I36" s="2007">
        <f t="shared" si="4"/>
        <v>1.0000000020227162E-4</v>
      </c>
      <c r="J36" s="2007">
        <f t="shared" si="5"/>
        <v>0.4</v>
      </c>
      <c r="K36" s="2007">
        <v>921.90509999999995</v>
      </c>
      <c r="L36" s="2007">
        <f t="shared" si="6"/>
        <v>1.0199999999940701E-2</v>
      </c>
      <c r="M36" s="2007">
        <f t="shared" si="7"/>
        <v>40.799999999999997</v>
      </c>
      <c r="N36" s="2007">
        <f t="shared" si="8"/>
        <v>409.2</v>
      </c>
      <c r="O36" s="2007">
        <f t="shared" si="9"/>
        <v>41.199999999999996</v>
      </c>
    </row>
    <row r="37" spans="1:15">
      <c r="A37" s="2005">
        <v>21</v>
      </c>
      <c r="B37" s="2007">
        <v>11614.0038</v>
      </c>
      <c r="C37" s="2007">
        <f t="shared" si="0"/>
        <v>2.5299999999333522E-2</v>
      </c>
      <c r="D37" s="2007">
        <f t="shared" si="1"/>
        <v>101.2</v>
      </c>
      <c r="E37" s="2007">
        <v>4541.8274000000001</v>
      </c>
      <c r="F37" s="2007">
        <f t="shared" si="2"/>
        <v>7.0700000000215368E-2</v>
      </c>
      <c r="G37" s="2007">
        <f t="shared" si="3"/>
        <v>282.8</v>
      </c>
      <c r="H37" s="2007">
        <v>2646.3852000000011</v>
      </c>
      <c r="I37" s="2007">
        <f t="shared" si="4"/>
        <v>0</v>
      </c>
      <c r="J37" s="2007">
        <f t="shared" si="5"/>
        <v>0</v>
      </c>
      <c r="K37" s="2007">
        <v>921.91660000000002</v>
      </c>
      <c r="L37" s="2007">
        <f t="shared" si="6"/>
        <v>1.1500000000069122E-2</v>
      </c>
      <c r="M37" s="2007">
        <f t="shared" si="7"/>
        <v>46</v>
      </c>
      <c r="N37" s="2007">
        <f t="shared" si="8"/>
        <v>384</v>
      </c>
      <c r="O37" s="2007">
        <f t="shared" si="9"/>
        <v>46</v>
      </c>
    </row>
    <row r="38" spans="1:15">
      <c r="A38" s="2005">
        <v>22</v>
      </c>
      <c r="B38" s="2007">
        <v>11614.028900000001</v>
      </c>
      <c r="C38" s="2007">
        <f t="shared" si="0"/>
        <v>2.5100000000747968E-2</v>
      </c>
      <c r="D38" s="2007">
        <f t="shared" si="1"/>
        <v>100.4</v>
      </c>
      <c r="E38" s="2007">
        <v>4541.8923000000004</v>
      </c>
      <c r="F38" s="2007">
        <f t="shared" si="2"/>
        <v>6.4900000000307045E-2</v>
      </c>
      <c r="G38" s="2007">
        <f t="shared" si="3"/>
        <v>259.60000000000002</v>
      </c>
      <c r="H38" s="2007">
        <v>2646.3852000000011</v>
      </c>
      <c r="I38" s="2007">
        <f t="shared" si="4"/>
        <v>0</v>
      </c>
      <c r="J38" s="2007">
        <f t="shared" si="5"/>
        <v>0</v>
      </c>
      <c r="K38" s="2007">
        <v>921.92970000000003</v>
      </c>
      <c r="L38" s="2007">
        <f t="shared" si="6"/>
        <v>1.3100000000008549E-2</v>
      </c>
      <c r="M38" s="2007">
        <f t="shared" si="7"/>
        <v>52.4</v>
      </c>
      <c r="N38" s="2007">
        <f t="shared" si="8"/>
        <v>360</v>
      </c>
      <c r="O38" s="2007">
        <f t="shared" si="9"/>
        <v>52.4</v>
      </c>
    </row>
    <row r="39" spans="1:15">
      <c r="A39" s="2005">
        <v>23</v>
      </c>
      <c r="B39" s="2007">
        <v>11614.051000000001</v>
      </c>
      <c r="C39" s="2007">
        <f t="shared" si="0"/>
        <v>2.2100000000136788E-2</v>
      </c>
      <c r="D39" s="2007">
        <f t="shared" si="1"/>
        <v>88.4</v>
      </c>
      <c r="E39" s="2007">
        <v>4541.9553999999998</v>
      </c>
      <c r="F39" s="2007">
        <f t="shared" si="2"/>
        <v>6.309999999939464E-2</v>
      </c>
      <c r="G39" s="2007">
        <f t="shared" si="3"/>
        <v>252.4</v>
      </c>
      <c r="H39" s="2007">
        <v>2646.3852000000011</v>
      </c>
      <c r="I39" s="2007">
        <f t="shared" si="4"/>
        <v>0</v>
      </c>
      <c r="J39" s="2007">
        <f t="shared" si="5"/>
        <v>0</v>
      </c>
      <c r="K39" s="2007">
        <v>921.94209999999998</v>
      </c>
      <c r="L39" s="2007">
        <f t="shared" si="6"/>
        <v>1.239999999995689E-2</v>
      </c>
      <c r="M39" s="2007">
        <f t="shared" si="7"/>
        <v>49.6</v>
      </c>
      <c r="N39" s="2007">
        <f t="shared" si="8"/>
        <v>340.8</v>
      </c>
      <c r="O39" s="2007">
        <f t="shared" si="9"/>
        <v>49.6</v>
      </c>
    </row>
    <row r="40" spans="1:15">
      <c r="A40" s="2005">
        <v>24</v>
      </c>
      <c r="B40" s="2006">
        <v>11614.067300000001</v>
      </c>
      <c r="C40" s="2007">
        <f t="shared" si="0"/>
        <v>1.629999999931897E-2</v>
      </c>
      <c r="D40" s="2007">
        <f t="shared" si="1"/>
        <v>65.2</v>
      </c>
      <c r="E40" s="2006">
        <v>4542.0110000000004</v>
      </c>
      <c r="F40" s="2007">
        <f t="shared" si="2"/>
        <v>5.5600000000595173E-2</v>
      </c>
      <c r="G40" s="2007">
        <f t="shared" si="3"/>
        <v>222.4</v>
      </c>
      <c r="H40" s="2006">
        <v>2646.3852000000011</v>
      </c>
      <c r="I40" s="2007">
        <f t="shared" si="4"/>
        <v>0</v>
      </c>
      <c r="J40" s="2007">
        <f t="shared" si="5"/>
        <v>0</v>
      </c>
      <c r="K40" s="2006">
        <v>921.95309999999995</v>
      </c>
      <c r="L40" s="2007">
        <f t="shared" si="6"/>
        <v>1.0999999999967258E-2</v>
      </c>
      <c r="M40" s="2007">
        <f t="shared" si="7"/>
        <v>44</v>
      </c>
      <c r="N40" s="2007">
        <f t="shared" si="8"/>
        <v>287.60000000000002</v>
      </c>
      <c r="O40" s="2007">
        <f t="shared" si="9"/>
        <v>44</v>
      </c>
    </row>
    <row r="41" spans="1:15" ht="21.75" customHeight="1">
      <c r="A41" s="2008" t="s">
        <v>19</v>
      </c>
      <c r="B41" s="2006"/>
      <c r="C41" s="2006">
        <f>SUM(C16:C40)</f>
        <v>0.51260000000002037</v>
      </c>
      <c r="D41" s="2006">
        <f>SUM(D16:D40)</f>
        <v>2050.4</v>
      </c>
      <c r="E41" s="2006"/>
      <c r="F41" s="2006">
        <f>SUM(F16:F40)</f>
        <v>2.3186000000005151</v>
      </c>
      <c r="G41" s="2006">
        <f>SUM(G16:G40)</f>
        <v>9274.4</v>
      </c>
      <c r="H41" s="2006"/>
      <c r="I41" s="2006">
        <f>SUM(I16:I40)</f>
        <v>1.8000000009124051E-3</v>
      </c>
      <c r="J41" s="2006">
        <f>SUM(J16:J40)</f>
        <v>7.2000000000000011</v>
      </c>
      <c r="K41" s="2006"/>
      <c r="L41" s="2006">
        <f>SUM(L16:L40)</f>
        <v>0.43139999999993961</v>
      </c>
      <c r="M41" s="2006">
        <f>SUM(M16:M40)</f>
        <v>1725.6</v>
      </c>
      <c r="N41" s="2006">
        <f>SUM(N16:N40)</f>
        <v>11324.800000000001</v>
      </c>
      <c r="O41" s="2006">
        <f>SUM(O16:O40)</f>
        <v>1732.8000000000002</v>
      </c>
    </row>
    <row r="43" spans="1:15" ht="25.5" customHeight="1">
      <c r="E43" s="1996" t="s">
        <v>670</v>
      </c>
      <c r="F43" s="1996"/>
      <c r="G43" s="1996"/>
      <c r="H43" s="1996" t="s">
        <v>671</v>
      </c>
      <c r="I43" s="1996"/>
      <c r="J43" s="1996" t="s">
        <v>672</v>
      </c>
      <c r="K43" s="1996"/>
    </row>
    <row r="46" spans="1:15">
      <c r="A46" s="1992" t="s">
        <v>639</v>
      </c>
      <c r="M46" s="1992" t="s">
        <v>640</v>
      </c>
    </row>
    <row r="47" spans="1:15">
      <c r="A47" s="1992" t="s">
        <v>641</v>
      </c>
      <c r="M47" s="1993" t="s">
        <v>642</v>
      </c>
      <c r="N47" s="1993"/>
      <c r="O47" s="2009"/>
    </row>
    <row r="48" spans="1:15">
      <c r="A48" s="1992" t="s">
        <v>643</v>
      </c>
      <c r="M48" s="1995" t="s">
        <v>673</v>
      </c>
      <c r="N48" s="1995"/>
      <c r="O48" s="2009" t="s">
        <v>645</v>
      </c>
    </row>
    <row r="49" spans="1:15" ht="15.75">
      <c r="A49" s="1996" t="s">
        <v>646</v>
      </c>
      <c r="E49" s="3049"/>
      <c r="F49" s="3049"/>
      <c r="G49" s="3049"/>
      <c r="H49" s="3049"/>
      <c r="I49" s="3049"/>
      <c r="J49" s="3049"/>
      <c r="K49" s="1997"/>
      <c r="L49" s="1997"/>
      <c r="M49" s="1995" t="s">
        <v>674</v>
      </c>
      <c r="N49" s="1993"/>
      <c r="O49" s="2009"/>
    </row>
    <row r="50" spans="1:15" ht="15.75">
      <c r="A50" s="3049" t="s">
        <v>675</v>
      </c>
      <c r="B50" s="3049"/>
      <c r="C50" s="3049"/>
      <c r="D50" s="3049"/>
      <c r="E50" s="3049"/>
      <c r="F50" s="3049"/>
      <c r="G50" s="3049"/>
      <c r="H50" s="3049"/>
      <c r="I50" s="3049"/>
      <c r="J50" s="3049"/>
      <c r="K50" s="3049"/>
      <c r="L50" s="3049"/>
      <c r="M50" s="3049"/>
    </row>
    <row r="51" spans="1:15">
      <c r="A51" s="3050" t="s">
        <v>650</v>
      </c>
      <c r="B51" s="3050"/>
      <c r="C51" s="3050"/>
      <c r="D51" s="3050"/>
      <c r="E51" s="3050"/>
      <c r="F51" s="3050"/>
      <c r="G51" s="3050"/>
      <c r="H51" s="3050"/>
      <c r="I51" s="3050"/>
      <c r="J51" s="3050"/>
      <c r="K51" s="3050"/>
      <c r="L51" s="3050"/>
      <c r="M51" s="3050"/>
    </row>
    <row r="52" spans="1:15">
      <c r="A52" s="3051" t="s">
        <v>651</v>
      </c>
      <c r="B52" s="3051"/>
      <c r="C52" s="3051"/>
      <c r="D52" s="3051"/>
      <c r="E52" s="3051"/>
      <c r="F52" s="3051"/>
      <c r="G52" s="3052"/>
      <c r="H52" s="3053">
        <f>[1]Табл.№1вводы!H8</f>
        <v>44916</v>
      </c>
      <c r="I52" s="3052"/>
      <c r="J52" s="3052"/>
      <c r="K52" s="3052"/>
      <c r="L52" s="3052"/>
      <c r="M52" s="3052"/>
      <c r="N52" s="3052"/>
      <c r="O52" s="3052"/>
    </row>
    <row r="54" spans="1:15">
      <c r="A54" s="1998"/>
      <c r="B54" s="3054" t="s">
        <v>652</v>
      </c>
      <c r="C54" s="3055"/>
      <c r="D54" s="3055"/>
      <c r="E54" s="3055"/>
      <c r="F54" s="3055"/>
      <c r="G54" s="3056"/>
      <c r="H54" s="3054" t="s">
        <v>653</v>
      </c>
      <c r="I54" s="3055"/>
      <c r="J54" s="3055"/>
      <c r="K54" s="3055"/>
      <c r="L54" s="3055"/>
      <c r="M54" s="3056"/>
      <c r="N54" s="1998"/>
      <c r="O54" s="1998"/>
    </row>
    <row r="55" spans="1:15">
      <c r="A55" s="1999"/>
      <c r="B55" s="3059" t="s">
        <v>676</v>
      </c>
      <c r="C55" s="3060"/>
      <c r="D55" s="3061"/>
      <c r="E55" s="3059" t="s">
        <v>677</v>
      </c>
      <c r="F55" s="3060"/>
      <c r="G55" s="3061"/>
      <c r="H55" s="3059" t="s">
        <v>676</v>
      </c>
      <c r="I55" s="3060"/>
      <c r="J55" s="3061"/>
      <c r="K55" s="3059" t="s">
        <v>678</v>
      </c>
      <c r="L55" s="3060"/>
      <c r="M55" s="3061"/>
      <c r="N55" s="2000" t="s">
        <v>657</v>
      </c>
      <c r="O55" s="2000" t="s">
        <v>657</v>
      </c>
    </row>
    <row r="56" spans="1:15">
      <c r="A56" s="2000" t="s">
        <v>658</v>
      </c>
      <c r="B56" s="3054" t="s">
        <v>659</v>
      </c>
      <c r="C56" s="3055"/>
      <c r="D56" s="2001">
        <v>4000</v>
      </c>
      <c r="E56" s="3054" t="s">
        <v>659</v>
      </c>
      <c r="F56" s="3055"/>
      <c r="G56" s="2001">
        <v>4000</v>
      </c>
      <c r="H56" s="3054" t="s">
        <v>659</v>
      </c>
      <c r="I56" s="3055"/>
      <c r="J56" s="2001">
        <v>4000</v>
      </c>
      <c r="K56" s="3054" t="s">
        <v>659</v>
      </c>
      <c r="L56" s="3055"/>
      <c r="M56" s="2001">
        <v>4000</v>
      </c>
      <c r="N56" s="2000" t="s">
        <v>660</v>
      </c>
      <c r="O56" s="2000" t="s">
        <v>661</v>
      </c>
    </row>
    <row r="57" spans="1:15">
      <c r="A57" s="2000" t="s">
        <v>662</v>
      </c>
      <c r="B57" s="2002" t="s">
        <v>663</v>
      </c>
      <c r="C57" s="3057" t="s">
        <v>17</v>
      </c>
      <c r="D57" s="2002" t="s">
        <v>664</v>
      </c>
      <c r="E57" s="2002" t="s">
        <v>663</v>
      </c>
      <c r="F57" s="3057" t="s">
        <v>17</v>
      </c>
      <c r="G57" s="2002" t="s">
        <v>664</v>
      </c>
      <c r="H57" s="2002" t="s">
        <v>663</v>
      </c>
      <c r="I57" s="3057" t="s">
        <v>17</v>
      </c>
      <c r="J57" s="2002" t="s">
        <v>664</v>
      </c>
      <c r="K57" s="2002" t="s">
        <v>663</v>
      </c>
      <c r="L57" s="3057" t="s">
        <v>17</v>
      </c>
      <c r="M57" s="2002" t="s">
        <v>664</v>
      </c>
      <c r="N57" s="2000" t="s">
        <v>665</v>
      </c>
      <c r="O57" s="2000" t="s">
        <v>665</v>
      </c>
    </row>
    <row r="58" spans="1:15">
      <c r="A58" s="2003"/>
      <c r="B58" s="2000" t="s">
        <v>666</v>
      </c>
      <c r="C58" s="3058"/>
      <c r="D58" s="2000" t="s">
        <v>667</v>
      </c>
      <c r="E58" s="2000" t="s">
        <v>666</v>
      </c>
      <c r="F58" s="3058"/>
      <c r="G58" s="2000" t="s">
        <v>667</v>
      </c>
      <c r="H58" s="2000" t="s">
        <v>666</v>
      </c>
      <c r="I58" s="3058"/>
      <c r="J58" s="2000" t="s">
        <v>667</v>
      </c>
      <c r="K58" s="2000" t="s">
        <v>666</v>
      </c>
      <c r="L58" s="3058"/>
      <c r="M58" s="2000" t="s">
        <v>667</v>
      </c>
      <c r="N58" s="2004" t="s">
        <v>668</v>
      </c>
      <c r="O58" s="2004" t="s">
        <v>669</v>
      </c>
    </row>
    <row r="59" spans="1:15">
      <c r="A59" s="2005">
        <v>1</v>
      </c>
      <c r="B59" s="2005">
        <v>2</v>
      </c>
      <c r="C59" s="2005">
        <v>3</v>
      </c>
      <c r="D59" s="2005">
        <v>4</v>
      </c>
      <c r="E59" s="2005">
        <v>5</v>
      </c>
      <c r="F59" s="2005">
        <v>6</v>
      </c>
      <c r="G59" s="2005">
        <v>7</v>
      </c>
      <c r="H59" s="2005">
        <v>8</v>
      </c>
      <c r="I59" s="2005">
        <v>9</v>
      </c>
      <c r="J59" s="2005">
        <v>10</v>
      </c>
      <c r="K59" s="2005">
        <v>11</v>
      </c>
      <c r="L59" s="2005">
        <v>12</v>
      </c>
      <c r="M59" s="2005">
        <v>13</v>
      </c>
      <c r="N59" s="2005"/>
      <c r="O59" s="2005"/>
    </row>
    <row r="60" spans="1:15">
      <c r="A60" s="2005">
        <v>0</v>
      </c>
      <c r="B60" s="2006">
        <v>7298.1500999999998</v>
      </c>
      <c r="C60" s="2007"/>
      <c r="D60" s="2007"/>
      <c r="E60" s="2006">
        <v>3249.7759000000001</v>
      </c>
      <c r="F60" s="2007"/>
      <c r="G60" s="2007"/>
      <c r="H60" s="2006">
        <v>2241.6350000000002</v>
      </c>
      <c r="I60" s="2007"/>
      <c r="J60" s="2007"/>
      <c r="K60" s="2006">
        <v>1167.4213</v>
      </c>
      <c r="L60" s="2007"/>
      <c r="M60" s="2007"/>
      <c r="N60" s="2007"/>
      <c r="O60" s="2007"/>
    </row>
    <row r="61" spans="1:15">
      <c r="A61" s="2005">
        <v>1</v>
      </c>
      <c r="B61" s="2007">
        <v>7298.1941999999999</v>
      </c>
      <c r="C61" s="2007">
        <f t="shared" ref="C61:C84" si="10">B61-B60</f>
        <v>4.4100000000071304E-2</v>
      </c>
      <c r="D61" s="2007">
        <f>ROUND(C61*D$56,2)</f>
        <v>176.4</v>
      </c>
      <c r="E61" s="2007">
        <v>3249.8278</v>
      </c>
      <c r="F61" s="2007">
        <f>E61-E60</f>
        <v>5.1899999999932334E-2</v>
      </c>
      <c r="G61" s="2007">
        <f>ROUND(F61*G$56,2)</f>
        <v>207.6</v>
      </c>
      <c r="H61" s="2007">
        <v>2241.6547</v>
      </c>
      <c r="I61" s="2007">
        <f>H61-H60</f>
        <v>1.9699999999829743E-2</v>
      </c>
      <c r="J61" s="2007">
        <f>ROUND(I61*J$56,2)</f>
        <v>78.8</v>
      </c>
      <c r="K61" s="2007">
        <v>1167.4427000000001</v>
      </c>
      <c r="L61" s="2007">
        <f>K61-K60</f>
        <v>2.1400000000085129E-2</v>
      </c>
      <c r="M61" s="2007">
        <f>ROUND(L61*M$56,2)</f>
        <v>85.6</v>
      </c>
      <c r="N61" s="2007">
        <f>D61+G61</f>
        <v>384</v>
      </c>
      <c r="O61" s="2007">
        <f>J61+M61</f>
        <v>164.39999999999998</v>
      </c>
    </row>
    <row r="62" spans="1:15">
      <c r="A62" s="2005">
        <v>2</v>
      </c>
      <c r="B62" s="2007">
        <v>7298.2381999999998</v>
      </c>
      <c r="C62" s="2007">
        <f t="shared" si="10"/>
        <v>4.3999999999869033E-2</v>
      </c>
      <c r="D62" s="2007">
        <f t="shared" ref="D62:D84" si="11">ROUND(C62*D$56,2)</f>
        <v>176</v>
      </c>
      <c r="E62" s="2007">
        <v>3249.8777</v>
      </c>
      <c r="F62" s="2007">
        <f t="shared" ref="F62:F84" si="12">E62-E61</f>
        <v>4.9899999999979627E-2</v>
      </c>
      <c r="G62" s="2007">
        <f t="shared" ref="G62:G84" si="13">ROUND(F62*G$56,2)</f>
        <v>199.6</v>
      </c>
      <c r="H62" s="2007">
        <v>2241.6741000000002</v>
      </c>
      <c r="I62" s="2007">
        <f t="shared" ref="I62:I84" si="14">H62-H61</f>
        <v>1.9400000000132422E-2</v>
      </c>
      <c r="J62" s="2007">
        <f t="shared" ref="J62:J84" si="15">ROUND(I62*J$56,2)</f>
        <v>77.599999999999994</v>
      </c>
      <c r="K62" s="2007">
        <v>1167.4641000000001</v>
      </c>
      <c r="L62" s="2007">
        <f t="shared" ref="L62:L84" si="16">K62-K61</f>
        <v>2.1400000000085129E-2</v>
      </c>
      <c r="M62" s="2007">
        <f t="shared" ref="M62:M84" si="17">ROUND(L62*M$56,2)</f>
        <v>85.6</v>
      </c>
      <c r="N62" s="2007">
        <f t="shared" ref="N62:N84" si="18">D62+G62</f>
        <v>375.6</v>
      </c>
      <c r="O62" s="2007">
        <f t="shared" ref="O62:O84" si="19">J62+M62</f>
        <v>163.19999999999999</v>
      </c>
    </row>
    <row r="63" spans="1:15">
      <c r="A63" s="2005">
        <v>3</v>
      </c>
      <c r="B63" s="2007">
        <v>7298.2816999999995</v>
      </c>
      <c r="C63" s="2007">
        <f t="shared" si="10"/>
        <v>4.3499999999767169E-2</v>
      </c>
      <c r="D63" s="2007">
        <f t="shared" si="11"/>
        <v>174</v>
      </c>
      <c r="E63" s="2007">
        <v>3249.9295999999999</v>
      </c>
      <c r="F63" s="2007">
        <f t="shared" si="12"/>
        <v>5.1899999999932334E-2</v>
      </c>
      <c r="G63" s="2007">
        <f t="shared" si="13"/>
        <v>207.6</v>
      </c>
      <c r="H63" s="2007">
        <v>2241.6927000000001</v>
      </c>
      <c r="I63" s="2007">
        <f t="shared" si="14"/>
        <v>1.8599999999878492E-2</v>
      </c>
      <c r="J63" s="2007">
        <f t="shared" si="15"/>
        <v>74.400000000000006</v>
      </c>
      <c r="K63" s="2007">
        <v>1167.4861000000001</v>
      </c>
      <c r="L63" s="2007">
        <f t="shared" si="16"/>
        <v>2.1999999999934516E-2</v>
      </c>
      <c r="M63" s="2007">
        <f t="shared" si="17"/>
        <v>88</v>
      </c>
      <c r="N63" s="2007">
        <f t="shared" si="18"/>
        <v>381.6</v>
      </c>
      <c r="O63" s="2007">
        <f t="shared" si="19"/>
        <v>162.4</v>
      </c>
    </row>
    <row r="64" spans="1:15">
      <c r="A64" s="2005">
        <v>4</v>
      </c>
      <c r="B64" s="2007">
        <v>7298.3249999999998</v>
      </c>
      <c r="C64" s="2007">
        <f t="shared" si="10"/>
        <v>4.3300000000272121E-2</v>
      </c>
      <c r="D64" s="2007">
        <f t="shared" si="11"/>
        <v>173.2</v>
      </c>
      <c r="E64" s="2007">
        <v>3249.9816999999998</v>
      </c>
      <c r="F64" s="2007">
        <f t="shared" si="12"/>
        <v>5.2099999999882129E-2</v>
      </c>
      <c r="G64" s="2007">
        <f t="shared" si="13"/>
        <v>208.4</v>
      </c>
      <c r="H64" s="2007">
        <v>2241.7116000000001</v>
      </c>
      <c r="I64" s="2007">
        <f t="shared" si="14"/>
        <v>1.8900000000030559E-2</v>
      </c>
      <c r="J64" s="2007">
        <f t="shared" si="15"/>
        <v>75.599999999999994</v>
      </c>
      <c r="K64" s="2007">
        <v>1167.5067000000001</v>
      </c>
      <c r="L64" s="2007">
        <f t="shared" si="16"/>
        <v>2.0600000000058571E-2</v>
      </c>
      <c r="M64" s="2007">
        <f t="shared" si="17"/>
        <v>82.4</v>
      </c>
      <c r="N64" s="2007">
        <f t="shared" si="18"/>
        <v>381.6</v>
      </c>
      <c r="O64" s="2007">
        <f t="shared" si="19"/>
        <v>158</v>
      </c>
    </row>
    <row r="65" spans="1:15">
      <c r="A65" s="2005">
        <v>5</v>
      </c>
      <c r="B65" s="2007">
        <v>7298.3678</v>
      </c>
      <c r="C65" s="2007">
        <f t="shared" si="10"/>
        <v>4.2800000000170257E-2</v>
      </c>
      <c r="D65" s="2007">
        <f t="shared" si="11"/>
        <v>171.2</v>
      </c>
      <c r="E65" s="2007">
        <v>3250.0335</v>
      </c>
      <c r="F65" s="2007">
        <f t="shared" si="12"/>
        <v>5.1800000000184809E-2</v>
      </c>
      <c r="G65" s="2007">
        <f t="shared" si="13"/>
        <v>207.2</v>
      </c>
      <c r="H65" s="2007">
        <v>2241.7301000000002</v>
      </c>
      <c r="I65" s="2007">
        <f t="shared" si="14"/>
        <v>1.8500000000130967E-2</v>
      </c>
      <c r="J65" s="2007">
        <f t="shared" si="15"/>
        <v>74</v>
      </c>
      <c r="K65" s="2007">
        <v>1167.5274000000002</v>
      </c>
      <c r="L65" s="2007">
        <f t="shared" si="16"/>
        <v>2.0700000000033469E-2</v>
      </c>
      <c r="M65" s="2007">
        <f t="shared" si="17"/>
        <v>82.8</v>
      </c>
      <c r="N65" s="2007">
        <f t="shared" si="18"/>
        <v>378.4</v>
      </c>
      <c r="O65" s="2007">
        <f t="shared" si="19"/>
        <v>156.80000000000001</v>
      </c>
    </row>
    <row r="66" spans="1:15">
      <c r="A66" s="2005">
        <v>6</v>
      </c>
      <c r="B66" s="2007">
        <v>7298.4182000000001</v>
      </c>
      <c r="C66" s="2007">
        <f t="shared" si="10"/>
        <v>5.0400000000081491E-2</v>
      </c>
      <c r="D66" s="2007">
        <f t="shared" si="11"/>
        <v>201.6</v>
      </c>
      <c r="E66" s="2007">
        <v>3250.0934999999999</v>
      </c>
      <c r="F66" s="2007">
        <f t="shared" si="12"/>
        <v>5.999999999994543E-2</v>
      </c>
      <c r="G66" s="2007">
        <f t="shared" si="13"/>
        <v>240</v>
      </c>
      <c r="H66" s="2007">
        <v>2241.7511000000004</v>
      </c>
      <c r="I66" s="2007">
        <f t="shared" si="14"/>
        <v>2.1000000000185537E-2</v>
      </c>
      <c r="J66" s="2007">
        <f t="shared" si="15"/>
        <v>84</v>
      </c>
      <c r="K66" s="2007">
        <v>1167.5529000000001</v>
      </c>
      <c r="L66" s="2007">
        <f t="shared" si="16"/>
        <v>2.5499999999965439E-2</v>
      </c>
      <c r="M66" s="2007">
        <f t="shared" si="17"/>
        <v>102</v>
      </c>
      <c r="N66" s="2007">
        <f t="shared" si="18"/>
        <v>441.6</v>
      </c>
      <c r="O66" s="2007">
        <f t="shared" si="19"/>
        <v>186</v>
      </c>
    </row>
    <row r="67" spans="1:15">
      <c r="A67" s="2005">
        <v>7</v>
      </c>
      <c r="B67" s="2007">
        <v>7298.4865</v>
      </c>
      <c r="C67" s="2007">
        <f t="shared" si="10"/>
        <v>6.8299999999908323E-2</v>
      </c>
      <c r="D67" s="2007">
        <f t="shared" si="11"/>
        <v>273.2</v>
      </c>
      <c r="E67" s="2007">
        <v>3250.1977999999999</v>
      </c>
      <c r="F67" s="2007">
        <f t="shared" si="12"/>
        <v>0.10429999999996653</v>
      </c>
      <c r="G67" s="2007">
        <f t="shared" si="13"/>
        <v>417.2</v>
      </c>
      <c r="H67" s="2007">
        <v>2241.7764000000002</v>
      </c>
      <c r="I67" s="2007">
        <f t="shared" si="14"/>
        <v>2.529999999978827E-2</v>
      </c>
      <c r="J67" s="2007">
        <f t="shared" si="15"/>
        <v>101.2</v>
      </c>
      <c r="K67" s="2007">
        <v>1167.5907000000002</v>
      </c>
      <c r="L67" s="2007">
        <f t="shared" si="16"/>
        <v>3.7800000000061118E-2</v>
      </c>
      <c r="M67" s="2007">
        <f t="shared" si="17"/>
        <v>151.19999999999999</v>
      </c>
      <c r="N67" s="2007">
        <f t="shared" si="18"/>
        <v>690.4</v>
      </c>
      <c r="O67" s="2007">
        <f t="shared" si="19"/>
        <v>252.39999999999998</v>
      </c>
    </row>
    <row r="68" spans="1:15">
      <c r="A68" s="2005">
        <v>8</v>
      </c>
      <c r="B68" s="2007">
        <v>7298.5887999999995</v>
      </c>
      <c r="C68" s="2007">
        <f t="shared" si="10"/>
        <v>0.10229999999955908</v>
      </c>
      <c r="D68" s="2007">
        <f t="shared" si="11"/>
        <v>409.2</v>
      </c>
      <c r="E68" s="2007">
        <v>3250.3456000000001</v>
      </c>
      <c r="F68" s="2007">
        <f t="shared" si="12"/>
        <v>0.14780000000018845</v>
      </c>
      <c r="G68" s="2007">
        <f t="shared" si="13"/>
        <v>591.20000000000005</v>
      </c>
      <c r="H68" s="2007">
        <v>2241.8109000000004</v>
      </c>
      <c r="I68" s="2007">
        <f t="shared" si="14"/>
        <v>3.4500000000207365E-2</v>
      </c>
      <c r="J68" s="2007">
        <f t="shared" si="15"/>
        <v>138</v>
      </c>
      <c r="K68" s="2007">
        <v>1167.6434000000002</v>
      </c>
      <c r="L68" s="2007">
        <f t="shared" si="16"/>
        <v>5.2699999999958891E-2</v>
      </c>
      <c r="M68" s="2007">
        <f t="shared" si="17"/>
        <v>210.8</v>
      </c>
      <c r="N68" s="2007">
        <f t="shared" si="18"/>
        <v>1000.4000000000001</v>
      </c>
      <c r="O68" s="2007">
        <f t="shared" si="19"/>
        <v>348.8</v>
      </c>
    </row>
    <row r="69" spans="1:15">
      <c r="A69" s="2005">
        <v>9</v>
      </c>
      <c r="B69" s="2007">
        <v>7298.74</v>
      </c>
      <c r="C69" s="2007">
        <f t="shared" si="10"/>
        <v>0.15120000000024447</v>
      </c>
      <c r="D69" s="2007">
        <f t="shared" si="11"/>
        <v>604.79999999999995</v>
      </c>
      <c r="E69" s="2007">
        <v>3250.5308</v>
      </c>
      <c r="F69" s="2007">
        <f t="shared" si="12"/>
        <v>0.18519999999989523</v>
      </c>
      <c r="G69" s="2007">
        <f t="shared" si="13"/>
        <v>740.8</v>
      </c>
      <c r="H69" s="2007">
        <v>2241.8606000000004</v>
      </c>
      <c r="I69" s="2007">
        <f t="shared" si="14"/>
        <v>4.9700000000029831E-2</v>
      </c>
      <c r="J69" s="2007">
        <f t="shared" si="15"/>
        <v>198.8</v>
      </c>
      <c r="K69" s="2007">
        <v>1167.7033000000001</v>
      </c>
      <c r="L69" s="2007">
        <f t="shared" si="16"/>
        <v>5.9899999999970532E-2</v>
      </c>
      <c r="M69" s="2007">
        <f t="shared" si="17"/>
        <v>239.6</v>
      </c>
      <c r="N69" s="2007">
        <f t="shared" si="18"/>
        <v>1345.6</v>
      </c>
      <c r="O69" s="2007">
        <f t="shared" si="19"/>
        <v>438.4</v>
      </c>
    </row>
    <row r="70" spans="1:15">
      <c r="A70" s="2005">
        <v>10</v>
      </c>
      <c r="B70" s="2007">
        <v>7298.9008999999996</v>
      </c>
      <c r="C70" s="2007">
        <f t="shared" si="10"/>
        <v>0.16089999999985594</v>
      </c>
      <c r="D70" s="2007">
        <f t="shared" si="11"/>
        <v>643.6</v>
      </c>
      <c r="E70" s="2007">
        <v>3250.7195000000002</v>
      </c>
      <c r="F70" s="2007">
        <f t="shared" si="12"/>
        <v>0.18870000000015352</v>
      </c>
      <c r="G70" s="2007">
        <f t="shared" si="13"/>
        <v>754.8</v>
      </c>
      <c r="H70" s="2007">
        <v>2241.9087000000004</v>
      </c>
      <c r="I70" s="2007">
        <f t="shared" si="14"/>
        <v>4.8099999999976717E-2</v>
      </c>
      <c r="J70" s="2007">
        <f t="shared" si="15"/>
        <v>192.4</v>
      </c>
      <c r="K70" s="2007">
        <v>1167.7603000000001</v>
      </c>
      <c r="L70" s="2007">
        <f t="shared" si="16"/>
        <v>5.7000000000016371E-2</v>
      </c>
      <c r="M70" s="2007">
        <f t="shared" si="17"/>
        <v>228</v>
      </c>
      <c r="N70" s="2007">
        <f t="shared" si="18"/>
        <v>1398.4</v>
      </c>
      <c r="O70" s="2007">
        <f t="shared" si="19"/>
        <v>420.4</v>
      </c>
    </row>
    <row r="71" spans="1:15">
      <c r="A71" s="2005">
        <v>11</v>
      </c>
      <c r="B71" s="2007">
        <v>7299.0643999999993</v>
      </c>
      <c r="C71" s="2007">
        <f t="shared" si="10"/>
        <v>0.16349999999965803</v>
      </c>
      <c r="D71" s="2007">
        <f t="shared" si="11"/>
        <v>654</v>
      </c>
      <c r="E71" s="2007">
        <v>3250.9077000000002</v>
      </c>
      <c r="F71" s="2007">
        <f t="shared" si="12"/>
        <v>0.18820000000005166</v>
      </c>
      <c r="G71" s="2007">
        <f t="shared" si="13"/>
        <v>752.8</v>
      </c>
      <c r="H71" s="2007">
        <v>2241.9566000000004</v>
      </c>
      <c r="I71" s="2007">
        <f t="shared" si="14"/>
        <v>4.7900000000026921E-2</v>
      </c>
      <c r="J71" s="2007">
        <f t="shared" si="15"/>
        <v>191.6</v>
      </c>
      <c r="K71" s="2007">
        <v>1167.8179000000002</v>
      </c>
      <c r="L71" s="2007">
        <f t="shared" si="16"/>
        <v>5.7600000000093132E-2</v>
      </c>
      <c r="M71" s="2007">
        <f t="shared" si="17"/>
        <v>230.4</v>
      </c>
      <c r="N71" s="2007">
        <f t="shared" si="18"/>
        <v>1406.8</v>
      </c>
      <c r="O71" s="2007">
        <f t="shared" si="19"/>
        <v>422</v>
      </c>
    </row>
    <row r="72" spans="1:15">
      <c r="A72" s="2005">
        <v>12</v>
      </c>
      <c r="B72" s="2007">
        <v>7299.2353999999996</v>
      </c>
      <c r="C72" s="2007">
        <f t="shared" si="10"/>
        <v>0.17100000000027649</v>
      </c>
      <c r="D72" s="2007">
        <f t="shared" si="11"/>
        <v>684</v>
      </c>
      <c r="E72" s="2007">
        <v>3251.1016000000004</v>
      </c>
      <c r="F72" s="2007">
        <f t="shared" si="12"/>
        <v>0.19390000000021246</v>
      </c>
      <c r="G72" s="2007">
        <f t="shared" si="13"/>
        <v>775.6</v>
      </c>
      <c r="H72" s="2007">
        <v>2242.0051000000003</v>
      </c>
      <c r="I72" s="2007">
        <f t="shared" si="14"/>
        <v>4.8499999999876309E-2</v>
      </c>
      <c r="J72" s="2007">
        <f t="shared" si="15"/>
        <v>194</v>
      </c>
      <c r="K72" s="2007">
        <v>1167.8770000000002</v>
      </c>
      <c r="L72" s="2007">
        <f t="shared" si="16"/>
        <v>5.9099999999943975E-2</v>
      </c>
      <c r="M72" s="2007">
        <f t="shared" si="17"/>
        <v>236.4</v>
      </c>
      <c r="N72" s="2007">
        <f t="shared" si="18"/>
        <v>1459.6</v>
      </c>
      <c r="O72" s="2007">
        <f t="shared" si="19"/>
        <v>430.4</v>
      </c>
    </row>
    <row r="73" spans="1:15">
      <c r="A73" s="2005">
        <v>13</v>
      </c>
      <c r="B73" s="2007">
        <v>7299.4037999999991</v>
      </c>
      <c r="C73" s="2007">
        <f t="shared" si="10"/>
        <v>0.1683999999995649</v>
      </c>
      <c r="D73" s="2007">
        <f t="shared" si="11"/>
        <v>673.6</v>
      </c>
      <c r="E73" s="2007">
        <v>3251.2905000000005</v>
      </c>
      <c r="F73" s="2007">
        <f t="shared" si="12"/>
        <v>0.18890000000010332</v>
      </c>
      <c r="G73" s="2007">
        <f t="shared" si="13"/>
        <v>755.6</v>
      </c>
      <c r="H73" s="2007">
        <v>2242.0546000000004</v>
      </c>
      <c r="I73" s="2007">
        <f t="shared" si="14"/>
        <v>4.9500000000080036E-2</v>
      </c>
      <c r="J73" s="2007">
        <f t="shared" si="15"/>
        <v>198</v>
      </c>
      <c r="K73" s="2007">
        <v>1167.9367000000002</v>
      </c>
      <c r="L73" s="2007">
        <f t="shared" si="16"/>
        <v>5.9700000000020736E-2</v>
      </c>
      <c r="M73" s="2007">
        <f t="shared" si="17"/>
        <v>238.8</v>
      </c>
      <c r="N73" s="2007">
        <f t="shared" si="18"/>
        <v>1429.2</v>
      </c>
      <c r="O73" s="2007">
        <f t="shared" si="19"/>
        <v>436.8</v>
      </c>
    </row>
    <row r="74" spans="1:15">
      <c r="A74" s="2005">
        <v>14</v>
      </c>
      <c r="B74" s="2007">
        <v>7299.571899999999</v>
      </c>
      <c r="C74" s="2007">
        <f t="shared" si="10"/>
        <v>0.16809999999986758</v>
      </c>
      <c r="D74" s="2007">
        <f t="shared" si="11"/>
        <v>672.4</v>
      </c>
      <c r="E74" s="2007">
        <v>3251.4733000000006</v>
      </c>
      <c r="F74" s="2007">
        <f t="shared" si="12"/>
        <v>0.18280000000004293</v>
      </c>
      <c r="G74" s="2007">
        <f t="shared" si="13"/>
        <v>731.2</v>
      </c>
      <c r="H74" s="2007">
        <v>2242.1036000000004</v>
      </c>
      <c r="I74" s="2007">
        <f t="shared" si="14"/>
        <v>4.8999999999978172E-2</v>
      </c>
      <c r="J74" s="2007">
        <f t="shared" si="15"/>
        <v>196</v>
      </c>
      <c r="K74" s="2007">
        <v>1167.9952000000003</v>
      </c>
      <c r="L74" s="2007">
        <f t="shared" si="16"/>
        <v>5.8500000000094587E-2</v>
      </c>
      <c r="M74" s="2007">
        <f t="shared" si="17"/>
        <v>234</v>
      </c>
      <c r="N74" s="2007">
        <f t="shared" si="18"/>
        <v>1403.6</v>
      </c>
      <c r="O74" s="2007">
        <f t="shared" si="19"/>
        <v>430</v>
      </c>
    </row>
    <row r="75" spans="1:15">
      <c r="A75" s="2005">
        <v>15</v>
      </c>
      <c r="B75" s="2007">
        <v>7299.7357999999986</v>
      </c>
      <c r="C75" s="2007">
        <f t="shared" si="10"/>
        <v>0.16389999999955762</v>
      </c>
      <c r="D75" s="2007">
        <f t="shared" si="11"/>
        <v>655.6</v>
      </c>
      <c r="E75" s="2007">
        <v>3251.6487000000006</v>
      </c>
      <c r="F75" s="2007">
        <f t="shared" si="12"/>
        <v>0.17540000000008149</v>
      </c>
      <c r="G75" s="2007">
        <f t="shared" si="13"/>
        <v>701.6</v>
      </c>
      <c r="H75" s="2007">
        <v>2242.1516000000001</v>
      </c>
      <c r="I75" s="2007">
        <f t="shared" si="14"/>
        <v>4.7999999999774445E-2</v>
      </c>
      <c r="J75" s="2007">
        <f t="shared" si="15"/>
        <v>192</v>
      </c>
      <c r="K75" s="2007">
        <v>1168.0483000000004</v>
      </c>
      <c r="L75" s="2007">
        <f t="shared" si="16"/>
        <v>5.3100000000085856E-2</v>
      </c>
      <c r="M75" s="2007">
        <f t="shared" si="17"/>
        <v>212.4</v>
      </c>
      <c r="N75" s="2007">
        <f t="shared" si="18"/>
        <v>1357.2</v>
      </c>
      <c r="O75" s="2007">
        <f t="shared" si="19"/>
        <v>404.4</v>
      </c>
    </row>
    <row r="76" spans="1:15">
      <c r="A76" s="2005">
        <v>16</v>
      </c>
      <c r="B76" s="2007">
        <v>7299.8883999999989</v>
      </c>
      <c r="C76" s="2007">
        <f t="shared" si="10"/>
        <v>0.15260000000034779</v>
      </c>
      <c r="D76" s="2007">
        <f t="shared" si="11"/>
        <v>610.4</v>
      </c>
      <c r="E76" s="2007">
        <v>3251.8261000000007</v>
      </c>
      <c r="F76" s="2007">
        <f t="shared" si="12"/>
        <v>0.1774000000000342</v>
      </c>
      <c r="G76" s="2007">
        <f t="shared" si="13"/>
        <v>709.6</v>
      </c>
      <c r="H76" s="2007">
        <v>2242.1992</v>
      </c>
      <c r="I76" s="2007">
        <f t="shared" si="14"/>
        <v>4.7599999999874854E-2</v>
      </c>
      <c r="J76" s="2007">
        <f t="shared" si="15"/>
        <v>190.4</v>
      </c>
      <c r="K76" s="2007">
        <v>1168.1023000000005</v>
      </c>
      <c r="L76" s="2007">
        <f t="shared" si="16"/>
        <v>5.4000000000087311E-2</v>
      </c>
      <c r="M76" s="2007">
        <f t="shared" si="17"/>
        <v>216</v>
      </c>
      <c r="N76" s="2007">
        <f t="shared" si="18"/>
        <v>1320</v>
      </c>
      <c r="O76" s="2007">
        <f t="shared" si="19"/>
        <v>406.4</v>
      </c>
    </row>
    <row r="77" spans="1:15">
      <c r="A77" s="2005">
        <v>17</v>
      </c>
      <c r="B77" s="2007">
        <v>7300.0019999999986</v>
      </c>
      <c r="C77" s="2007">
        <f t="shared" si="10"/>
        <v>0.1135999999996784</v>
      </c>
      <c r="D77" s="2007">
        <f t="shared" si="11"/>
        <v>454.4</v>
      </c>
      <c r="E77" s="2007">
        <v>3251.9712000000009</v>
      </c>
      <c r="F77" s="2007">
        <f t="shared" si="12"/>
        <v>0.14510000000018408</v>
      </c>
      <c r="G77" s="2007">
        <f t="shared" si="13"/>
        <v>580.4</v>
      </c>
      <c r="H77" s="2007">
        <v>2242.2298000000001</v>
      </c>
      <c r="I77" s="2007">
        <f t="shared" si="14"/>
        <v>3.0600000000049477E-2</v>
      </c>
      <c r="J77" s="2007">
        <f t="shared" si="15"/>
        <v>122.4</v>
      </c>
      <c r="K77" s="2007">
        <v>1168.1457000000005</v>
      </c>
      <c r="L77" s="2007">
        <f t="shared" si="16"/>
        <v>4.3400000000019645E-2</v>
      </c>
      <c r="M77" s="2007">
        <f t="shared" si="17"/>
        <v>173.6</v>
      </c>
      <c r="N77" s="2007">
        <f t="shared" si="18"/>
        <v>1034.8</v>
      </c>
      <c r="O77" s="2007">
        <f t="shared" si="19"/>
        <v>296</v>
      </c>
    </row>
    <row r="78" spans="1:15">
      <c r="A78" s="2005">
        <v>18</v>
      </c>
      <c r="B78" s="2007">
        <v>7300.0802999999987</v>
      </c>
      <c r="C78" s="2007">
        <f t="shared" si="10"/>
        <v>7.8300000000126602E-2</v>
      </c>
      <c r="D78" s="2007">
        <f t="shared" si="11"/>
        <v>313.2</v>
      </c>
      <c r="E78" s="2007">
        <v>3252.0667000000008</v>
      </c>
      <c r="F78" s="2007">
        <f t="shared" si="12"/>
        <v>9.5499999999901775E-2</v>
      </c>
      <c r="G78" s="2007">
        <f t="shared" si="13"/>
        <v>382</v>
      </c>
      <c r="H78" s="2007">
        <v>2242.2565</v>
      </c>
      <c r="I78" s="2007">
        <f t="shared" si="14"/>
        <v>2.6699999999891588E-2</v>
      </c>
      <c r="J78" s="2007">
        <f t="shared" si="15"/>
        <v>106.8</v>
      </c>
      <c r="K78" s="2007">
        <v>1168.1775000000005</v>
      </c>
      <c r="L78" s="2007">
        <f t="shared" si="16"/>
        <v>3.1799999999975626E-2</v>
      </c>
      <c r="M78" s="2007">
        <f t="shared" si="17"/>
        <v>127.2</v>
      </c>
      <c r="N78" s="2007">
        <f t="shared" si="18"/>
        <v>695.2</v>
      </c>
      <c r="O78" s="2007">
        <f t="shared" si="19"/>
        <v>234</v>
      </c>
    </row>
    <row r="79" spans="1:15">
      <c r="A79" s="2005">
        <v>19</v>
      </c>
      <c r="B79" s="2007">
        <v>7300.1432999999988</v>
      </c>
      <c r="C79" s="2007">
        <f t="shared" si="10"/>
        <v>6.3000000000101863E-2</v>
      </c>
      <c r="D79" s="2007">
        <f t="shared" si="11"/>
        <v>252</v>
      </c>
      <c r="E79" s="2007">
        <v>3252.137400000001</v>
      </c>
      <c r="F79" s="2007">
        <f t="shared" si="12"/>
        <v>7.0700000000215368E-2</v>
      </c>
      <c r="G79" s="2007">
        <f t="shared" si="13"/>
        <v>282.8</v>
      </c>
      <c r="H79" s="2007">
        <v>2242.2793999999999</v>
      </c>
      <c r="I79" s="2007">
        <f t="shared" si="14"/>
        <v>2.2899999999935972E-2</v>
      </c>
      <c r="J79" s="2007">
        <f t="shared" si="15"/>
        <v>91.6</v>
      </c>
      <c r="K79" s="2007">
        <v>1168.2027000000005</v>
      </c>
      <c r="L79" s="2007">
        <f t="shared" si="16"/>
        <v>2.5200000000040745E-2</v>
      </c>
      <c r="M79" s="2007">
        <f t="shared" si="17"/>
        <v>100.8</v>
      </c>
      <c r="N79" s="2007">
        <f t="shared" si="18"/>
        <v>534.79999999999995</v>
      </c>
      <c r="O79" s="2007">
        <f t="shared" si="19"/>
        <v>192.39999999999998</v>
      </c>
    </row>
    <row r="80" spans="1:15">
      <c r="A80" s="2005">
        <v>20</v>
      </c>
      <c r="B80" s="2007">
        <v>7300.2000999999991</v>
      </c>
      <c r="C80" s="2007">
        <f t="shared" si="10"/>
        <v>5.6800000000293949E-2</v>
      </c>
      <c r="D80" s="2007">
        <f t="shared" si="11"/>
        <v>227.2</v>
      </c>
      <c r="E80" s="2007">
        <v>3252.2095000000008</v>
      </c>
      <c r="F80" s="2007">
        <f t="shared" si="12"/>
        <v>7.209999999986394E-2</v>
      </c>
      <c r="G80" s="2007">
        <f t="shared" si="13"/>
        <v>288.39999999999998</v>
      </c>
      <c r="H80" s="2007">
        <v>2242.3008</v>
      </c>
      <c r="I80" s="2007">
        <f t="shared" si="14"/>
        <v>2.1400000000085129E-2</v>
      </c>
      <c r="J80" s="2007">
        <f t="shared" si="15"/>
        <v>85.6</v>
      </c>
      <c r="K80" s="2007">
        <v>1168.2296000000006</v>
      </c>
      <c r="L80" s="2007">
        <f t="shared" si="16"/>
        <v>2.6900000000068758E-2</v>
      </c>
      <c r="M80" s="2007">
        <f t="shared" si="17"/>
        <v>107.6</v>
      </c>
      <c r="N80" s="2007">
        <f t="shared" si="18"/>
        <v>515.59999999999991</v>
      </c>
      <c r="O80" s="2007">
        <f t="shared" si="19"/>
        <v>193.2</v>
      </c>
    </row>
    <row r="81" spans="1:15">
      <c r="A81" s="2005">
        <v>21</v>
      </c>
      <c r="B81" s="2007">
        <v>7300.2542999999987</v>
      </c>
      <c r="C81" s="2007">
        <f t="shared" si="10"/>
        <v>5.419999999958236E-2</v>
      </c>
      <c r="D81" s="2007">
        <f t="shared" si="11"/>
        <v>216.8</v>
      </c>
      <c r="E81" s="2007">
        <v>3252.2758000000008</v>
      </c>
      <c r="F81" s="2007">
        <f t="shared" si="12"/>
        <v>6.6299999999955617E-2</v>
      </c>
      <c r="G81" s="2007">
        <f t="shared" si="13"/>
        <v>265.2</v>
      </c>
      <c r="H81" s="2007">
        <v>2242.3220999999999</v>
      </c>
      <c r="I81" s="2007">
        <f t="shared" si="14"/>
        <v>2.1299999999882857E-2</v>
      </c>
      <c r="J81" s="2007">
        <f t="shared" si="15"/>
        <v>85.2</v>
      </c>
      <c r="K81" s="2007">
        <v>1168.2535000000005</v>
      </c>
      <c r="L81" s="2007">
        <f t="shared" si="16"/>
        <v>2.3899999999912325E-2</v>
      </c>
      <c r="M81" s="2007">
        <f t="shared" si="17"/>
        <v>95.6</v>
      </c>
      <c r="N81" s="2007">
        <f t="shared" si="18"/>
        <v>482</v>
      </c>
      <c r="O81" s="2007">
        <f t="shared" si="19"/>
        <v>180.8</v>
      </c>
    </row>
    <row r="82" spans="1:15">
      <c r="A82" s="2005">
        <v>22</v>
      </c>
      <c r="B82" s="2007">
        <v>7300.307499999999</v>
      </c>
      <c r="C82" s="2007">
        <f t="shared" si="10"/>
        <v>5.3200000000288128E-2</v>
      </c>
      <c r="D82" s="2007">
        <f t="shared" si="11"/>
        <v>212.8</v>
      </c>
      <c r="E82" s="2007">
        <v>3252.3482000000008</v>
      </c>
      <c r="F82" s="2007">
        <f t="shared" si="12"/>
        <v>7.2400000000016007E-2</v>
      </c>
      <c r="G82" s="2007">
        <f t="shared" si="13"/>
        <v>289.60000000000002</v>
      </c>
      <c r="H82" s="2007">
        <v>2242.3451999999997</v>
      </c>
      <c r="I82" s="2007">
        <f t="shared" si="14"/>
        <v>2.3099999999885767E-2</v>
      </c>
      <c r="J82" s="2007">
        <f t="shared" si="15"/>
        <v>92.4</v>
      </c>
      <c r="K82" s="2007">
        <v>1168.2778000000005</v>
      </c>
      <c r="L82" s="2007">
        <f t="shared" si="16"/>
        <v>2.430000000003929E-2</v>
      </c>
      <c r="M82" s="2007">
        <f t="shared" si="17"/>
        <v>97.2</v>
      </c>
      <c r="N82" s="2007">
        <f t="shared" si="18"/>
        <v>502.40000000000003</v>
      </c>
      <c r="O82" s="2007">
        <f t="shared" si="19"/>
        <v>189.60000000000002</v>
      </c>
    </row>
    <row r="83" spans="1:15">
      <c r="A83" s="2005">
        <v>23</v>
      </c>
      <c r="B83" s="2007">
        <v>7300.3599999999988</v>
      </c>
      <c r="C83" s="2007">
        <f t="shared" si="10"/>
        <v>5.2499999999781721E-2</v>
      </c>
      <c r="D83" s="2007">
        <f t="shared" si="11"/>
        <v>210</v>
      </c>
      <c r="E83" s="2007">
        <v>3252.421600000001</v>
      </c>
      <c r="F83" s="2007">
        <f t="shared" si="12"/>
        <v>7.3400000000219734E-2</v>
      </c>
      <c r="G83" s="2007">
        <f t="shared" si="13"/>
        <v>293.60000000000002</v>
      </c>
      <c r="H83" s="2007">
        <v>2242.3667999999998</v>
      </c>
      <c r="I83" s="2007">
        <f t="shared" si="14"/>
        <v>2.1600000000034925E-2</v>
      </c>
      <c r="J83" s="2007">
        <f t="shared" si="15"/>
        <v>86.4</v>
      </c>
      <c r="K83" s="2007">
        <v>1168.3006000000005</v>
      </c>
      <c r="L83" s="2007">
        <f t="shared" si="16"/>
        <v>2.2799999999961074E-2</v>
      </c>
      <c r="M83" s="2007">
        <f t="shared" si="17"/>
        <v>91.2</v>
      </c>
      <c r="N83" s="2007">
        <f t="shared" si="18"/>
        <v>503.6</v>
      </c>
      <c r="O83" s="2007">
        <f t="shared" si="19"/>
        <v>177.60000000000002</v>
      </c>
    </row>
    <row r="84" spans="1:15">
      <c r="A84" s="2005">
        <v>24</v>
      </c>
      <c r="B84" s="2006">
        <v>7300.4091999999991</v>
      </c>
      <c r="C84" s="2007">
        <f t="shared" si="10"/>
        <v>4.9200000000382715E-2</v>
      </c>
      <c r="D84" s="2007">
        <f t="shared" si="11"/>
        <v>196.8</v>
      </c>
      <c r="E84" s="2006">
        <v>3252.4838000000009</v>
      </c>
      <c r="F84" s="2007">
        <f t="shared" si="12"/>
        <v>6.2199999999847932E-2</v>
      </c>
      <c r="G84" s="2007">
        <f t="shared" si="13"/>
        <v>248.8</v>
      </c>
      <c r="H84" s="2006">
        <v>2242.3878</v>
      </c>
      <c r="I84" s="2007">
        <f t="shared" si="14"/>
        <v>2.1000000000185537E-2</v>
      </c>
      <c r="J84" s="2007">
        <f t="shared" si="15"/>
        <v>84</v>
      </c>
      <c r="K84" s="2006">
        <v>1168.3208000000004</v>
      </c>
      <c r="L84" s="2007">
        <f t="shared" si="16"/>
        <v>2.0199999999931606E-2</v>
      </c>
      <c r="M84" s="2007">
        <f t="shared" si="17"/>
        <v>80.8</v>
      </c>
      <c r="N84" s="2007">
        <f t="shared" si="18"/>
        <v>445.6</v>
      </c>
      <c r="O84" s="2007">
        <f t="shared" si="19"/>
        <v>164.8</v>
      </c>
    </row>
    <row r="85" spans="1:15" ht="26.25" customHeight="1">
      <c r="A85" s="2008" t="s">
        <v>19</v>
      </c>
      <c r="B85" s="2006"/>
      <c r="C85" s="2006">
        <f>SUM(C60:C84)</f>
        <v>2.2590999999993073</v>
      </c>
      <c r="D85" s="2006">
        <f>SUM(D60:D84)</f>
        <v>9036.3999999999978</v>
      </c>
      <c r="E85" s="2006"/>
      <c r="F85" s="2006">
        <f>SUM(F60:F84)</f>
        <v>2.7079000000007909</v>
      </c>
      <c r="G85" s="2006">
        <f>SUM(G60:G84)</f>
        <v>10831.6</v>
      </c>
      <c r="H85" s="2006"/>
      <c r="I85" s="2006">
        <f>SUM(I60:I84)</f>
        <v>0.75279999999975189</v>
      </c>
      <c r="J85" s="2006">
        <f>SUM(J60:J84)</f>
        <v>3011.2000000000003</v>
      </c>
      <c r="K85" s="2006"/>
      <c r="L85" s="2006">
        <f>SUM(L60:L84)</f>
        <v>0.89950000000044383</v>
      </c>
      <c r="M85" s="2006">
        <f>SUM(M60:M84)</f>
        <v>3598</v>
      </c>
      <c r="N85" s="2006">
        <f>SUM(N60:N84)</f>
        <v>19867.999999999996</v>
      </c>
      <c r="O85" s="2006">
        <f>SUM(O60:O84)</f>
        <v>6609.2</v>
      </c>
    </row>
    <row r="86" spans="1:15">
      <c r="A86" s="2010"/>
      <c r="B86" s="2011"/>
      <c r="C86" s="2010"/>
      <c r="D86" s="2010"/>
      <c r="E86" s="2010"/>
      <c r="F86" s="2010"/>
      <c r="G86" s="2010"/>
      <c r="H86" s="2010"/>
      <c r="I86" s="2010"/>
      <c r="J86" s="2010"/>
      <c r="K86" s="2010"/>
      <c r="L86" s="2010"/>
      <c r="M86" s="2010"/>
      <c r="N86" s="2010"/>
      <c r="O86" s="2010"/>
    </row>
    <row r="87" spans="1:15" ht="25.5" customHeight="1">
      <c r="E87" s="1996" t="s">
        <v>670</v>
      </c>
      <c r="F87" s="1996"/>
      <c r="G87" s="1996"/>
      <c r="H87" s="1996" t="s">
        <v>671</v>
      </c>
      <c r="I87" s="1996"/>
      <c r="J87" s="1996" t="s">
        <v>672</v>
      </c>
      <c r="K87" s="1996"/>
    </row>
    <row r="90" spans="1:15">
      <c r="A90" s="1992" t="s">
        <v>639</v>
      </c>
      <c r="M90" s="1992" t="s">
        <v>640</v>
      </c>
    </row>
    <row r="91" spans="1:15">
      <c r="A91" s="1992" t="s">
        <v>641</v>
      </c>
      <c r="M91" s="1993" t="s">
        <v>642</v>
      </c>
      <c r="N91" s="1993"/>
      <c r="O91" s="1994"/>
    </row>
    <row r="92" spans="1:15">
      <c r="A92" s="1992" t="s">
        <v>643</v>
      </c>
      <c r="M92" s="1995" t="s">
        <v>679</v>
      </c>
      <c r="N92" s="1995"/>
      <c r="O92" s="1994" t="s">
        <v>645</v>
      </c>
    </row>
    <row r="93" spans="1:15" ht="15.75">
      <c r="A93" s="1996" t="s">
        <v>646</v>
      </c>
      <c r="E93" s="3049"/>
      <c r="F93" s="3049"/>
      <c r="G93" s="3049"/>
      <c r="H93" s="3049"/>
      <c r="I93" s="3049"/>
      <c r="J93" s="3049"/>
      <c r="K93" s="1997"/>
      <c r="L93" s="1997"/>
      <c r="M93" s="1995" t="s">
        <v>680</v>
      </c>
      <c r="N93" s="1993"/>
      <c r="O93" s="1994" t="s">
        <v>645</v>
      </c>
    </row>
    <row r="94" spans="1:15" ht="15.75">
      <c r="A94" s="3049" t="s">
        <v>675</v>
      </c>
      <c r="B94" s="3049"/>
      <c r="C94" s="3049"/>
      <c r="D94" s="3049"/>
      <c r="E94" s="3049"/>
      <c r="F94" s="3049"/>
      <c r="G94" s="3049"/>
      <c r="H94" s="3049"/>
      <c r="I94" s="3049"/>
      <c r="J94" s="3049"/>
      <c r="K94" s="3049"/>
      <c r="L94" s="3049"/>
      <c r="M94" s="3049"/>
    </row>
    <row r="95" spans="1:15">
      <c r="A95" s="3050" t="s">
        <v>650</v>
      </c>
      <c r="B95" s="3050"/>
      <c r="C95" s="3050"/>
      <c r="D95" s="3050"/>
      <c r="E95" s="3050"/>
      <c r="F95" s="3050"/>
      <c r="G95" s="3050"/>
      <c r="H95" s="3050"/>
      <c r="I95" s="3050"/>
      <c r="J95" s="3050"/>
      <c r="K95" s="3050"/>
      <c r="L95" s="3050"/>
      <c r="M95" s="3050"/>
    </row>
    <row r="96" spans="1:15">
      <c r="A96" s="3051" t="s">
        <v>651</v>
      </c>
      <c r="B96" s="3051"/>
      <c r="C96" s="3051"/>
      <c r="D96" s="3051"/>
      <c r="E96" s="3051"/>
      <c r="F96" s="3051"/>
      <c r="G96" s="3052"/>
      <c r="H96" s="3053">
        <f>[1]Табл.№1вводы!H8</f>
        <v>44916</v>
      </c>
      <c r="I96" s="3052"/>
      <c r="J96" s="3052"/>
      <c r="K96" s="3052"/>
      <c r="L96" s="3052"/>
      <c r="M96" s="3052"/>
      <c r="N96" s="3052"/>
      <c r="O96" s="3052"/>
    </row>
    <row r="98" spans="1:15">
      <c r="A98" s="1998"/>
      <c r="B98" s="3054" t="s">
        <v>652</v>
      </c>
      <c r="C98" s="3055"/>
      <c r="D98" s="3055"/>
      <c r="E98" s="3055"/>
      <c r="F98" s="3055"/>
      <c r="G98" s="3056"/>
      <c r="H98" s="3054" t="s">
        <v>653</v>
      </c>
      <c r="I98" s="3055"/>
      <c r="J98" s="3055"/>
      <c r="K98" s="3055"/>
      <c r="L98" s="3055"/>
      <c r="M98" s="3056"/>
      <c r="N98" s="1998"/>
      <c r="O98" s="1998"/>
    </row>
    <row r="99" spans="1:15">
      <c r="A99" s="1999"/>
      <c r="B99" s="3059" t="s">
        <v>681</v>
      </c>
      <c r="C99" s="3060"/>
      <c r="D99" s="3061"/>
      <c r="E99" s="3059" t="s">
        <v>682</v>
      </c>
      <c r="F99" s="3060"/>
      <c r="G99" s="3061"/>
      <c r="H99" s="3059" t="s">
        <v>681</v>
      </c>
      <c r="I99" s="3060"/>
      <c r="J99" s="3061"/>
      <c r="K99" s="3059" t="s">
        <v>683</v>
      </c>
      <c r="L99" s="3060"/>
      <c r="M99" s="3061"/>
      <c r="N99" s="2000" t="s">
        <v>657</v>
      </c>
      <c r="O99" s="2000" t="s">
        <v>657</v>
      </c>
    </row>
    <row r="100" spans="1:15">
      <c r="A100" s="2000" t="s">
        <v>658</v>
      </c>
      <c r="B100" s="3054" t="s">
        <v>659</v>
      </c>
      <c r="C100" s="3055"/>
      <c r="D100" s="2001">
        <v>3000</v>
      </c>
      <c r="E100" s="3054" t="s">
        <v>659</v>
      </c>
      <c r="F100" s="3055"/>
      <c r="G100" s="2001">
        <v>6000</v>
      </c>
      <c r="H100" s="3054" t="s">
        <v>659</v>
      </c>
      <c r="I100" s="3055"/>
      <c r="J100" s="2001">
        <v>3000</v>
      </c>
      <c r="K100" s="3054" t="s">
        <v>659</v>
      </c>
      <c r="L100" s="3055"/>
      <c r="M100" s="2001">
        <v>6000</v>
      </c>
      <c r="N100" s="2000" t="s">
        <v>660</v>
      </c>
      <c r="O100" s="2000" t="s">
        <v>661</v>
      </c>
    </row>
    <row r="101" spans="1:15">
      <c r="A101" s="2000" t="s">
        <v>662</v>
      </c>
      <c r="B101" s="2002" t="s">
        <v>663</v>
      </c>
      <c r="C101" s="3057" t="s">
        <v>17</v>
      </c>
      <c r="D101" s="2002" t="s">
        <v>664</v>
      </c>
      <c r="E101" s="2002" t="s">
        <v>663</v>
      </c>
      <c r="F101" s="3057" t="s">
        <v>17</v>
      </c>
      <c r="G101" s="2002" t="s">
        <v>664</v>
      </c>
      <c r="H101" s="2002" t="s">
        <v>663</v>
      </c>
      <c r="I101" s="3057" t="s">
        <v>17</v>
      </c>
      <c r="J101" s="2002" t="s">
        <v>664</v>
      </c>
      <c r="K101" s="2002" t="s">
        <v>663</v>
      </c>
      <c r="L101" s="3057" t="s">
        <v>17</v>
      </c>
      <c r="M101" s="2002" t="s">
        <v>664</v>
      </c>
      <c r="N101" s="2000" t="s">
        <v>665</v>
      </c>
      <c r="O101" s="2000" t="s">
        <v>665</v>
      </c>
    </row>
    <row r="102" spans="1:15">
      <c r="A102" s="2003"/>
      <c r="B102" s="2000" t="s">
        <v>666</v>
      </c>
      <c r="C102" s="3058"/>
      <c r="D102" s="2000" t="s">
        <v>667</v>
      </c>
      <c r="E102" s="2000" t="s">
        <v>666</v>
      </c>
      <c r="F102" s="3058"/>
      <c r="G102" s="2000" t="s">
        <v>667</v>
      </c>
      <c r="H102" s="2000" t="s">
        <v>666</v>
      </c>
      <c r="I102" s="3058"/>
      <c r="J102" s="2000" t="s">
        <v>667</v>
      </c>
      <c r="K102" s="2000" t="s">
        <v>666</v>
      </c>
      <c r="L102" s="3058"/>
      <c r="M102" s="2000" t="s">
        <v>667</v>
      </c>
      <c r="N102" s="2004" t="s">
        <v>668</v>
      </c>
      <c r="O102" s="2004" t="s">
        <v>669</v>
      </c>
    </row>
    <row r="103" spans="1:15">
      <c r="A103" s="2005">
        <v>1</v>
      </c>
      <c r="B103" s="2005">
        <v>2</v>
      </c>
      <c r="C103" s="2005">
        <v>3</v>
      </c>
      <c r="D103" s="2005">
        <v>4</v>
      </c>
      <c r="E103" s="2005">
        <v>5</v>
      </c>
      <c r="F103" s="2005">
        <v>6</v>
      </c>
      <c r="G103" s="2005">
        <v>7</v>
      </c>
      <c r="H103" s="2005">
        <v>8</v>
      </c>
      <c r="I103" s="2005">
        <v>9</v>
      </c>
      <c r="J103" s="2005">
        <v>10</v>
      </c>
      <c r="K103" s="2005">
        <v>11</v>
      </c>
      <c r="L103" s="2005">
        <v>12</v>
      </c>
      <c r="M103" s="2005">
        <v>13</v>
      </c>
      <c r="N103" s="2005"/>
      <c r="O103" s="2005"/>
    </row>
    <row r="104" spans="1:15" ht="14.25" customHeight="1">
      <c r="A104" s="2005">
        <v>0</v>
      </c>
      <c r="B104" s="2006">
        <v>2464.8108999999999</v>
      </c>
      <c r="C104" s="2007"/>
      <c r="D104" s="2007"/>
      <c r="E104" s="2006">
        <v>2929.8404</v>
      </c>
      <c r="F104" s="2007"/>
      <c r="G104" s="2007"/>
      <c r="H104" s="2006">
        <v>620.58399999999995</v>
      </c>
      <c r="I104" s="2007"/>
      <c r="J104" s="2007"/>
      <c r="K104" s="2006">
        <v>472.59870000000001</v>
      </c>
      <c r="L104" s="2007"/>
      <c r="M104" s="2007"/>
      <c r="N104" s="2007"/>
      <c r="O104" s="2007"/>
    </row>
    <row r="105" spans="1:15">
      <c r="A105" s="2005">
        <v>1</v>
      </c>
      <c r="B105" s="2007">
        <v>2464.8346000000001</v>
      </c>
      <c r="C105" s="2007">
        <f>B105-B104</f>
        <v>2.3700000000189902E-2</v>
      </c>
      <c r="D105" s="2007">
        <f>ROUND(C105*D$100,2)</f>
        <v>71.099999999999994</v>
      </c>
      <c r="E105" s="2007">
        <v>2929.8779</v>
      </c>
      <c r="F105" s="2007">
        <f>E105-E104</f>
        <v>3.7499999999909051E-2</v>
      </c>
      <c r="G105" s="2007">
        <f>ROUND(F105*G$100,2)</f>
        <v>225</v>
      </c>
      <c r="H105" s="2007">
        <v>620.59249999999997</v>
      </c>
      <c r="I105" s="2007">
        <f>H105-H104</f>
        <v>8.5000000000263753E-3</v>
      </c>
      <c r="J105" s="2007">
        <f>ROUND(I105*J$100,2)</f>
        <v>25.5</v>
      </c>
      <c r="K105" s="2007">
        <v>472.61279999999999</v>
      </c>
      <c r="L105" s="2007">
        <f>K105-K104</f>
        <v>1.4099999999984902E-2</v>
      </c>
      <c r="M105" s="2007">
        <f>ROUND(L105*M$100,2)</f>
        <v>84.6</v>
      </c>
      <c r="N105" s="2007">
        <f>D105+G105</f>
        <v>296.10000000000002</v>
      </c>
      <c r="O105" s="2007">
        <f>J105+M105</f>
        <v>110.1</v>
      </c>
    </row>
    <row r="106" spans="1:15">
      <c r="A106" s="2005">
        <v>2</v>
      </c>
      <c r="B106" s="2007">
        <v>2464.8582000000001</v>
      </c>
      <c r="C106" s="2007">
        <f t="shared" ref="C106:C128" si="20">B106-B105</f>
        <v>2.3599999999987631E-2</v>
      </c>
      <c r="D106" s="2007">
        <f t="shared" ref="D106:D128" si="21">ROUND(C106*D$100,2)</f>
        <v>70.8</v>
      </c>
      <c r="E106" s="2007">
        <v>2929.9151000000002</v>
      </c>
      <c r="F106" s="2007">
        <f t="shared" ref="F106:F128" si="22">E106-E105</f>
        <v>3.720000000021173E-2</v>
      </c>
      <c r="G106" s="2007">
        <f t="shared" ref="G106:G128" si="23">ROUND(F106*G$100,2)</f>
        <v>223.2</v>
      </c>
      <c r="H106" s="2007">
        <v>620.60119999999995</v>
      </c>
      <c r="I106" s="2007">
        <f t="shared" ref="I106:I128" si="24">H106-H105</f>
        <v>8.6999999999761712E-3</v>
      </c>
      <c r="J106" s="2007">
        <f t="shared" ref="J106:J128" si="25">ROUND(I106*J$100,2)</f>
        <v>26.1</v>
      </c>
      <c r="K106" s="2007">
        <v>472.6268</v>
      </c>
      <c r="L106" s="2007">
        <f t="shared" ref="L106:L128" si="26">K106-K105</f>
        <v>1.4000000000010004E-2</v>
      </c>
      <c r="M106" s="2007">
        <f t="shared" ref="M106:M128" si="27">ROUND(L106*M$100,2)</f>
        <v>84</v>
      </c>
      <c r="N106" s="2007">
        <f t="shared" ref="N106:N128" si="28">D106+G106</f>
        <v>294</v>
      </c>
      <c r="O106" s="2007">
        <f t="shared" ref="O106:O128" si="29">J106+M106</f>
        <v>110.1</v>
      </c>
    </row>
    <row r="107" spans="1:15">
      <c r="A107" s="2005">
        <v>3</v>
      </c>
      <c r="B107" s="2007">
        <v>2464.8815</v>
      </c>
      <c r="C107" s="2007">
        <f t="shared" si="20"/>
        <v>2.3299999999835563E-2</v>
      </c>
      <c r="D107" s="2007">
        <f t="shared" si="21"/>
        <v>69.900000000000006</v>
      </c>
      <c r="E107" s="2007">
        <v>2929.9513000000002</v>
      </c>
      <c r="F107" s="2007">
        <f t="shared" si="22"/>
        <v>3.6200000000008004E-2</v>
      </c>
      <c r="G107" s="2007">
        <f t="shared" si="23"/>
        <v>217.2</v>
      </c>
      <c r="H107" s="2007">
        <v>620.60949999999991</v>
      </c>
      <c r="I107" s="2007">
        <f t="shared" si="24"/>
        <v>8.2999999999628926E-3</v>
      </c>
      <c r="J107" s="2007">
        <f t="shared" si="25"/>
        <v>24.9</v>
      </c>
      <c r="K107" s="2007">
        <v>472.64049999999997</v>
      </c>
      <c r="L107" s="2007">
        <f t="shared" si="26"/>
        <v>1.3699999999971624E-2</v>
      </c>
      <c r="M107" s="2007">
        <f t="shared" si="27"/>
        <v>82.2</v>
      </c>
      <c r="N107" s="2007">
        <f t="shared" si="28"/>
        <v>287.10000000000002</v>
      </c>
      <c r="O107" s="2007">
        <f t="shared" si="29"/>
        <v>107.1</v>
      </c>
    </row>
    <row r="108" spans="1:15">
      <c r="A108" s="2005">
        <v>4</v>
      </c>
      <c r="B108" s="2007">
        <v>2464.9047999999998</v>
      </c>
      <c r="C108" s="2007">
        <f t="shared" si="20"/>
        <v>2.3299999999835563E-2</v>
      </c>
      <c r="D108" s="2007">
        <f t="shared" si="21"/>
        <v>69.900000000000006</v>
      </c>
      <c r="E108" s="2007">
        <v>2929.9869000000003</v>
      </c>
      <c r="F108" s="2007">
        <f t="shared" si="22"/>
        <v>3.5600000000158616E-2</v>
      </c>
      <c r="G108" s="2007">
        <f t="shared" si="23"/>
        <v>213.6</v>
      </c>
      <c r="H108" s="2007">
        <v>620.61799999999994</v>
      </c>
      <c r="I108" s="2007">
        <f t="shared" si="24"/>
        <v>8.5000000000263753E-3</v>
      </c>
      <c r="J108" s="2007">
        <f t="shared" si="25"/>
        <v>25.5</v>
      </c>
      <c r="K108" s="2007">
        <v>472.65469999999999</v>
      </c>
      <c r="L108" s="2007">
        <f t="shared" si="26"/>
        <v>1.4200000000016644E-2</v>
      </c>
      <c r="M108" s="2007">
        <f t="shared" si="27"/>
        <v>85.2</v>
      </c>
      <c r="N108" s="2007">
        <f t="shared" si="28"/>
        <v>283.5</v>
      </c>
      <c r="O108" s="2007">
        <f t="shared" si="29"/>
        <v>110.7</v>
      </c>
    </row>
    <row r="109" spans="1:15">
      <c r="A109" s="2005">
        <v>5</v>
      </c>
      <c r="B109" s="2007">
        <v>2464.9278999999997</v>
      </c>
      <c r="C109" s="2007">
        <f t="shared" si="20"/>
        <v>2.3099999999885767E-2</v>
      </c>
      <c r="D109" s="2007">
        <f t="shared" si="21"/>
        <v>69.3</v>
      </c>
      <c r="E109" s="2007">
        <v>2930.0228000000002</v>
      </c>
      <c r="F109" s="2007">
        <f t="shared" si="22"/>
        <v>3.5899999999855936E-2</v>
      </c>
      <c r="G109" s="2007">
        <f t="shared" si="23"/>
        <v>215.4</v>
      </c>
      <c r="H109" s="2007">
        <v>620.62659999999994</v>
      </c>
      <c r="I109" s="2007">
        <f t="shared" si="24"/>
        <v>8.6000000000012733E-3</v>
      </c>
      <c r="J109" s="2007">
        <f t="shared" si="25"/>
        <v>25.8</v>
      </c>
      <c r="K109" s="2007">
        <v>472.66919999999999</v>
      </c>
      <c r="L109" s="2007">
        <f t="shared" si="26"/>
        <v>1.4499999999998181E-2</v>
      </c>
      <c r="M109" s="2007">
        <f t="shared" si="27"/>
        <v>87</v>
      </c>
      <c r="N109" s="2007">
        <f t="shared" si="28"/>
        <v>284.7</v>
      </c>
      <c r="O109" s="2007">
        <f t="shared" si="29"/>
        <v>112.8</v>
      </c>
    </row>
    <row r="110" spans="1:15">
      <c r="A110" s="2005">
        <v>6</v>
      </c>
      <c r="B110" s="2007">
        <v>2464.9510999999998</v>
      </c>
      <c r="C110" s="2007">
        <f t="shared" si="20"/>
        <v>2.3200000000088039E-2</v>
      </c>
      <c r="D110" s="2007">
        <f t="shared" si="21"/>
        <v>69.599999999999994</v>
      </c>
      <c r="E110" s="2007">
        <v>2930.0589</v>
      </c>
      <c r="F110" s="2007">
        <f t="shared" si="22"/>
        <v>3.6099999999805732E-2</v>
      </c>
      <c r="G110" s="2007">
        <f t="shared" si="23"/>
        <v>216.6</v>
      </c>
      <c r="H110" s="2007">
        <v>620.63529999999992</v>
      </c>
      <c r="I110" s="2007">
        <f t="shared" si="24"/>
        <v>8.6999999999761712E-3</v>
      </c>
      <c r="J110" s="2007">
        <f t="shared" si="25"/>
        <v>26.1</v>
      </c>
      <c r="K110" s="2007">
        <v>472.68360000000001</v>
      </c>
      <c r="L110" s="2007">
        <f t="shared" si="26"/>
        <v>1.4400000000023283E-2</v>
      </c>
      <c r="M110" s="2007">
        <f t="shared" si="27"/>
        <v>86.4</v>
      </c>
      <c r="N110" s="2007">
        <f t="shared" si="28"/>
        <v>286.2</v>
      </c>
      <c r="O110" s="2007">
        <f t="shared" si="29"/>
        <v>112.5</v>
      </c>
    </row>
    <row r="111" spans="1:15">
      <c r="A111" s="2005">
        <v>7</v>
      </c>
      <c r="B111" s="2007">
        <v>2464.9869999999996</v>
      </c>
      <c r="C111" s="2007">
        <f t="shared" si="20"/>
        <v>3.5899999999855936E-2</v>
      </c>
      <c r="D111" s="2007">
        <f t="shared" si="21"/>
        <v>107.7</v>
      </c>
      <c r="E111" s="2007">
        <v>2930.0985000000001</v>
      </c>
      <c r="F111" s="2007">
        <f t="shared" si="22"/>
        <v>3.9600000000064028E-2</v>
      </c>
      <c r="G111" s="2007">
        <f t="shared" si="23"/>
        <v>237.6</v>
      </c>
      <c r="H111" s="2007">
        <v>620.64999999999986</v>
      </c>
      <c r="I111" s="2007">
        <f t="shared" si="24"/>
        <v>1.4699999999947977E-2</v>
      </c>
      <c r="J111" s="2007">
        <f t="shared" si="25"/>
        <v>44.1</v>
      </c>
      <c r="K111" s="2007">
        <v>472.69810000000001</v>
      </c>
      <c r="L111" s="2007">
        <f t="shared" si="26"/>
        <v>1.4499999999998181E-2</v>
      </c>
      <c r="M111" s="2007">
        <f t="shared" si="27"/>
        <v>87</v>
      </c>
      <c r="N111" s="2007">
        <f t="shared" si="28"/>
        <v>345.3</v>
      </c>
      <c r="O111" s="2007">
        <f t="shared" si="29"/>
        <v>131.1</v>
      </c>
    </row>
    <row r="112" spans="1:15">
      <c r="A112" s="2005">
        <v>8</v>
      </c>
      <c r="B112" s="2007">
        <v>2465.0463999999997</v>
      </c>
      <c r="C112" s="2007">
        <f t="shared" si="20"/>
        <v>5.9400000000096043E-2</v>
      </c>
      <c r="D112" s="2007">
        <f t="shared" si="21"/>
        <v>178.2</v>
      </c>
      <c r="E112" s="2007">
        <v>2930.1415000000002</v>
      </c>
      <c r="F112" s="2007">
        <f t="shared" si="22"/>
        <v>4.3000000000120053E-2</v>
      </c>
      <c r="G112" s="2007">
        <f t="shared" si="23"/>
        <v>258</v>
      </c>
      <c r="H112" s="2007">
        <v>620.66889999999989</v>
      </c>
      <c r="I112" s="2007">
        <f t="shared" si="24"/>
        <v>1.8900000000030559E-2</v>
      </c>
      <c r="J112" s="2007">
        <f t="shared" si="25"/>
        <v>56.7</v>
      </c>
      <c r="K112" s="2007">
        <v>472.71340000000004</v>
      </c>
      <c r="L112" s="2007">
        <f t="shared" si="26"/>
        <v>1.5300000000024738E-2</v>
      </c>
      <c r="M112" s="2007">
        <f t="shared" si="27"/>
        <v>91.8</v>
      </c>
      <c r="N112" s="2007">
        <f t="shared" si="28"/>
        <v>436.2</v>
      </c>
      <c r="O112" s="2007">
        <f t="shared" si="29"/>
        <v>148.5</v>
      </c>
    </row>
    <row r="113" spans="1:15">
      <c r="A113" s="2005">
        <v>9</v>
      </c>
      <c r="B113" s="2007">
        <v>2465.1431999999995</v>
      </c>
      <c r="C113" s="2007">
        <f t="shared" si="20"/>
        <v>9.6799999999802822E-2</v>
      </c>
      <c r="D113" s="2007">
        <f t="shared" si="21"/>
        <v>290.39999999999998</v>
      </c>
      <c r="E113" s="2007">
        <v>2930.1915000000004</v>
      </c>
      <c r="F113" s="2007">
        <f t="shared" si="22"/>
        <v>5.0000000000181899E-2</v>
      </c>
      <c r="G113" s="2007">
        <f t="shared" si="23"/>
        <v>300</v>
      </c>
      <c r="H113" s="2007">
        <v>620.69669999999985</v>
      </c>
      <c r="I113" s="2007">
        <f t="shared" si="24"/>
        <v>2.7799999999956526E-2</v>
      </c>
      <c r="J113" s="2007">
        <f t="shared" si="25"/>
        <v>83.4</v>
      </c>
      <c r="K113" s="2007">
        <v>472.73120000000006</v>
      </c>
      <c r="L113" s="2007">
        <f t="shared" si="26"/>
        <v>1.7800000000022465E-2</v>
      </c>
      <c r="M113" s="2007">
        <f t="shared" si="27"/>
        <v>106.8</v>
      </c>
      <c r="N113" s="2007">
        <f t="shared" si="28"/>
        <v>590.4</v>
      </c>
      <c r="O113" s="2007">
        <f t="shared" si="29"/>
        <v>190.2</v>
      </c>
    </row>
    <row r="114" spans="1:15">
      <c r="A114" s="2005">
        <v>10</v>
      </c>
      <c r="B114" s="2007">
        <v>2465.2421999999997</v>
      </c>
      <c r="C114" s="2007">
        <f t="shared" si="20"/>
        <v>9.9000000000160071E-2</v>
      </c>
      <c r="D114" s="2007">
        <f t="shared" si="21"/>
        <v>297</v>
      </c>
      <c r="E114" s="2007">
        <v>2930.2447000000002</v>
      </c>
      <c r="F114" s="2007">
        <f t="shared" si="22"/>
        <v>5.3199999999833381E-2</v>
      </c>
      <c r="G114" s="2007">
        <f t="shared" si="23"/>
        <v>319.2</v>
      </c>
      <c r="H114" s="2007">
        <v>620.72429999999986</v>
      </c>
      <c r="I114" s="2007">
        <f t="shared" si="24"/>
        <v>2.760000000000673E-2</v>
      </c>
      <c r="J114" s="2007">
        <f t="shared" si="25"/>
        <v>82.8</v>
      </c>
      <c r="K114" s="2007">
        <v>472.75010000000003</v>
      </c>
      <c r="L114" s="2007">
        <f t="shared" si="26"/>
        <v>1.8899999999973716E-2</v>
      </c>
      <c r="M114" s="2007">
        <f t="shared" si="27"/>
        <v>113.4</v>
      </c>
      <c r="N114" s="2007">
        <f t="shared" si="28"/>
        <v>616.20000000000005</v>
      </c>
      <c r="O114" s="2007">
        <f t="shared" si="29"/>
        <v>196.2</v>
      </c>
    </row>
    <row r="115" spans="1:15">
      <c r="A115" s="2005">
        <v>11</v>
      </c>
      <c r="B115" s="2007">
        <v>2465.3381999999997</v>
      </c>
      <c r="C115" s="2007">
        <f t="shared" si="20"/>
        <v>9.6000000000003638E-2</v>
      </c>
      <c r="D115" s="2007">
        <f t="shared" si="21"/>
        <v>288</v>
      </c>
      <c r="E115" s="2007">
        <v>2930.2964000000002</v>
      </c>
      <c r="F115" s="2007">
        <f t="shared" si="22"/>
        <v>5.1699999999982538E-2</v>
      </c>
      <c r="G115" s="2007">
        <f t="shared" si="23"/>
        <v>310.2</v>
      </c>
      <c r="H115" s="2007">
        <v>620.75089999999989</v>
      </c>
      <c r="I115" s="2007">
        <f t="shared" si="24"/>
        <v>2.6600000000030377E-2</v>
      </c>
      <c r="J115" s="2007">
        <f t="shared" si="25"/>
        <v>79.8</v>
      </c>
      <c r="K115" s="2007">
        <v>472.76800000000003</v>
      </c>
      <c r="L115" s="2007">
        <f t="shared" si="26"/>
        <v>1.7899999999997362E-2</v>
      </c>
      <c r="M115" s="2007">
        <f t="shared" si="27"/>
        <v>107.4</v>
      </c>
      <c r="N115" s="2007">
        <f t="shared" si="28"/>
        <v>598.20000000000005</v>
      </c>
      <c r="O115" s="2007">
        <f t="shared" si="29"/>
        <v>187.2</v>
      </c>
    </row>
    <row r="116" spans="1:15">
      <c r="A116" s="2005">
        <v>12</v>
      </c>
      <c r="B116" s="2007">
        <v>2465.4170999999997</v>
      </c>
      <c r="C116" s="2007">
        <f t="shared" si="20"/>
        <v>7.8899999999975989E-2</v>
      </c>
      <c r="D116" s="2007">
        <f t="shared" si="21"/>
        <v>236.7</v>
      </c>
      <c r="E116" s="2007">
        <v>2930.346</v>
      </c>
      <c r="F116" s="2007">
        <f t="shared" si="22"/>
        <v>4.959999999982756E-2</v>
      </c>
      <c r="G116" s="2007">
        <f t="shared" si="23"/>
        <v>297.60000000000002</v>
      </c>
      <c r="H116" s="2007">
        <v>620.77379999999994</v>
      </c>
      <c r="I116" s="2007">
        <f t="shared" si="24"/>
        <v>2.2900000000049658E-2</v>
      </c>
      <c r="J116" s="2007">
        <f t="shared" si="25"/>
        <v>68.7</v>
      </c>
      <c r="K116" s="2007">
        <v>472.78430000000003</v>
      </c>
      <c r="L116" s="2007">
        <f t="shared" si="26"/>
        <v>1.6300000000001091E-2</v>
      </c>
      <c r="M116" s="2007">
        <f t="shared" si="27"/>
        <v>97.8</v>
      </c>
      <c r="N116" s="2007">
        <f t="shared" si="28"/>
        <v>534.29999999999995</v>
      </c>
      <c r="O116" s="2007">
        <f t="shared" si="29"/>
        <v>166.5</v>
      </c>
    </row>
    <row r="117" spans="1:15">
      <c r="A117" s="2005">
        <v>13</v>
      </c>
      <c r="B117" s="2007">
        <v>2465.5006999999996</v>
      </c>
      <c r="C117" s="2007">
        <f t="shared" si="20"/>
        <v>8.3599999999933061E-2</v>
      </c>
      <c r="D117" s="2007">
        <f t="shared" si="21"/>
        <v>250.8</v>
      </c>
      <c r="E117" s="2007">
        <v>2930.3975</v>
      </c>
      <c r="F117" s="2007">
        <f t="shared" si="22"/>
        <v>5.1500000000032742E-2</v>
      </c>
      <c r="G117" s="2007">
        <f t="shared" si="23"/>
        <v>309</v>
      </c>
      <c r="H117" s="2007">
        <v>620.80009999999993</v>
      </c>
      <c r="I117" s="2007">
        <f t="shared" si="24"/>
        <v>2.6299999999991996E-2</v>
      </c>
      <c r="J117" s="2007">
        <f t="shared" si="25"/>
        <v>78.900000000000006</v>
      </c>
      <c r="K117" s="2007">
        <v>472.80260000000004</v>
      </c>
      <c r="L117" s="2007">
        <f t="shared" si="26"/>
        <v>1.8300000000010641E-2</v>
      </c>
      <c r="M117" s="2007">
        <f t="shared" si="27"/>
        <v>109.8</v>
      </c>
      <c r="N117" s="2007">
        <f t="shared" si="28"/>
        <v>559.79999999999995</v>
      </c>
      <c r="O117" s="2007">
        <f t="shared" si="29"/>
        <v>188.7</v>
      </c>
    </row>
    <row r="118" spans="1:15">
      <c r="A118" s="2005">
        <v>14</v>
      </c>
      <c r="B118" s="2007">
        <v>2465.5911999999994</v>
      </c>
      <c r="C118" s="2007">
        <f t="shared" si="20"/>
        <v>9.0499999999792635E-2</v>
      </c>
      <c r="D118" s="2007">
        <f t="shared" si="21"/>
        <v>271.5</v>
      </c>
      <c r="E118" s="2007">
        <v>2930.4472999999998</v>
      </c>
      <c r="F118" s="2007">
        <f t="shared" si="22"/>
        <v>4.9799999999777356E-2</v>
      </c>
      <c r="G118" s="2007">
        <f t="shared" si="23"/>
        <v>298.8</v>
      </c>
      <c r="H118" s="2007">
        <v>620.8232999999999</v>
      </c>
      <c r="I118" s="2007">
        <f t="shared" si="24"/>
        <v>2.3199999999974352E-2</v>
      </c>
      <c r="J118" s="2007">
        <f t="shared" si="25"/>
        <v>69.599999999999994</v>
      </c>
      <c r="K118" s="2007">
        <v>472.81950000000006</v>
      </c>
      <c r="L118" s="2007">
        <f t="shared" si="26"/>
        <v>1.6900000000021009E-2</v>
      </c>
      <c r="M118" s="2007">
        <f t="shared" si="27"/>
        <v>101.4</v>
      </c>
      <c r="N118" s="2007">
        <f t="shared" si="28"/>
        <v>570.29999999999995</v>
      </c>
      <c r="O118" s="2007">
        <f t="shared" si="29"/>
        <v>171</v>
      </c>
    </row>
    <row r="119" spans="1:15">
      <c r="A119" s="2005">
        <v>15</v>
      </c>
      <c r="B119" s="2007">
        <v>2465.6742999999992</v>
      </c>
      <c r="C119" s="2007">
        <f t="shared" si="20"/>
        <v>8.3099999999831198E-2</v>
      </c>
      <c r="D119" s="2007">
        <f t="shared" si="21"/>
        <v>249.3</v>
      </c>
      <c r="E119" s="2007">
        <v>2930.5056</v>
      </c>
      <c r="F119" s="2007">
        <f t="shared" si="22"/>
        <v>5.8300000000144792E-2</v>
      </c>
      <c r="G119" s="2007">
        <f t="shared" si="23"/>
        <v>349.8</v>
      </c>
      <c r="H119" s="2007">
        <v>620.84669999999994</v>
      </c>
      <c r="I119" s="2007">
        <f t="shared" si="24"/>
        <v>2.3400000000037835E-2</v>
      </c>
      <c r="J119" s="2007">
        <f t="shared" si="25"/>
        <v>70.2</v>
      </c>
      <c r="K119" s="2007">
        <v>472.83990000000006</v>
      </c>
      <c r="L119" s="2007">
        <f t="shared" si="26"/>
        <v>2.0399999999995089E-2</v>
      </c>
      <c r="M119" s="2007">
        <f t="shared" si="27"/>
        <v>122.4</v>
      </c>
      <c r="N119" s="2007">
        <f t="shared" si="28"/>
        <v>599.1</v>
      </c>
      <c r="O119" s="2007">
        <f t="shared" si="29"/>
        <v>192.60000000000002</v>
      </c>
    </row>
    <row r="120" spans="1:15">
      <c r="A120" s="2005">
        <v>16</v>
      </c>
      <c r="B120" s="2007">
        <v>2465.7559999999994</v>
      </c>
      <c r="C120" s="2007">
        <f t="shared" si="20"/>
        <v>8.1700000000182627E-2</v>
      </c>
      <c r="D120" s="2007">
        <f t="shared" si="21"/>
        <v>245.1</v>
      </c>
      <c r="E120" s="2007">
        <v>2930.5592000000001</v>
      </c>
      <c r="F120" s="2007">
        <f t="shared" si="22"/>
        <v>5.360000000018772E-2</v>
      </c>
      <c r="G120" s="2007">
        <f t="shared" si="23"/>
        <v>321.60000000000002</v>
      </c>
      <c r="H120" s="2007">
        <v>620.86749999999995</v>
      </c>
      <c r="I120" s="2007">
        <f t="shared" si="24"/>
        <v>2.0800000000008367E-2</v>
      </c>
      <c r="J120" s="2007">
        <f t="shared" si="25"/>
        <v>62.4</v>
      </c>
      <c r="K120" s="2007">
        <v>472.85900000000004</v>
      </c>
      <c r="L120" s="2007">
        <f t="shared" si="26"/>
        <v>1.9099999999980355E-2</v>
      </c>
      <c r="M120" s="2007">
        <f t="shared" si="27"/>
        <v>114.6</v>
      </c>
      <c r="N120" s="2007">
        <f t="shared" si="28"/>
        <v>566.70000000000005</v>
      </c>
      <c r="O120" s="2007">
        <f t="shared" si="29"/>
        <v>177</v>
      </c>
    </row>
    <row r="121" spans="1:15">
      <c r="A121" s="2005">
        <v>17</v>
      </c>
      <c r="B121" s="2007">
        <v>2465.8155999999994</v>
      </c>
      <c r="C121" s="2007">
        <f t="shared" si="20"/>
        <v>5.9600000000045839E-2</v>
      </c>
      <c r="D121" s="2007">
        <f t="shared" si="21"/>
        <v>178.8</v>
      </c>
      <c r="E121" s="2007">
        <v>2930.6106</v>
      </c>
      <c r="F121" s="2007">
        <f t="shared" si="22"/>
        <v>5.139999999983047E-2</v>
      </c>
      <c r="G121" s="2007">
        <f t="shared" si="23"/>
        <v>308.39999999999998</v>
      </c>
      <c r="H121" s="2007">
        <v>620.88679999999999</v>
      </c>
      <c r="I121" s="2007">
        <f t="shared" si="24"/>
        <v>1.9300000000043838E-2</v>
      </c>
      <c r="J121" s="2007">
        <f t="shared" si="25"/>
        <v>57.9</v>
      </c>
      <c r="K121" s="2007">
        <v>472.87810000000002</v>
      </c>
      <c r="L121" s="2007">
        <f t="shared" si="26"/>
        <v>1.9099999999980355E-2</v>
      </c>
      <c r="M121" s="2007">
        <f t="shared" si="27"/>
        <v>114.6</v>
      </c>
      <c r="N121" s="2007">
        <f t="shared" si="28"/>
        <v>487.2</v>
      </c>
      <c r="O121" s="2007">
        <f t="shared" si="29"/>
        <v>172.5</v>
      </c>
    </row>
    <row r="122" spans="1:15">
      <c r="A122" s="2005">
        <v>18</v>
      </c>
      <c r="B122" s="2007">
        <v>2465.8532999999993</v>
      </c>
      <c r="C122" s="2007">
        <f t="shared" si="20"/>
        <v>3.7699999999858846E-2</v>
      </c>
      <c r="D122" s="2007">
        <f t="shared" si="21"/>
        <v>113.1</v>
      </c>
      <c r="E122" s="2007">
        <v>2930.6628999999998</v>
      </c>
      <c r="F122" s="2007">
        <f t="shared" si="22"/>
        <v>5.2299999999831925E-2</v>
      </c>
      <c r="G122" s="2007">
        <f t="shared" si="23"/>
        <v>313.8</v>
      </c>
      <c r="H122" s="2007">
        <v>620.90120000000002</v>
      </c>
      <c r="I122" s="2007">
        <f t="shared" si="24"/>
        <v>1.4400000000023283E-2</v>
      </c>
      <c r="J122" s="2007">
        <f t="shared" si="25"/>
        <v>43.2</v>
      </c>
      <c r="K122" s="2007">
        <v>472.89680000000004</v>
      </c>
      <c r="L122" s="2007">
        <f t="shared" si="26"/>
        <v>1.870000000002392E-2</v>
      </c>
      <c r="M122" s="2007">
        <f t="shared" si="27"/>
        <v>112.2</v>
      </c>
      <c r="N122" s="2007">
        <f t="shared" si="28"/>
        <v>426.9</v>
      </c>
      <c r="O122" s="2007">
        <f t="shared" si="29"/>
        <v>155.4</v>
      </c>
    </row>
    <row r="123" spans="1:15">
      <c r="A123" s="2005">
        <v>19</v>
      </c>
      <c r="B123" s="2007">
        <v>2465.8884999999991</v>
      </c>
      <c r="C123" s="2007">
        <f t="shared" si="20"/>
        <v>3.5199999999804277E-2</v>
      </c>
      <c r="D123" s="2007">
        <f t="shared" si="21"/>
        <v>105.6</v>
      </c>
      <c r="E123" s="2007">
        <v>2930.7058999999999</v>
      </c>
      <c r="F123" s="2007">
        <f t="shared" si="22"/>
        <v>4.3000000000120053E-2</v>
      </c>
      <c r="G123" s="2007">
        <f t="shared" si="23"/>
        <v>258</v>
      </c>
      <c r="H123" s="2007">
        <v>620.91399999999999</v>
      </c>
      <c r="I123" s="2007">
        <f t="shared" si="24"/>
        <v>1.2799999999970169E-2</v>
      </c>
      <c r="J123" s="2007">
        <f t="shared" si="25"/>
        <v>38.4</v>
      </c>
      <c r="K123" s="2007">
        <v>472.91210000000007</v>
      </c>
      <c r="L123" s="2007">
        <f t="shared" si="26"/>
        <v>1.5300000000024738E-2</v>
      </c>
      <c r="M123" s="2007">
        <f t="shared" si="27"/>
        <v>91.8</v>
      </c>
      <c r="N123" s="2007">
        <f t="shared" si="28"/>
        <v>363.6</v>
      </c>
      <c r="O123" s="2007">
        <f t="shared" si="29"/>
        <v>130.19999999999999</v>
      </c>
    </row>
    <row r="124" spans="1:15">
      <c r="A124" s="2005">
        <v>20</v>
      </c>
      <c r="B124" s="2007">
        <v>2465.921499999999</v>
      </c>
      <c r="C124" s="2007">
        <f t="shared" si="20"/>
        <v>3.2999999999901775E-2</v>
      </c>
      <c r="D124" s="2007">
        <f t="shared" si="21"/>
        <v>99</v>
      </c>
      <c r="E124" s="2007">
        <v>2930.748</v>
      </c>
      <c r="F124" s="2007">
        <f t="shared" si="22"/>
        <v>4.2100000000118598E-2</v>
      </c>
      <c r="G124" s="2007">
        <f t="shared" si="23"/>
        <v>252.6</v>
      </c>
      <c r="H124" s="2007">
        <v>620.92660000000001</v>
      </c>
      <c r="I124" s="2007">
        <f t="shared" si="24"/>
        <v>1.2600000000020373E-2</v>
      </c>
      <c r="J124" s="2007">
        <f t="shared" si="25"/>
        <v>37.799999999999997</v>
      </c>
      <c r="K124" s="2007">
        <v>472.92770000000007</v>
      </c>
      <c r="L124" s="2007">
        <f t="shared" si="26"/>
        <v>1.5600000000006276E-2</v>
      </c>
      <c r="M124" s="2007">
        <f t="shared" si="27"/>
        <v>93.6</v>
      </c>
      <c r="N124" s="2007">
        <f t="shared" si="28"/>
        <v>351.6</v>
      </c>
      <c r="O124" s="2007">
        <f t="shared" si="29"/>
        <v>131.39999999999998</v>
      </c>
    </row>
    <row r="125" spans="1:15">
      <c r="A125" s="2005">
        <v>21</v>
      </c>
      <c r="B125" s="2007">
        <v>2465.9530999999988</v>
      </c>
      <c r="C125" s="2007">
        <f t="shared" si="20"/>
        <v>3.1599999999798456E-2</v>
      </c>
      <c r="D125" s="2007">
        <f t="shared" si="21"/>
        <v>94.8</v>
      </c>
      <c r="E125" s="2007">
        <v>2930.7910999999999</v>
      </c>
      <c r="F125" s="2007">
        <f t="shared" si="22"/>
        <v>4.3099999999867578E-2</v>
      </c>
      <c r="G125" s="2007">
        <f t="shared" si="23"/>
        <v>258.60000000000002</v>
      </c>
      <c r="H125" s="2007">
        <v>620.93870000000004</v>
      </c>
      <c r="I125" s="2007">
        <f t="shared" si="24"/>
        <v>1.2100000000032196E-2</v>
      </c>
      <c r="J125" s="2007">
        <f t="shared" si="25"/>
        <v>36.299999999999997</v>
      </c>
      <c r="K125" s="2007">
        <v>472.9439000000001</v>
      </c>
      <c r="L125" s="2007">
        <f t="shared" si="26"/>
        <v>1.6200000000026193E-2</v>
      </c>
      <c r="M125" s="2007">
        <f t="shared" si="27"/>
        <v>97.2</v>
      </c>
      <c r="N125" s="2007">
        <f t="shared" si="28"/>
        <v>353.40000000000003</v>
      </c>
      <c r="O125" s="2007">
        <f t="shared" si="29"/>
        <v>133.5</v>
      </c>
    </row>
    <row r="126" spans="1:15">
      <c r="A126" s="2005">
        <v>22</v>
      </c>
      <c r="B126" s="2007">
        <v>2465.9843999999989</v>
      </c>
      <c r="C126" s="2007">
        <f t="shared" si="20"/>
        <v>3.1300000000101136E-2</v>
      </c>
      <c r="D126" s="2007">
        <f t="shared" si="21"/>
        <v>93.9</v>
      </c>
      <c r="E126" s="2007">
        <v>2930.8364000000001</v>
      </c>
      <c r="F126" s="2007">
        <f t="shared" si="22"/>
        <v>4.5300000000224827E-2</v>
      </c>
      <c r="G126" s="2007">
        <f t="shared" si="23"/>
        <v>271.8</v>
      </c>
      <c r="H126" s="2007">
        <v>620.95090000000005</v>
      </c>
      <c r="I126" s="2007">
        <f t="shared" si="24"/>
        <v>1.2200000000007094E-2</v>
      </c>
      <c r="J126" s="2007">
        <f t="shared" si="25"/>
        <v>36.6</v>
      </c>
      <c r="K126" s="2007">
        <v>472.9618000000001</v>
      </c>
      <c r="L126" s="2007">
        <f t="shared" si="26"/>
        <v>1.7899999999997362E-2</v>
      </c>
      <c r="M126" s="2007">
        <f t="shared" si="27"/>
        <v>107.4</v>
      </c>
      <c r="N126" s="2007">
        <f t="shared" si="28"/>
        <v>365.70000000000005</v>
      </c>
      <c r="O126" s="2007">
        <f t="shared" si="29"/>
        <v>144</v>
      </c>
    </row>
    <row r="127" spans="1:15">
      <c r="A127" s="2005">
        <v>23</v>
      </c>
      <c r="B127" s="2007">
        <v>2466.014099999999</v>
      </c>
      <c r="C127" s="2007">
        <f t="shared" si="20"/>
        <v>2.9700000000048021E-2</v>
      </c>
      <c r="D127" s="2007">
        <f t="shared" si="21"/>
        <v>89.1</v>
      </c>
      <c r="E127" s="2007">
        <v>2930.8882000000003</v>
      </c>
      <c r="F127" s="2007">
        <f t="shared" si="22"/>
        <v>5.1800000000184809E-2</v>
      </c>
      <c r="G127" s="2007">
        <f t="shared" si="23"/>
        <v>310.8</v>
      </c>
      <c r="H127" s="2007">
        <v>620.96160000000009</v>
      </c>
      <c r="I127" s="2007">
        <f t="shared" si="24"/>
        <v>1.0700000000042564E-2</v>
      </c>
      <c r="J127" s="2007">
        <f t="shared" si="25"/>
        <v>32.1</v>
      </c>
      <c r="K127" s="2007">
        <v>472.98040000000009</v>
      </c>
      <c r="L127" s="2007">
        <f t="shared" si="26"/>
        <v>1.8599999999992178E-2</v>
      </c>
      <c r="M127" s="2007">
        <f t="shared" si="27"/>
        <v>111.6</v>
      </c>
      <c r="N127" s="2007">
        <f t="shared" si="28"/>
        <v>399.9</v>
      </c>
      <c r="O127" s="2007">
        <f t="shared" si="29"/>
        <v>143.69999999999999</v>
      </c>
    </row>
    <row r="128" spans="1:15">
      <c r="A128" s="2005">
        <v>24</v>
      </c>
      <c r="B128" s="2006">
        <v>2466.0406999999991</v>
      </c>
      <c r="C128" s="2007">
        <f t="shared" si="20"/>
        <v>2.6600000000144064E-2</v>
      </c>
      <c r="D128" s="2007">
        <f t="shared" si="21"/>
        <v>79.8</v>
      </c>
      <c r="E128" s="2006">
        <v>2930.9401000000003</v>
      </c>
      <c r="F128" s="2007">
        <f t="shared" si="22"/>
        <v>5.1899999999932334E-2</v>
      </c>
      <c r="G128" s="2007">
        <f t="shared" si="23"/>
        <v>311.39999999999998</v>
      </c>
      <c r="H128" s="2006">
        <v>620.96990000000005</v>
      </c>
      <c r="I128" s="2007">
        <f t="shared" si="24"/>
        <v>8.2999999999628926E-3</v>
      </c>
      <c r="J128" s="2007">
        <f t="shared" si="25"/>
        <v>24.9</v>
      </c>
      <c r="K128" s="2007">
        <v>472.9978000000001</v>
      </c>
      <c r="L128" s="2007">
        <f t="shared" si="26"/>
        <v>1.7400000000009186E-2</v>
      </c>
      <c r="M128" s="2007">
        <f t="shared" si="27"/>
        <v>104.4</v>
      </c>
      <c r="N128" s="2007">
        <f t="shared" si="28"/>
        <v>391.2</v>
      </c>
      <c r="O128" s="2007">
        <f t="shared" si="29"/>
        <v>129.30000000000001</v>
      </c>
    </row>
    <row r="129" spans="1:15" ht="29.25" customHeight="1">
      <c r="A129" s="2008" t="s">
        <v>19</v>
      </c>
      <c r="B129" s="2006"/>
      <c r="C129" s="2006">
        <f>SUM(C104:C128)</f>
        <v>1.2297999999991589</v>
      </c>
      <c r="D129" s="2006">
        <f>SUM(D104:D128)</f>
        <v>3689.4000000000005</v>
      </c>
      <c r="E129" s="2006"/>
      <c r="F129" s="2006">
        <f>SUM(F104:F128)</f>
        <v>1.0997000000002117</v>
      </c>
      <c r="G129" s="2006">
        <f>SUM(G104:G128)</f>
        <v>6598.2000000000007</v>
      </c>
      <c r="H129" s="2006"/>
      <c r="I129" s="2006">
        <f>SUM(I104:I128)</f>
        <v>0.38590000000010605</v>
      </c>
      <c r="J129" s="2006">
        <f>SUM(J104:J128)</f>
        <v>1157.7</v>
      </c>
      <c r="K129" s="2006"/>
      <c r="L129" s="2006">
        <f>SUM(L104:L128)</f>
        <v>0.39910000000008949</v>
      </c>
      <c r="M129" s="2006">
        <f>SUM(M104:M128)</f>
        <v>2394.6</v>
      </c>
      <c r="N129" s="2006">
        <f>SUM(N104:N128)</f>
        <v>10287.6</v>
      </c>
      <c r="O129" s="2006">
        <f>SUM(O104:O128)</f>
        <v>3552.3</v>
      </c>
    </row>
    <row r="131" spans="1:15" ht="15.75">
      <c r="E131" s="1996" t="s">
        <v>670</v>
      </c>
      <c r="F131" s="1996"/>
      <c r="G131" s="1996"/>
      <c r="H131" s="1996" t="s">
        <v>671</v>
      </c>
      <c r="I131" s="1996"/>
      <c r="J131" s="1996" t="s">
        <v>672</v>
      </c>
      <c r="K131" s="1996"/>
    </row>
    <row r="134" spans="1:15">
      <c r="A134" s="1992" t="s">
        <v>639</v>
      </c>
      <c r="M134" s="1992" t="s">
        <v>640</v>
      </c>
    </row>
    <row r="135" spans="1:15">
      <c r="A135" s="1992" t="s">
        <v>641</v>
      </c>
      <c r="M135" s="1993" t="s">
        <v>642</v>
      </c>
      <c r="N135" s="1993"/>
      <c r="O135" s="2009"/>
    </row>
    <row r="136" spans="1:15">
      <c r="A136" s="1992" t="s">
        <v>643</v>
      </c>
      <c r="M136" s="1993" t="s">
        <v>684</v>
      </c>
      <c r="N136" s="1993"/>
      <c r="O136" s="2009"/>
    </row>
    <row r="137" spans="1:15" ht="15.75">
      <c r="A137" s="1996" t="s">
        <v>646</v>
      </c>
      <c r="E137" s="3049"/>
      <c r="F137" s="3049"/>
      <c r="G137" s="3049"/>
      <c r="H137" s="3049"/>
      <c r="I137" s="3049"/>
      <c r="J137" s="3049"/>
      <c r="K137" s="1997"/>
      <c r="L137" s="1997"/>
      <c r="M137" s="1993" t="s">
        <v>685</v>
      </c>
      <c r="N137" s="1993"/>
      <c r="O137" s="2009"/>
    </row>
    <row r="138" spans="1:15" ht="15.75">
      <c r="A138" s="3049" t="s">
        <v>675</v>
      </c>
      <c r="B138" s="3049"/>
      <c r="C138" s="3049"/>
      <c r="D138" s="3049"/>
      <c r="E138" s="3049"/>
      <c r="F138" s="3049"/>
      <c r="G138" s="3049"/>
      <c r="H138" s="3049"/>
      <c r="I138" s="3049"/>
      <c r="J138" s="3049"/>
      <c r="K138" s="3049"/>
      <c r="L138" s="3049"/>
      <c r="M138" s="3049"/>
    </row>
    <row r="139" spans="1:15">
      <c r="A139" s="3050" t="s">
        <v>650</v>
      </c>
      <c r="B139" s="3050"/>
      <c r="C139" s="3050"/>
      <c r="D139" s="3050"/>
      <c r="E139" s="3050"/>
      <c r="F139" s="3050"/>
      <c r="G139" s="3050"/>
      <c r="H139" s="3050"/>
      <c r="I139" s="3050"/>
      <c r="J139" s="3050"/>
      <c r="K139" s="3050"/>
      <c r="L139" s="3050"/>
      <c r="M139" s="3050"/>
    </row>
    <row r="140" spans="1:15">
      <c r="A140" s="3051" t="s">
        <v>651</v>
      </c>
      <c r="B140" s="3051"/>
      <c r="C140" s="3051"/>
      <c r="D140" s="3051"/>
      <c r="E140" s="3051"/>
      <c r="F140" s="3051"/>
      <c r="G140" s="3052"/>
      <c r="H140" s="3053">
        <f>[1]Табл.№1вводы!H8</f>
        <v>44916</v>
      </c>
      <c r="I140" s="3052"/>
      <c r="J140" s="3052"/>
      <c r="K140" s="3052"/>
      <c r="L140" s="3052"/>
      <c r="M140" s="3052"/>
      <c r="N140" s="3052"/>
      <c r="O140" s="3052"/>
    </row>
    <row r="142" spans="1:15">
      <c r="A142" s="1998"/>
      <c r="B142" s="3054" t="s">
        <v>652</v>
      </c>
      <c r="C142" s="3055"/>
      <c r="D142" s="3055"/>
      <c r="E142" s="3055"/>
      <c r="F142" s="3055"/>
      <c r="G142" s="3056"/>
      <c r="H142" s="3054" t="s">
        <v>653</v>
      </c>
      <c r="I142" s="3055"/>
      <c r="J142" s="3055"/>
      <c r="K142" s="3055"/>
      <c r="L142" s="3055"/>
      <c r="M142" s="3056"/>
      <c r="N142" s="1998"/>
      <c r="O142" s="1998"/>
    </row>
    <row r="143" spans="1:15">
      <c r="A143" s="1999"/>
      <c r="B143" s="3059" t="s">
        <v>686</v>
      </c>
      <c r="C143" s="3060"/>
      <c r="D143" s="3061"/>
      <c r="E143" s="3059" t="s">
        <v>687</v>
      </c>
      <c r="F143" s="3060"/>
      <c r="G143" s="3061"/>
      <c r="H143" s="3059" t="s">
        <v>686</v>
      </c>
      <c r="I143" s="3060"/>
      <c r="J143" s="3061"/>
      <c r="K143" s="3059" t="s">
        <v>688</v>
      </c>
      <c r="L143" s="3060"/>
      <c r="M143" s="3061"/>
      <c r="N143" s="2000" t="s">
        <v>657</v>
      </c>
      <c r="O143" s="2000" t="s">
        <v>657</v>
      </c>
    </row>
    <row r="144" spans="1:15">
      <c r="A144" s="2000" t="s">
        <v>658</v>
      </c>
      <c r="B144" s="3054" t="s">
        <v>659</v>
      </c>
      <c r="C144" s="3055"/>
      <c r="D144" s="2001">
        <v>6000</v>
      </c>
      <c r="E144" s="3054" t="s">
        <v>659</v>
      </c>
      <c r="F144" s="3055"/>
      <c r="G144" s="2001">
        <v>6000</v>
      </c>
      <c r="H144" s="3054" t="s">
        <v>659</v>
      </c>
      <c r="I144" s="3055"/>
      <c r="J144" s="2001">
        <v>6000</v>
      </c>
      <c r="K144" s="3054" t="s">
        <v>659</v>
      </c>
      <c r="L144" s="3055"/>
      <c r="M144" s="2001">
        <v>6000</v>
      </c>
      <c r="N144" s="2000" t="s">
        <v>660</v>
      </c>
      <c r="O144" s="2000" t="s">
        <v>661</v>
      </c>
    </row>
    <row r="145" spans="1:15">
      <c r="A145" s="2000" t="s">
        <v>662</v>
      </c>
      <c r="B145" s="2002" t="s">
        <v>663</v>
      </c>
      <c r="C145" s="3057" t="s">
        <v>17</v>
      </c>
      <c r="D145" s="2002" t="s">
        <v>664</v>
      </c>
      <c r="E145" s="2002" t="s">
        <v>663</v>
      </c>
      <c r="F145" s="3057" t="s">
        <v>17</v>
      </c>
      <c r="G145" s="2002" t="s">
        <v>664</v>
      </c>
      <c r="H145" s="2002" t="s">
        <v>663</v>
      </c>
      <c r="I145" s="3057" t="s">
        <v>17</v>
      </c>
      <c r="J145" s="2002" t="s">
        <v>664</v>
      </c>
      <c r="K145" s="2002" t="s">
        <v>663</v>
      </c>
      <c r="L145" s="3057" t="s">
        <v>17</v>
      </c>
      <c r="M145" s="2002" t="s">
        <v>664</v>
      </c>
      <c r="N145" s="2000" t="s">
        <v>665</v>
      </c>
      <c r="O145" s="2000" t="s">
        <v>665</v>
      </c>
    </row>
    <row r="146" spans="1:15">
      <c r="A146" s="2003"/>
      <c r="B146" s="2000" t="s">
        <v>666</v>
      </c>
      <c r="C146" s="3058"/>
      <c r="D146" s="2000" t="s">
        <v>667</v>
      </c>
      <c r="E146" s="2000" t="s">
        <v>666</v>
      </c>
      <c r="F146" s="3058"/>
      <c r="G146" s="2000" t="s">
        <v>667</v>
      </c>
      <c r="H146" s="2000" t="s">
        <v>666</v>
      </c>
      <c r="I146" s="3058"/>
      <c r="J146" s="2000" t="s">
        <v>667</v>
      </c>
      <c r="K146" s="2000" t="s">
        <v>666</v>
      </c>
      <c r="L146" s="3058"/>
      <c r="M146" s="2000" t="s">
        <v>667</v>
      </c>
      <c r="N146" s="2004" t="s">
        <v>668</v>
      </c>
      <c r="O146" s="2004" t="s">
        <v>669</v>
      </c>
    </row>
    <row r="147" spans="1:15">
      <c r="A147" s="2005">
        <v>1</v>
      </c>
      <c r="B147" s="2005">
        <v>2</v>
      </c>
      <c r="C147" s="2005">
        <v>3</v>
      </c>
      <c r="D147" s="2005">
        <v>4</v>
      </c>
      <c r="E147" s="2005">
        <v>5</v>
      </c>
      <c r="F147" s="2005">
        <v>6</v>
      </c>
      <c r="G147" s="2005">
        <v>7</v>
      </c>
      <c r="H147" s="2005">
        <v>8</v>
      </c>
      <c r="I147" s="2005">
        <v>9</v>
      </c>
      <c r="J147" s="2005">
        <v>10</v>
      </c>
      <c r="K147" s="2005">
        <v>11</v>
      </c>
      <c r="L147" s="2005">
        <v>12</v>
      </c>
      <c r="M147" s="2005">
        <v>13</v>
      </c>
      <c r="N147" s="2005"/>
      <c r="O147" s="2005"/>
    </row>
    <row r="148" spans="1:15">
      <c r="A148" s="2005">
        <v>0</v>
      </c>
      <c r="B148" s="2006">
        <v>12967.558199999999</v>
      </c>
      <c r="C148" s="2007"/>
      <c r="D148" s="2007"/>
      <c r="E148" s="2006">
        <v>5517.1333000000004</v>
      </c>
      <c r="F148" s="2007"/>
      <c r="G148" s="2007"/>
      <c r="H148" s="2006">
        <v>2352.7962000000002</v>
      </c>
      <c r="I148" s="2007"/>
      <c r="J148" s="2007"/>
      <c r="K148" s="2006">
        <v>1241.2750000000001</v>
      </c>
      <c r="L148" s="2007"/>
      <c r="M148" s="2007"/>
      <c r="N148" s="2007"/>
      <c r="O148" s="2007"/>
    </row>
    <row r="149" spans="1:15">
      <c r="A149" s="2005">
        <v>1</v>
      </c>
      <c r="B149" s="2007">
        <v>12967.760699999999</v>
      </c>
      <c r="C149" s="2007">
        <f>B149-B148</f>
        <v>0.20249999999941792</v>
      </c>
      <c r="D149" s="2007">
        <f>ROUND(C149*D$144,2)</f>
        <v>1215</v>
      </c>
      <c r="E149" s="2007">
        <v>5517.2743</v>
      </c>
      <c r="F149" s="2007">
        <f>E149-E148</f>
        <v>0.14099999999962165</v>
      </c>
      <c r="G149" s="2007">
        <f>ROUND(F149*G$144,2)</f>
        <v>846</v>
      </c>
      <c r="H149" s="2007">
        <v>2352.8481000000002</v>
      </c>
      <c r="I149" s="2007">
        <f>H149-H148</f>
        <v>5.1899999999932334E-2</v>
      </c>
      <c r="J149" s="2007">
        <f>ROUND(I149*J$144,2)</f>
        <v>311.39999999999998</v>
      </c>
      <c r="K149" s="2007">
        <v>1241.3113000000001</v>
      </c>
      <c r="L149" s="2007">
        <f>K149-K148</f>
        <v>3.6299999999982901E-2</v>
      </c>
      <c r="M149" s="2007">
        <f>ROUND(L149*M$144,2)</f>
        <v>217.8</v>
      </c>
      <c r="N149" s="2007">
        <f>D149+G149</f>
        <v>2061</v>
      </c>
      <c r="O149" s="2007">
        <f>J149+M149</f>
        <v>529.20000000000005</v>
      </c>
    </row>
    <row r="150" spans="1:15">
      <c r="A150" s="2005">
        <v>2</v>
      </c>
      <c r="B150" s="2007">
        <v>12967.962899999999</v>
      </c>
      <c r="C150" s="2007">
        <f t="shared" ref="C150:C172" si="30">B150-B149</f>
        <v>0.2021999999997206</v>
      </c>
      <c r="D150" s="2007">
        <f t="shared" ref="D150:D172" si="31">ROUND(C150*D$144,2)</f>
        <v>1213.2</v>
      </c>
      <c r="E150" s="2007">
        <v>5517.4143000000004</v>
      </c>
      <c r="F150" s="2007">
        <f t="shared" ref="F150:F172" si="32">E150-E149</f>
        <v>0.14000000000032742</v>
      </c>
      <c r="G150" s="2007">
        <f t="shared" ref="G150:G172" si="33">ROUND(F150*G$144,2)</f>
        <v>840</v>
      </c>
      <c r="H150" s="2007">
        <v>2352.9003000000002</v>
      </c>
      <c r="I150" s="2007">
        <f t="shared" ref="I150:I172" si="34">H150-H149</f>
        <v>5.2200000000084401E-2</v>
      </c>
      <c r="J150" s="2007">
        <f t="shared" ref="J150:J172" si="35">ROUND(I150*J$144,2)</f>
        <v>313.2</v>
      </c>
      <c r="K150" s="2007">
        <v>1241.3467000000001</v>
      </c>
      <c r="L150" s="2007">
        <f t="shared" ref="L150:L172" si="36">K150-K149</f>
        <v>3.5399999999981446E-2</v>
      </c>
      <c r="M150" s="2007">
        <f t="shared" ref="M150:M172" si="37">ROUND(L150*M$144,2)</f>
        <v>212.4</v>
      </c>
      <c r="N150" s="2007">
        <f t="shared" ref="N150:N172" si="38">D150+G150</f>
        <v>2053.1999999999998</v>
      </c>
      <c r="O150" s="2007">
        <f t="shared" ref="O150:O172" si="39">J150+M150</f>
        <v>525.6</v>
      </c>
    </row>
    <row r="151" spans="1:15">
      <c r="A151" s="2005">
        <v>3</v>
      </c>
      <c r="B151" s="2007">
        <v>12968.164499999999</v>
      </c>
      <c r="C151" s="2007">
        <f t="shared" si="30"/>
        <v>0.20160000000032596</v>
      </c>
      <c r="D151" s="2007">
        <f t="shared" si="31"/>
        <v>1209.5999999999999</v>
      </c>
      <c r="E151" s="2007">
        <v>5517.5535</v>
      </c>
      <c r="F151" s="2007">
        <f t="shared" si="32"/>
        <v>0.13919999999961874</v>
      </c>
      <c r="G151" s="2007">
        <f t="shared" si="33"/>
        <v>835.2</v>
      </c>
      <c r="H151" s="2007">
        <v>2352.9523000000004</v>
      </c>
      <c r="I151" s="2007">
        <f t="shared" si="34"/>
        <v>5.2000000000134605E-2</v>
      </c>
      <c r="J151" s="2007">
        <f t="shared" si="35"/>
        <v>312</v>
      </c>
      <c r="K151" s="2007">
        <v>1241.3809000000001</v>
      </c>
      <c r="L151" s="2007">
        <f t="shared" si="36"/>
        <v>3.4200000000055297E-2</v>
      </c>
      <c r="M151" s="2007">
        <f t="shared" si="37"/>
        <v>205.2</v>
      </c>
      <c r="N151" s="2007">
        <f t="shared" si="38"/>
        <v>2044.8</v>
      </c>
      <c r="O151" s="2007">
        <f t="shared" si="39"/>
        <v>517.20000000000005</v>
      </c>
    </row>
    <row r="152" spans="1:15">
      <c r="A152" s="2005">
        <v>4</v>
      </c>
      <c r="B152" s="2007">
        <v>12968.365</v>
      </c>
      <c r="C152" s="2007">
        <f t="shared" si="30"/>
        <v>0.20050000000082946</v>
      </c>
      <c r="D152" s="2007">
        <f t="shared" si="31"/>
        <v>1203</v>
      </c>
      <c r="E152" s="2007">
        <v>5517.6908999999996</v>
      </c>
      <c r="F152" s="2007">
        <f t="shared" si="32"/>
        <v>0.13739999999961583</v>
      </c>
      <c r="G152" s="2007">
        <f t="shared" si="33"/>
        <v>824.4</v>
      </c>
      <c r="H152" s="2007">
        <v>2353.0028000000002</v>
      </c>
      <c r="I152" s="2007">
        <f t="shared" si="34"/>
        <v>5.0499999999829015E-2</v>
      </c>
      <c r="J152" s="2007">
        <f t="shared" si="35"/>
        <v>303</v>
      </c>
      <c r="K152" s="2007">
        <v>1241.4153000000001</v>
      </c>
      <c r="L152" s="2007">
        <f t="shared" si="36"/>
        <v>3.4400000000005093E-2</v>
      </c>
      <c r="M152" s="2007">
        <f t="shared" si="37"/>
        <v>206.4</v>
      </c>
      <c r="N152" s="2007">
        <f t="shared" si="38"/>
        <v>2027.4</v>
      </c>
      <c r="O152" s="2007">
        <f t="shared" si="39"/>
        <v>509.4</v>
      </c>
    </row>
    <row r="153" spans="1:15">
      <c r="A153" s="2005">
        <v>5</v>
      </c>
      <c r="B153" s="2007">
        <v>12968.565699999999</v>
      </c>
      <c r="C153" s="2007">
        <f t="shared" si="30"/>
        <v>0.20069999999941501</v>
      </c>
      <c r="D153" s="2007">
        <f t="shared" si="31"/>
        <v>1204.2</v>
      </c>
      <c r="E153" s="2007">
        <v>5517.8271999999997</v>
      </c>
      <c r="F153" s="2007">
        <f t="shared" si="32"/>
        <v>0.13630000000011933</v>
      </c>
      <c r="G153" s="2007">
        <f t="shared" si="33"/>
        <v>817.8</v>
      </c>
      <c r="H153" s="2007">
        <v>2353.0540000000001</v>
      </c>
      <c r="I153" s="2007">
        <f t="shared" si="34"/>
        <v>5.1199999999880674E-2</v>
      </c>
      <c r="J153" s="2007">
        <f t="shared" si="35"/>
        <v>307.2</v>
      </c>
      <c r="K153" s="2007">
        <v>1241.4482</v>
      </c>
      <c r="L153" s="2007">
        <f t="shared" si="36"/>
        <v>3.2899999999926877E-2</v>
      </c>
      <c r="M153" s="2007">
        <f t="shared" si="37"/>
        <v>197.4</v>
      </c>
      <c r="N153" s="2007">
        <f t="shared" si="38"/>
        <v>2022</v>
      </c>
      <c r="O153" s="2007">
        <f t="shared" si="39"/>
        <v>504.6</v>
      </c>
    </row>
    <row r="154" spans="1:15">
      <c r="A154" s="2005">
        <v>6</v>
      </c>
      <c r="B154" s="2007">
        <v>12968.7662</v>
      </c>
      <c r="C154" s="2007">
        <f t="shared" si="30"/>
        <v>0.20050000000082946</v>
      </c>
      <c r="D154" s="2007">
        <f t="shared" si="31"/>
        <v>1203</v>
      </c>
      <c r="E154" s="2007">
        <v>5517.9713000000002</v>
      </c>
      <c r="F154" s="2007">
        <f t="shared" si="32"/>
        <v>0.1441000000004351</v>
      </c>
      <c r="G154" s="2007">
        <f t="shared" si="33"/>
        <v>864.6</v>
      </c>
      <c r="H154" s="2007">
        <v>2353.1055000000001</v>
      </c>
      <c r="I154" s="2007">
        <f t="shared" si="34"/>
        <v>5.1500000000032742E-2</v>
      </c>
      <c r="J154" s="2007">
        <f t="shared" si="35"/>
        <v>309</v>
      </c>
      <c r="K154" s="2007">
        <v>1241.4820999999999</v>
      </c>
      <c r="L154" s="2007">
        <f t="shared" si="36"/>
        <v>3.389999999990323E-2</v>
      </c>
      <c r="M154" s="2007">
        <f t="shared" si="37"/>
        <v>203.4</v>
      </c>
      <c r="N154" s="2007">
        <f t="shared" si="38"/>
        <v>2067.6</v>
      </c>
      <c r="O154" s="2007">
        <f t="shared" si="39"/>
        <v>512.4</v>
      </c>
    </row>
    <row r="155" spans="1:15">
      <c r="A155" s="2005">
        <v>7</v>
      </c>
      <c r="B155" s="2007">
        <v>12968.9859</v>
      </c>
      <c r="C155" s="2007">
        <f t="shared" si="30"/>
        <v>0.21969999999964784</v>
      </c>
      <c r="D155" s="2007">
        <f t="shared" si="31"/>
        <v>1318.2</v>
      </c>
      <c r="E155" s="2007">
        <v>5518.1214</v>
      </c>
      <c r="F155" s="2007">
        <f t="shared" si="32"/>
        <v>0.15009999999983847</v>
      </c>
      <c r="G155" s="2007">
        <f t="shared" si="33"/>
        <v>900.6</v>
      </c>
      <c r="H155" s="2007">
        <v>2353.1627000000003</v>
      </c>
      <c r="I155" s="2007">
        <f t="shared" si="34"/>
        <v>5.720000000019354E-2</v>
      </c>
      <c r="J155" s="2007">
        <f t="shared" si="35"/>
        <v>343.2</v>
      </c>
      <c r="K155" s="2007">
        <v>1241.5204999999999</v>
      </c>
      <c r="L155" s="2007">
        <f t="shared" si="36"/>
        <v>3.8399999999910506E-2</v>
      </c>
      <c r="M155" s="2007">
        <f t="shared" si="37"/>
        <v>230.4</v>
      </c>
      <c r="N155" s="2007">
        <f t="shared" si="38"/>
        <v>2218.8000000000002</v>
      </c>
      <c r="O155" s="2007">
        <f t="shared" si="39"/>
        <v>573.6</v>
      </c>
    </row>
    <row r="156" spans="1:15">
      <c r="A156" s="2005">
        <v>8</v>
      </c>
      <c r="B156" s="2007">
        <v>12969.197099999999</v>
      </c>
      <c r="C156" s="2007">
        <f t="shared" si="30"/>
        <v>0.21119999999973516</v>
      </c>
      <c r="D156" s="2007">
        <f t="shared" si="31"/>
        <v>1267.2</v>
      </c>
      <c r="E156" s="2007">
        <v>5518.3144000000002</v>
      </c>
      <c r="F156" s="2007">
        <f t="shared" si="32"/>
        <v>0.193000000000211</v>
      </c>
      <c r="G156" s="2007">
        <f t="shared" si="33"/>
        <v>1158</v>
      </c>
      <c r="H156" s="2007">
        <v>2353.2143000000001</v>
      </c>
      <c r="I156" s="2007">
        <f t="shared" si="34"/>
        <v>5.1599999999780266E-2</v>
      </c>
      <c r="J156" s="2007">
        <f t="shared" si="35"/>
        <v>309.60000000000002</v>
      </c>
      <c r="K156" s="2007">
        <v>1241.5719999999999</v>
      </c>
      <c r="L156" s="2007">
        <f t="shared" si="36"/>
        <v>5.1500000000032742E-2</v>
      </c>
      <c r="M156" s="2007">
        <f t="shared" si="37"/>
        <v>309</v>
      </c>
      <c r="N156" s="2007">
        <f t="shared" si="38"/>
        <v>2425.1999999999998</v>
      </c>
      <c r="O156" s="2007">
        <f t="shared" si="39"/>
        <v>618.6</v>
      </c>
    </row>
    <row r="157" spans="1:15">
      <c r="A157" s="2005">
        <v>9</v>
      </c>
      <c r="B157" s="2007">
        <v>12969.426599999999</v>
      </c>
      <c r="C157" s="2007">
        <f t="shared" si="30"/>
        <v>0.22949999999946158</v>
      </c>
      <c r="D157" s="2007">
        <f t="shared" si="31"/>
        <v>1377</v>
      </c>
      <c r="E157" s="2007">
        <v>5518.5454</v>
      </c>
      <c r="F157" s="2007">
        <f t="shared" si="32"/>
        <v>0.23099999999976717</v>
      </c>
      <c r="G157" s="2007">
        <f t="shared" si="33"/>
        <v>1386</v>
      </c>
      <c r="H157" s="2007">
        <v>2353.2692000000002</v>
      </c>
      <c r="I157" s="2007">
        <f t="shared" si="34"/>
        <v>5.4900000000088767E-2</v>
      </c>
      <c r="J157" s="2007">
        <f t="shared" si="35"/>
        <v>329.4</v>
      </c>
      <c r="K157" s="2007">
        <v>1241.6283999999998</v>
      </c>
      <c r="L157" s="2007">
        <f t="shared" si="36"/>
        <v>5.639999999993961E-2</v>
      </c>
      <c r="M157" s="2007">
        <f t="shared" si="37"/>
        <v>338.4</v>
      </c>
      <c r="N157" s="2007">
        <f t="shared" si="38"/>
        <v>2763</v>
      </c>
      <c r="O157" s="2007">
        <f t="shared" si="39"/>
        <v>667.8</v>
      </c>
    </row>
    <row r="158" spans="1:15">
      <c r="A158" s="2005">
        <v>10</v>
      </c>
      <c r="B158" s="2007">
        <v>12969.677099999999</v>
      </c>
      <c r="C158" s="2007">
        <f t="shared" si="30"/>
        <v>0.25050000000010186</v>
      </c>
      <c r="D158" s="2007">
        <f t="shared" si="31"/>
        <v>1503</v>
      </c>
      <c r="E158" s="2007">
        <v>5518.7687999999998</v>
      </c>
      <c r="F158" s="2007">
        <f t="shared" si="32"/>
        <v>0.22339999999985594</v>
      </c>
      <c r="G158" s="2007">
        <f t="shared" si="33"/>
        <v>1340.4</v>
      </c>
      <c r="H158" s="2007">
        <v>2353.3304000000003</v>
      </c>
      <c r="I158" s="2007">
        <f t="shared" si="34"/>
        <v>6.1200000000098953E-2</v>
      </c>
      <c r="J158" s="2007">
        <f t="shared" si="35"/>
        <v>367.2</v>
      </c>
      <c r="K158" s="2007">
        <v>1241.6817999999998</v>
      </c>
      <c r="L158" s="2007">
        <f t="shared" si="36"/>
        <v>5.340000000001055E-2</v>
      </c>
      <c r="M158" s="2007">
        <f t="shared" si="37"/>
        <v>320.39999999999998</v>
      </c>
      <c r="N158" s="2007">
        <f t="shared" si="38"/>
        <v>2843.4</v>
      </c>
      <c r="O158" s="2007">
        <f t="shared" si="39"/>
        <v>687.59999999999991</v>
      </c>
    </row>
    <row r="159" spans="1:15">
      <c r="A159" s="2005">
        <v>11</v>
      </c>
      <c r="B159" s="2007">
        <v>12969.9121</v>
      </c>
      <c r="C159" s="2007">
        <f t="shared" si="30"/>
        <v>0.23500000000058208</v>
      </c>
      <c r="D159" s="2007">
        <f t="shared" si="31"/>
        <v>1410</v>
      </c>
      <c r="E159" s="2007">
        <v>5519.0088999999998</v>
      </c>
      <c r="F159" s="2007">
        <f t="shared" si="32"/>
        <v>0.24009999999998399</v>
      </c>
      <c r="G159" s="2007">
        <f t="shared" si="33"/>
        <v>1440.6</v>
      </c>
      <c r="H159" s="2007">
        <v>2353.3891000000003</v>
      </c>
      <c r="I159" s="2007">
        <f t="shared" si="34"/>
        <v>5.8700000000044383E-2</v>
      </c>
      <c r="J159" s="2007">
        <f t="shared" si="35"/>
        <v>352.2</v>
      </c>
      <c r="K159" s="2007">
        <v>1241.7427999999998</v>
      </c>
      <c r="L159" s="2007">
        <f t="shared" si="36"/>
        <v>6.0999999999921783E-2</v>
      </c>
      <c r="M159" s="2007">
        <f t="shared" si="37"/>
        <v>366</v>
      </c>
      <c r="N159" s="2007">
        <f t="shared" si="38"/>
        <v>2850.6</v>
      </c>
      <c r="O159" s="2007">
        <f t="shared" si="39"/>
        <v>718.2</v>
      </c>
    </row>
    <row r="160" spans="1:15">
      <c r="A160" s="2005">
        <v>12</v>
      </c>
      <c r="B160" s="2007">
        <v>12970.143899999999</v>
      </c>
      <c r="C160" s="2007">
        <f t="shared" si="30"/>
        <v>0.23179999999956635</v>
      </c>
      <c r="D160" s="2007">
        <f t="shared" si="31"/>
        <v>1390.8</v>
      </c>
      <c r="E160" s="2007">
        <v>5519.2451000000001</v>
      </c>
      <c r="F160" s="2007">
        <f t="shared" si="32"/>
        <v>0.23620000000028085</v>
      </c>
      <c r="G160" s="2007">
        <f t="shared" si="33"/>
        <v>1417.2</v>
      </c>
      <c r="H160" s="2007">
        <v>2353.4466000000002</v>
      </c>
      <c r="I160" s="2007">
        <f t="shared" si="34"/>
        <v>5.7499999999890861E-2</v>
      </c>
      <c r="J160" s="2007">
        <f t="shared" si="35"/>
        <v>345</v>
      </c>
      <c r="K160" s="2007">
        <v>1241.8011999999997</v>
      </c>
      <c r="L160" s="2007">
        <f t="shared" si="36"/>
        <v>5.8399999999892316E-2</v>
      </c>
      <c r="M160" s="2007">
        <f t="shared" si="37"/>
        <v>350.4</v>
      </c>
      <c r="N160" s="2007">
        <f t="shared" si="38"/>
        <v>2808</v>
      </c>
      <c r="O160" s="2007">
        <f t="shared" si="39"/>
        <v>695.4</v>
      </c>
    </row>
    <row r="161" spans="1:15">
      <c r="A161" s="2005">
        <v>13</v>
      </c>
      <c r="B161" s="2007">
        <v>12970.382299999999</v>
      </c>
      <c r="C161" s="2007">
        <f t="shared" si="30"/>
        <v>0.23840000000018335</v>
      </c>
      <c r="D161" s="2007">
        <f t="shared" si="31"/>
        <v>1430.4</v>
      </c>
      <c r="E161" s="2007">
        <v>5519.4849000000004</v>
      </c>
      <c r="F161" s="2007">
        <f t="shared" si="32"/>
        <v>0.23980000000028667</v>
      </c>
      <c r="G161" s="2007">
        <f t="shared" si="33"/>
        <v>1438.8</v>
      </c>
      <c r="H161" s="2007">
        <v>2353.5040000000004</v>
      </c>
      <c r="I161" s="2007">
        <f t="shared" si="34"/>
        <v>5.7400000000143336E-2</v>
      </c>
      <c r="J161" s="2007">
        <f t="shared" si="35"/>
        <v>344.4</v>
      </c>
      <c r="K161" s="2007">
        <v>1241.8624999999997</v>
      </c>
      <c r="L161" s="2007">
        <f t="shared" si="36"/>
        <v>6.1300000000073851E-2</v>
      </c>
      <c r="M161" s="2007">
        <f t="shared" si="37"/>
        <v>367.8</v>
      </c>
      <c r="N161" s="2007">
        <f t="shared" si="38"/>
        <v>2869.2</v>
      </c>
      <c r="O161" s="2007">
        <f t="shared" si="39"/>
        <v>712.2</v>
      </c>
    </row>
    <row r="162" spans="1:15">
      <c r="A162" s="2005">
        <v>14</v>
      </c>
      <c r="B162" s="2007">
        <v>12970.6201</v>
      </c>
      <c r="C162" s="2007">
        <f t="shared" si="30"/>
        <v>0.23780000000078871</v>
      </c>
      <c r="D162" s="2007">
        <f t="shared" si="31"/>
        <v>1426.8</v>
      </c>
      <c r="E162" s="2007">
        <v>5519.7276000000002</v>
      </c>
      <c r="F162" s="2007">
        <f t="shared" si="32"/>
        <v>0.24269999999978609</v>
      </c>
      <c r="G162" s="2007">
        <f t="shared" si="33"/>
        <v>1456.2</v>
      </c>
      <c r="H162" s="2007">
        <v>2353.5636000000004</v>
      </c>
      <c r="I162" s="2007">
        <f t="shared" si="34"/>
        <v>5.9600000000045839E-2</v>
      </c>
      <c r="J162" s="2007">
        <f t="shared" si="35"/>
        <v>357.6</v>
      </c>
      <c r="K162" s="2007">
        <v>1241.9255999999998</v>
      </c>
      <c r="L162" s="2007">
        <f t="shared" si="36"/>
        <v>6.3100000000076761E-2</v>
      </c>
      <c r="M162" s="2007">
        <f t="shared" si="37"/>
        <v>378.6</v>
      </c>
      <c r="N162" s="2007">
        <f t="shared" si="38"/>
        <v>2883</v>
      </c>
      <c r="O162" s="2007">
        <f t="shared" si="39"/>
        <v>736.2</v>
      </c>
    </row>
    <row r="163" spans="1:15">
      <c r="A163" s="2005">
        <v>15</v>
      </c>
      <c r="B163" s="2007">
        <v>12970.8552</v>
      </c>
      <c r="C163" s="2007">
        <f t="shared" si="30"/>
        <v>0.23509999999987485</v>
      </c>
      <c r="D163" s="2007">
        <f t="shared" si="31"/>
        <v>1410.6</v>
      </c>
      <c r="E163" s="2007">
        <v>5519.9699000000001</v>
      </c>
      <c r="F163" s="2007">
        <f t="shared" si="32"/>
        <v>0.2422999999998865</v>
      </c>
      <c r="G163" s="2007">
        <f t="shared" si="33"/>
        <v>1453.8</v>
      </c>
      <c r="H163" s="2007">
        <v>2353.6235000000006</v>
      </c>
      <c r="I163" s="2007">
        <f t="shared" si="34"/>
        <v>5.9900000000197906E-2</v>
      </c>
      <c r="J163" s="2007">
        <f t="shared" si="35"/>
        <v>359.4</v>
      </c>
      <c r="K163" s="2007">
        <v>1241.9866999999997</v>
      </c>
      <c r="L163" s="2007">
        <f t="shared" si="36"/>
        <v>6.1099999999896681E-2</v>
      </c>
      <c r="M163" s="2007">
        <f t="shared" si="37"/>
        <v>366.6</v>
      </c>
      <c r="N163" s="2007">
        <f t="shared" si="38"/>
        <v>2864.3999999999996</v>
      </c>
      <c r="O163" s="2007">
        <f t="shared" si="39"/>
        <v>726</v>
      </c>
    </row>
    <row r="164" spans="1:15">
      <c r="A164" s="2005">
        <v>16</v>
      </c>
      <c r="B164" s="2007">
        <v>12971.0934</v>
      </c>
      <c r="C164" s="2007">
        <f t="shared" si="30"/>
        <v>0.23819999999977881</v>
      </c>
      <c r="D164" s="2007">
        <f t="shared" si="31"/>
        <v>1429.2</v>
      </c>
      <c r="E164" s="2007">
        <v>5520.2115000000003</v>
      </c>
      <c r="F164" s="2007">
        <f t="shared" si="32"/>
        <v>0.24160000000028958</v>
      </c>
      <c r="G164" s="2007">
        <f t="shared" si="33"/>
        <v>1449.6</v>
      </c>
      <c r="H164" s="2007">
        <v>2353.6846000000005</v>
      </c>
      <c r="I164" s="2007">
        <f t="shared" si="34"/>
        <v>6.1099999999896681E-2</v>
      </c>
      <c r="J164" s="2007">
        <f t="shared" si="35"/>
        <v>366.6</v>
      </c>
      <c r="K164" s="2007">
        <v>1242.0482999999997</v>
      </c>
      <c r="L164" s="2007">
        <f t="shared" si="36"/>
        <v>6.1599999999998545E-2</v>
      </c>
      <c r="M164" s="2007">
        <f t="shared" si="37"/>
        <v>369.6</v>
      </c>
      <c r="N164" s="2007">
        <f t="shared" si="38"/>
        <v>2878.8</v>
      </c>
      <c r="O164" s="2007">
        <f t="shared" si="39"/>
        <v>736.2</v>
      </c>
    </row>
    <row r="165" spans="1:15">
      <c r="A165" s="2005">
        <v>17</v>
      </c>
      <c r="B165" s="2007">
        <v>12971.3125</v>
      </c>
      <c r="C165" s="2007">
        <f t="shared" si="30"/>
        <v>0.2191000000002532</v>
      </c>
      <c r="D165" s="2007">
        <f t="shared" si="31"/>
        <v>1314.6</v>
      </c>
      <c r="E165" s="2007">
        <v>5520.4297000000006</v>
      </c>
      <c r="F165" s="2007">
        <f t="shared" si="32"/>
        <v>0.21820000000025175</v>
      </c>
      <c r="G165" s="2007">
        <f t="shared" si="33"/>
        <v>1309.2</v>
      </c>
      <c r="H165" s="2007">
        <v>2353.7379000000005</v>
      </c>
      <c r="I165" s="2007">
        <f t="shared" si="34"/>
        <v>5.3300000000035652E-2</v>
      </c>
      <c r="J165" s="2007">
        <f t="shared" si="35"/>
        <v>319.8</v>
      </c>
      <c r="K165" s="2007">
        <v>1242.1030999999996</v>
      </c>
      <c r="L165" s="2007">
        <f t="shared" si="36"/>
        <v>5.4799999999886495E-2</v>
      </c>
      <c r="M165" s="2007">
        <f t="shared" si="37"/>
        <v>328.8</v>
      </c>
      <c r="N165" s="2007">
        <f t="shared" si="38"/>
        <v>2623.8</v>
      </c>
      <c r="O165" s="2007">
        <f t="shared" si="39"/>
        <v>648.6</v>
      </c>
    </row>
    <row r="166" spans="1:15">
      <c r="A166" s="2005">
        <v>18</v>
      </c>
      <c r="B166" s="2007">
        <v>12971.5178</v>
      </c>
      <c r="C166" s="2007">
        <f t="shared" si="30"/>
        <v>0.20529999999962456</v>
      </c>
      <c r="D166" s="2007">
        <f t="shared" si="31"/>
        <v>1231.8</v>
      </c>
      <c r="E166" s="2007">
        <v>5520.6459000000004</v>
      </c>
      <c r="F166" s="2007">
        <f t="shared" si="32"/>
        <v>0.21619999999984429</v>
      </c>
      <c r="G166" s="2007">
        <f t="shared" si="33"/>
        <v>1297.2</v>
      </c>
      <c r="H166" s="2007">
        <v>2353.7860000000005</v>
      </c>
      <c r="I166" s="2007">
        <f t="shared" si="34"/>
        <v>4.8099999999976717E-2</v>
      </c>
      <c r="J166" s="2007">
        <f t="shared" si="35"/>
        <v>288.60000000000002</v>
      </c>
      <c r="K166" s="2007">
        <v>1242.1556999999996</v>
      </c>
      <c r="L166" s="2007">
        <f t="shared" si="36"/>
        <v>5.2599999999983993E-2</v>
      </c>
      <c r="M166" s="2007">
        <f t="shared" si="37"/>
        <v>315.60000000000002</v>
      </c>
      <c r="N166" s="2007">
        <f t="shared" si="38"/>
        <v>2529</v>
      </c>
      <c r="O166" s="2007">
        <f t="shared" si="39"/>
        <v>604.20000000000005</v>
      </c>
    </row>
    <row r="167" spans="1:15">
      <c r="A167" s="2005">
        <v>19</v>
      </c>
      <c r="B167" s="2007">
        <v>12971.7145</v>
      </c>
      <c r="C167" s="2007">
        <f t="shared" si="30"/>
        <v>0.1967000000004191</v>
      </c>
      <c r="D167" s="2007">
        <f t="shared" si="31"/>
        <v>1180.2</v>
      </c>
      <c r="E167" s="2007">
        <v>5520.8555000000006</v>
      </c>
      <c r="F167" s="2007">
        <f t="shared" si="32"/>
        <v>0.20960000000013679</v>
      </c>
      <c r="G167" s="2007">
        <f t="shared" si="33"/>
        <v>1257.5999999999999</v>
      </c>
      <c r="H167" s="2007">
        <v>2353.8326000000006</v>
      </c>
      <c r="I167" s="2007">
        <f t="shared" si="34"/>
        <v>4.6600000000125874E-2</v>
      </c>
      <c r="J167" s="2007">
        <f t="shared" si="35"/>
        <v>279.60000000000002</v>
      </c>
      <c r="K167" s="2007">
        <v>1242.2079999999996</v>
      </c>
      <c r="L167" s="2007">
        <f t="shared" si="36"/>
        <v>5.2300000000059299E-2</v>
      </c>
      <c r="M167" s="2007">
        <f t="shared" si="37"/>
        <v>313.8</v>
      </c>
      <c r="N167" s="2007">
        <f t="shared" si="38"/>
        <v>2437.8000000000002</v>
      </c>
      <c r="O167" s="2007">
        <f t="shared" si="39"/>
        <v>593.40000000000009</v>
      </c>
    </row>
    <row r="168" spans="1:15">
      <c r="A168" s="2005">
        <v>20</v>
      </c>
      <c r="B168" s="2007">
        <v>12971.909900000001</v>
      </c>
      <c r="C168" s="2007">
        <f t="shared" si="30"/>
        <v>0.19540000000051805</v>
      </c>
      <c r="D168" s="2007">
        <f t="shared" si="31"/>
        <v>1172.4000000000001</v>
      </c>
      <c r="E168" s="2007">
        <v>5521.0605000000005</v>
      </c>
      <c r="F168" s="2007">
        <f t="shared" si="32"/>
        <v>0.20499999999992724</v>
      </c>
      <c r="G168" s="2007">
        <f t="shared" si="33"/>
        <v>1230</v>
      </c>
      <c r="H168" s="2007">
        <v>2353.8780000000006</v>
      </c>
      <c r="I168" s="2007">
        <f t="shared" si="34"/>
        <v>4.5399999999972351E-2</v>
      </c>
      <c r="J168" s="2007">
        <f t="shared" si="35"/>
        <v>272.39999999999998</v>
      </c>
      <c r="K168" s="2007">
        <v>1242.2602999999997</v>
      </c>
      <c r="L168" s="2007">
        <f t="shared" si="36"/>
        <v>5.2300000000059299E-2</v>
      </c>
      <c r="M168" s="2007">
        <f t="shared" si="37"/>
        <v>313.8</v>
      </c>
      <c r="N168" s="2007">
        <f t="shared" si="38"/>
        <v>2402.4</v>
      </c>
      <c r="O168" s="2007">
        <f t="shared" si="39"/>
        <v>586.20000000000005</v>
      </c>
    </row>
    <row r="169" spans="1:15">
      <c r="A169" s="2005">
        <v>21</v>
      </c>
      <c r="B169" s="2007">
        <v>12972.102800000001</v>
      </c>
      <c r="C169" s="2007">
        <f t="shared" si="30"/>
        <v>0.19290000000000873</v>
      </c>
      <c r="D169" s="2007">
        <f t="shared" si="31"/>
        <v>1157.4000000000001</v>
      </c>
      <c r="E169" s="2007">
        <v>5521.2718000000004</v>
      </c>
      <c r="F169" s="2007">
        <f t="shared" si="32"/>
        <v>0.21129999999993743</v>
      </c>
      <c r="G169" s="2007">
        <f t="shared" si="33"/>
        <v>1267.8</v>
      </c>
      <c r="H169" s="2007">
        <v>2353.9229000000005</v>
      </c>
      <c r="I169" s="2007">
        <f t="shared" si="34"/>
        <v>4.4899999999870488E-2</v>
      </c>
      <c r="J169" s="2007">
        <f t="shared" si="35"/>
        <v>269.39999999999998</v>
      </c>
      <c r="K169" s="2007">
        <v>1242.3122999999996</v>
      </c>
      <c r="L169" s="2007">
        <f t="shared" si="36"/>
        <v>5.1999999999907232E-2</v>
      </c>
      <c r="M169" s="2007">
        <f t="shared" si="37"/>
        <v>312</v>
      </c>
      <c r="N169" s="2007">
        <f t="shared" si="38"/>
        <v>2425.1999999999998</v>
      </c>
      <c r="O169" s="2007">
        <f t="shared" si="39"/>
        <v>581.4</v>
      </c>
    </row>
    <row r="170" spans="1:15">
      <c r="A170" s="2005">
        <v>22</v>
      </c>
      <c r="B170" s="2007">
        <v>12972.293100000001</v>
      </c>
      <c r="C170" s="2007">
        <f t="shared" si="30"/>
        <v>0.19030000000020664</v>
      </c>
      <c r="D170" s="2007">
        <f t="shared" si="31"/>
        <v>1141.8</v>
      </c>
      <c r="E170" s="2007">
        <v>5521.4947000000002</v>
      </c>
      <c r="F170" s="2007">
        <f t="shared" si="32"/>
        <v>0.22289999999975407</v>
      </c>
      <c r="G170" s="2007">
        <f t="shared" si="33"/>
        <v>1337.4</v>
      </c>
      <c r="H170" s="2007">
        <v>2353.9679000000006</v>
      </c>
      <c r="I170" s="2007">
        <f t="shared" si="34"/>
        <v>4.500000000007276E-2</v>
      </c>
      <c r="J170" s="2007">
        <f t="shared" si="35"/>
        <v>270</v>
      </c>
      <c r="K170" s="2007">
        <v>1242.3670999999995</v>
      </c>
      <c r="L170" s="2007">
        <f t="shared" si="36"/>
        <v>5.4799999999886495E-2</v>
      </c>
      <c r="M170" s="2007">
        <f t="shared" si="37"/>
        <v>328.8</v>
      </c>
      <c r="N170" s="2007">
        <f t="shared" si="38"/>
        <v>2479.1999999999998</v>
      </c>
      <c r="O170" s="2007">
        <f t="shared" si="39"/>
        <v>598.79999999999995</v>
      </c>
    </row>
    <row r="171" spans="1:15">
      <c r="A171" s="2005">
        <v>23</v>
      </c>
      <c r="B171" s="2007">
        <v>12972.4822</v>
      </c>
      <c r="C171" s="2007">
        <f t="shared" si="30"/>
        <v>0.18909999999959837</v>
      </c>
      <c r="D171" s="2007">
        <f t="shared" si="31"/>
        <v>1134.5999999999999</v>
      </c>
      <c r="E171" s="2007">
        <v>5521.7088000000003</v>
      </c>
      <c r="F171" s="2007">
        <f t="shared" si="32"/>
        <v>0.21410000000014406</v>
      </c>
      <c r="G171" s="2007">
        <f t="shared" si="33"/>
        <v>1284.5999999999999</v>
      </c>
      <c r="H171" s="2007">
        <v>2354.0124000000005</v>
      </c>
      <c r="I171" s="2007">
        <f t="shared" si="34"/>
        <v>4.4499999999970896E-2</v>
      </c>
      <c r="J171" s="2007">
        <f t="shared" si="35"/>
        <v>267</v>
      </c>
      <c r="K171" s="2007">
        <v>1242.4171999999994</v>
      </c>
      <c r="L171" s="2007">
        <f t="shared" si="36"/>
        <v>5.0099999999929423E-2</v>
      </c>
      <c r="M171" s="2007">
        <f t="shared" si="37"/>
        <v>300.60000000000002</v>
      </c>
      <c r="N171" s="2007">
        <f t="shared" si="38"/>
        <v>2419.1999999999998</v>
      </c>
      <c r="O171" s="2007">
        <f t="shared" si="39"/>
        <v>567.6</v>
      </c>
    </row>
    <row r="172" spans="1:15">
      <c r="A172" s="2005">
        <v>24</v>
      </c>
      <c r="B172" s="2006">
        <v>12972.677</v>
      </c>
      <c r="C172" s="2007">
        <f t="shared" si="30"/>
        <v>0.19479999999930442</v>
      </c>
      <c r="D172" s="2007">
        <f t="shared" si="31"/>
        <v>1168.8</v>
      </c>
      <c r="E172" s="2006">
        <v>5521.9014999999999</v>
      </c>
      <c r="F172" s="2007">
        <f t="shared" si="32"/>
        <v>0.19269999999960419</v>
      </c>
      <c r="G172" s="2007">
        <f t="shared" si="33"/>
        <v>1156.2</v>
      </c>
      <c r="H172" s="2006">
        <v>2354.0574000000006</v>
      </c>
      <c r="I172" s="2007">
        <f t="shared" si="34"/>
        <v>4.500000000007276E-2</v>
      </c>
      <c r="J172" s="2007">
        <f t="shared" si="35"/>
        <v>270</v>
      </c>
      <c r="K172" s="2007">
        <v>1242.4626999999994</v>
      </c>
      <c r="L172" s="2007">
        <f t="shared" si="36"/>
        <v>4.5499999999947249E-2</v>
      </c>
      <c r="M172" s="2007">
        <f t="shared" si="37"/>
        <v>273</v>
      </c>
      <c r="N172" s="2007">
        <f t="shared" si="38"/>
        <v>2325</v>
      </c>
      <c r="O172" s="2007">
        <f t="shared" si="39"/>
        <v>543</v>
      </c>
    </row>
    <row r="173" spans="1:15" ht="21" customHeight="1">
      <c r="A173" s="2008" t="s">
        <v>19</v>
      </c>
      <c r="B173" s="2006"/>
      <c r="C173" s="2006">
        <f>SUM(C148:C172)</f>
        <v>5.1188000000001921</v>
      </c>
      <c r="D173" s="2006">
        <f>SUM(D148:D172)</f>
        <v>30712.799999999996</v>
      </c>
      <c r="E173" s="2006"/>
      <c r="F173" s="2006">
        <f>SUM(F148:F172)</f>
        <v>4.7681999999995242</v>
      </c>
      <c r="G173" s="2006">
        <f>SUM(G148:G172)</f>
        <v>28609.200000000001</v>
      </c>
      <c r="H173" s="2006"/>
      <c r="I173" s="2006">
        <f>SUM(I148:I172)</f>
        <v>1.2612000000003718</v>
      </c>
      <c r="J173" s="2006">
        <f>SUM(J148:J172)</f>
        <v>7567.2</v>
      </c>
      <c r="K173" s="2006"/>
      <c r="L173" s="2006">
        <f>SUM(L148:L172)</f>
        <v>1.1876999999992677</v>
      </c>
      <c r="M173" s="2006">
        <f>SUM(M148:M172)</f>
        <v>7126.2000000000025</v>
      </c>
      <c r="N173" s="2006">
        <f>SUM(N148:N172)</f>
        <v>59322</v>
      </c>
      <c r="O173" s="2006">
        <f>SUM(O148:O172)</f>
        <v>14693.400000000001</v>
      </c>
    </row>
    <row r="175" spans="1:15" ht="15.75">
      <c r="E175" s="1996" t="s">
        <v>670</v>
      </c>
      <c r="F175" s="1996"/>
      <c r="G175" s="1996"/>
      <c r="H175" s="1996" t="s">
        <v>671</v>
      </c>
      <c r="I175" s="1996"/>
      <c r="J175" s="1996" t="s">
        <v>672</v>
      </c>
      <c r="K175" s="1996"/>
    </row>
    <row r="180" spans="1:15">
      <c r="A180" s="1992" t="s">
        <v>639</v>
      </c>
      <c r="M180" s="1992" t="s">
        <v>640</v>
      </c>
    </row>
    <row r="181" spans="1:15">
      <c r="A181" s="1992" t="s">
        <v>641</v>
      </c>
      <c r="M181" s="1993" t="s">
        <v>642</v>
      </c>
      <c r="N181" s="1993"/>
      <c r="O181" s="1994"/>
    </row>
    <row r="182" spans="1:15">
      <c r="A182" s="1992" t="s">
        <v>643</v>
      </c>
      <c r="M182" s="1995" t="s">
        <v>689</v>
      </c>
      <c r="N182" s="1995"/>
      <c r="O182" s="1994"/>
    </row>
    <row r="183" spans="1:15" ht="15.75">
      <c r="A183" s="1996" t="s">
        <v>646</v>
      </c>
      <c r="E183" s="3049"/>
      <c r="F183" s="3049"/>
      <c r="G183" s="3049"/>
      <c r="H183" s="3049"/>
      <c r="I183" s="3049"/>
      <c r="J183" s="3049"/>
      <c r="K183" s="1997"/>
      <c r="L183" s="1997"/>
      <c r="M183" s="1995" t="s">
        <v>690</v>
      </c>
      <c r="N183" s="1993"/>
      <c r="O183" s="1994"/>
    </row>
    <row r="184" spans="1:15" ht="15.75">
      <c r="A184" s="3049" t="s">
        <v>675</v>
      </c>
      <c r="B184" s="3049"/>
      <c r="C184" s="3049"/>
      <c r="D184" s="3049"/>
      <c r="E184" s="3049"/>
      <c r="F184" s="3049"/>
      <c r="G184" s="3049"/>
      <c r="H184" s="3049"/>
      <c r="I184" s="3049"/>
      <c r="J184" s="3049"/>
      <c r="K184" s="3049"/>
      <c r="L184" s="3049"/>
      <c r="M184" s="3049"/>
    </row>
    <row r="185" spans="1:15">
      <c r="A185" s="3050" t="s">
        <v>650</v>
      </c>
      <c r="B185" s="3050"/>
      <c r="C185" s="3050"/>
      <c r="D185" s="3050"/>
      <c r="E185" s="3050"/>
      <c r="F185" s="3050"/>
      <c r="G185" s="3050"/>
      <c r="H185" s="3050"/>
      <c r="I185" s="3050"/>
      <c r="J185" s="3050"/>
      <c r="K185" s="3050"/>
      <c r="L185" s="3050"/>
      <c r="M185" s="3050"/>
    </row>
    <row r="186" spans="1:15">
      <c r="A186" s="3051" t="s">
        <v>651</v>
      </c>
      <c r="B186" s="3051"/>
      <c r="C186" s="3051"/>
      <c r="D186" s="3051"/>
      <c r="E186" s="3051"/>
      <c r="F186" s="3051"/>
      <c r="G186" s="3052"/>
      <c r="H186" s="3053">
        <f>[1]Табл.№1вводы!H8</f>
        <v>44916</v>
      </c>
      <c r="I186" s="3052"/>
      <c r="J186" s="3052"/>
      <c r="K186" s="3052"/>
      <c r="L186" s="3052"/>
      <c r="M186" s="3052"/>
      <c r="N186" s="3052"/>
      <c r="O186" s="3052"/>
    </row>
    <row r="188" spans="1:15">
      <c r="A188" s="1998"/>
      <c r="B188" s="3054" t="s">
        <v>652</v>
      </c>
      <c r="C188" s="3055"/>
      <c r="D188" s="3055"/>
      <c r="E188" s="3055"/>
      <c r="F188" s="3055"/>
      <c r="G188" s="3056"/>
      <c r="H188" s="3054" t="s">
        <v>653</v>
      </c>
      <c r="I188" s="3055"/>
      <c r="J188" s="3055"/>
      <c r="K188" s="3055"/>
      <c r="L188" s="3055"/>
      <c r="M188" s="3056"/>
      <c r="N188" s="1998"/>
      <c r="O188" s="1998"/>
    </row>
    <row r="189" spans="1:15">
      <c r="A189" s="1999"/>
      <c r="B189" s="3059" t="s">
        <v>691</v>
      </c>
      <c r="C189" s="3060"/>
      <c r="D189" s="3061"/>
      <c r="E189" s="3059" t="s">
        <v>692</v>
      </c>
      <c r="F189" s="3060"/>
      <c r="G189" s="3061"/>
      <c r="H189" s="3059" t="s">
        <v>691</v>
      </c>
      <c r="I189" s="3060"/>
      <c r="J189" s="3061"/>
      <c r="K189" s="3059" t="s">
        <v>693</v>
      </c>
      <c r="L189" s="3060"/>
      <c r="M189" s="3061"/>
      <c r="N189" s="2000" t="s">
        <v>657</v>
      </c>
      <c r="O189" s="2000" t="s">
        <v>657</v>
      </c>
    </row>
    <row r="190" spans="1:15">
      <c r="A190" s="2000" t="s">
        <v>658</v>
      </c>
      <c r="B190" s="3054" t="s">
        <v>659</v>
      </c>
      <c r="C190" s="3055"/>
      <c r="D190" s="2001">
        <v>6000</v>
      </c>
      <c r="E190" s="3054" t="s">
        <v>659</v>
      </c>
      <c r="F190" s="3055"/>
      <c r="G190" s="2001">
        <v>3000</v>
      </c>
      <c r="H190" s="3054" t="s">
        <v>659</v>
      </c>
      <c r="I190" s="3055"/>
      <c r="J190" s="2001">
        <v>6000</v>
      </c>
      <c r="K190" s="3054" t="s">
        <v>659</v>
      </c>
      <c r="L190" s="3055"/>
      <c r="M190" s="2001">
        <v>3000</v>
      </c>
      <c r="N190" s="2000" t="s">
        <v>660</v>
      </c>
      <c r="O190" s="2000" t="s">
        <v>661</v>
      </c>
    </row>
    <row r="191" spans="1:15">
      <c r="A191" s="2000" t="s">
        <v>662</v>
      </c>
      <c r="B191" s="2002" t="s">
        <v>663</v>
      </c>
      <c r="C191" s="3057" t="s">
        <v>17</v>
      </c>
      <c r="D191" s="2002" t="s">
        <v>664</v>
      </c>
      <c r="E191" s="2002" t="s">
        <v>663</v>
      </c>
      <c r="F191" s="3057" t="s">
        <v>17</v>
      </c>
      <c r="G191" s="2002" t="s">
        <v>664</v>
      </c>
      <c r="H191" s="2002" t="s">
        <v>663</v>
      </c>
      <c r="I191" s="3057" t="s">
        <v>17</v>
      </c>
      <c r="J191" s="2002" t="s">
        <v>664</v>
      </c>
      <c r="K191" s="2002" t="s">
        <v>663</v>
      </c>
      <c r="L191" s="3057" t="s">
        <v>17</v>
      </c>
      <c r="M191" s="2002" t="s">
        <v>664</v>
      </c>
      <c r="N191" s="2000" t="s">
        <v>665</v>
      </c>
      <c r="O191" s="2000" t="s">
        <v>665</v>
      </c>
    </row>
    <row r="192" spans="1:15">
      <c r="A192" s="2003"/>
      <c r="B192" s="2000" t="s">
        <v>666</v>
      </c>
      <c r="C192" s="3058"/>
      <c r="D192" s="2000" t="s">
        <v>667</v>
      </c>
      <c r="E192" s="2000" t="s">
        <v>666</v>
      </c>
      <c r="F192" s="3058"/>
      <c r="G192" s="2000" t="s">
        <v>667</v>
      </c>
      <c r="H192" s="2000" t="s">
        <v>666</v>
      </c>
      <c r="I192" s="3058"/>
      <c r="J192" s="2000" t="s">
        <v>667</v>
      </c>
      <c r="K192" s="2000" t="s">
        <v>666</v>
      </c>
      <c r="L192" s="3058"/>
      <c r="M192" s="2000" t="s">
        <v>667</v>
      </c>
      <c r="N192" s="2004" t="s">
        <v>668</v>
      </c>
      <c r="O192" s="2004" t="s">
        <v>669</v>
      </c>
    </row>
    <row r="193" spans="1:15">
      <c r="A193" s="2005">
        <v>1</v>
      </c>
      <c r="B193" s="2005">
        <v>2</v>
      </c>
      <c r="C193" s="2005">
        <v>3</v>
      </c>
      <c r="D193" s="2005">
        <v>4</v>
      </c>
      <c r="E193" s="2005">
        <v>5</v>
      </c>
      <c r="F193" s="2005">
        <v>6</v>
      </c>
      <c r="G193" s="2005">
        <v>7</v>
      </c>
      <c r="H193" s="2005">
        <v>8</v>
      </c>
      <c r="I193" s="2005">
        <v>9</v>
      </c>
      <c r="J193" s="2005">
        <v>10</v>
      </c>
      <c r="K193" s="2005">
        <v>11</v>
      </c>
      <c r="L193" s="2005">
        <v>12</v>
      </c>
      <c r="M193" s="2005">
        <v>13</v>
      </c>
      <c r="N193" s="2005"/>
      <c r="O193" s="2005"/>
    </row>
    <row r="194" spans="1:15">
      <c r="A194" s="2005">
        <v>0</v>
      </c>
      <c r="B194" s="2006">
        <v>5928.6022999999996</v>
      </c>
      <c r="C194" s="2007"/>
      <c r="D194" s="2007"/>
      <c r="E194" s="2006">
        <v>3657.5491000000002</v>
      </c>
      <c r="F194" s="2007"/>
      <c r="G194" s="2007"/>
      <c r="H194" s="2006">
        <v>1653.8219999999999</v>
      </c>
      <c r="I194" s="2007"/>
      <c r="J194" s="2007"/>
      <c r="K194" s="2006">
        <v>944.72040000000004</v>
      </c>
      <c r="L194" s="2007"/>
      <c r="M194" s="2007"/>
      <c r="N194" s="2007"/>
      <c r="O194" s="2007"/>
    </row>
    <row r="195" spans="1:15">
      <c r="A195" s="2005">
        <v>1</v>
      </c>
      <c r="B195" s="2007">
        <v>5928.6044999999995</v>
      </c>
      <c r="C195" s="2007">
        <f>B195-B194</f>
        <v>2.1999999999025022E-3</v>
      </c>
      <c r="D195" s="2007">
        <f>ROUND(C195*D$190,2)</f>
        <v>13.2</v>
      </c>
      <c r="E195" s="2007">
        <v>3657.5599000000002</v>
      </c>
      <c r="F195" s="2007">
        <f>E195-E194</f>
        <v>1.0800000000017462E-2</v>
      </c>
      <c r="G195" s="2007">
        <f>ROUND(F195*G$190,2)</f>
        <v>32.4</v>
      </c>
      <c r="H195" s="2007">
        <v>1653.8219999999999</v>
      </c>
      <c r="I195" s="2007">
        <f>H195-H194</f>
        <v>0</v>
      </c>
      <c r="J195" s="2007">
        <f>ROUND(I195*J$190,2)</f>
        <v>0</v>
      </c>
      <c r="K195" s="2007">
        <v>944.72040000000004</v>
      </c>
      <c r="L195" s="2007">
        <f>K195-K194</f>
        <v>0</v>
      </c>
      <c r="M195" s="2007">
        <f>ROUND(L195*M$190,2)</f>
        <v>0</v>
      </c>
      <c r="N195" s="2007">
        <f>D195+G195</f>
        <v>45.599999999999994</v>
      </c>
      <c r="O195" s="2007">
        <f>J195+M195</f>
        <v>0</v>
      </c>
    </row>
    <row r="196" spans="1:15">
      <c r="A196" s="2005">
        <v>2</v>
      </c>
      <c r="B196" s="2007">
        <v>5928.6066999999994</v>
      </c>
      <c r="C196" s="2007">
        <f t="shared" ref="C196:C218" si="40">B196-B195</f>
        <v>2.1999999999025022E-3</v>
      </c>
      <c r="D196" s="2007">
        <f t="shared" ref="D196:D218" si="41">ROUND(C196*D$190,2)</f>
        <v>13.2</v>
      </c>
      <c r="E196" s="2007">
        <v>3657.5706</v>
      </c>
      <c r="F196" s="2007">
        <f t="shared" ref="F196:F218" si="42">E196-E195</f>
        <v>1.0699999999815191E-2</v>
      </c>
      <c r="G196" s="2007">
        <f t="shared" ref="G196:G218" si="43">ROUND(F196*G$190,2)</f>
        <v>32.1</v>
      </c>
      <c r="H196" s="2007">
        <v>1653.8219999999999</v>
      </c>
      <c r="I196" s="2007">
        <f t="shared" ref="I196:I218" si="44">H196-H195</f>
        <v>0</v>
      </c>
      <c r="J196" s="2007">
        <f t="shared" ref="J196:J218" si="45">ROUND(I196*J$190,2)</f>
        <v>0</v>
      </c>
      <c r="K196" s="2007">
        <v>944.72040000000004</v>
      </c>
      <c r="L196" s="2007">
        <f t="shared" ref="L196:L218" si="46">K196-K195</f>
        <v>0</v>
      </c>
      <c r="M196" s="2007">
        <f t="shared" ref="M196:M218" si="47">ROUND(L196*M$190,2)</f>
        <v>0</v>
      </c>
      <c r="N196" s="2007">
        <f t="shared" ref="N196:N218" si="48">D196+G196</f>
        <v>45.3</v>
      </c>
      <c r="O196" s="2007">
        <f t="shared" ref="O196:O218" si="49">J196+M196</f>
        <v>0</v>
      </c>
    </row>
    <row r="197" spans="1:15">
      <c r="A197" s="2005">
        <v>3</v>
      </c>
      <c r="B197" s="2007">
        <v>5928.6086999999998</v>
      </c>
      <c r="C197" s="2007">
        <f t="shared" si="40"/>
        <v>2.0000000004074536E-3</v>
      </c>
      <c r="D197" s="2007">
        <f t="shared" si="41"/>
        <v>12</v>
      </c>
      <c r="E197" s="2007">
        <v>3657.5812999999998</v>
      </c>
      <c r="F197" s="2007">
        <f t="shared" si="42"/>
        <v>1.0699999999815191E-2</v>
      </c>
      <c r="G197" s="2007">
        <f t="shared" si="43"/>
        <v>32.1</v>
      </c>
      <c r="H197" s="2007">
        <v>1653.8219999999999</v>
      </c>
      <c r="I197" s="2007">
        <f t="shared" si="44"/>
        <v>0</v>
      </c>
      <c r="J197" s="2007">
        <f t="shared" si="45"/>
        <v>0</v>
      </c>
      <c r="K197" s="2007">
        <v>944.72040000000004</v>
      </c>
      <c r="L197" s="2007">
        <f t="shared" si="46"/>
        <v>0</v>
      </c>
      <c r="M197" s="2007">
        <f t="shared" si="47"/>
        <v>0</v>
      </c>
      <c r="N197" s="2007">
        <f t="shared" si="48"/>
        <v>44.1</v>
      </c>
      <c r="O197" s="2007">
        <f t="shared" si="49"/>
        <v>0</v>
      </c>
    </row>
    <row r="198" spans="1:15">
      <c r="A198" s="2005">
        <v>4</v>
      </c>
      <c r="B198" s="2007">
        <v>5928.6133</v>
      </c>
      <c r="C198" s="2007">
        <f t="shared" si="40"/>
        <v>4.6000000002095476E-3</v>
      </c>
      <c r="D198" s="2007">
        <f t="shared" si="41"/>
        <v>27.6</v>
      </c>
      <c r="E198" s="2007">
        <v>3657.5919999999996</v>
      </c>
      <c r="F198" s="2007">
        <f t="shared" si="42"/>
        <v>1.0699999999815191E-2</v>
      </c>
      <c r="G198" s="2007">
        <f t="shared" si="43"/>
        <v>32.1</v>
      </c>
      <c r="H198" s="2007">
        <v>1653.8219999999999</v>
      </c>
      <c r="I198" s="2007">
        <f t="shared" si="44"/>
        <v>0</v>
      </c>
      <c r="J198" s="2007">
        <f t="shared" si="45"/>
        <v>0</v>
      </c>
      <c r="K198" s="2007">
        <v>944.72040000000004</v>
      </c>
      <c r="L198" s="2007">
        <f t="shared" si="46"/>
        <v>0</v>
      </c>
      <c r="M198" s="2007">
        <f t="shared" si="47"/>
        <v>0</v>
      </c>
      <c r="N198" s="2007">
        <f t="shared" si="48"/>
        <v>59.7</v>
      </c>
      <c r="O198" s="2007">
        <f t="shared" si="49"/>
        <v>0</v>
      </c>
    </row>
    <row r="199" spans="1:15">
      <c r="A199" s="2005">
        <v>5</v>
      </c>
      <c r="B199" s="2007">
        <v>5928.6211999999996</v>
      </c>
      <c r="C199" s="2007">
        <f t="shared" si="40"/>
        <v>7.8999999996085535E-3</v>
      </c>
      <c r="D199" s="2007">
        <f t="shared" si="41"/>
        <v>47.4</v>
      </c>
      <c r="E199" s="2007">
        <v>3657.6026999999995</v>
      </c>
      <c r="F199" s="2007">
        <f t="shared" si="42"/>
        <v>1.0699999999815191E-2</v>
      </c>
      <c r="G199" s="2007">
        <f t="shared" si="43"/>
        <v>32.1</v>
      </c>
      <c r="H199" s="2007">
        <v>1653.8219999999999</v>
      </c>
      <c r="I199" s="2007">
        <f t="shared" si="44"/>
        <v>0</v>
      </c>
      <c r="J199" s="2007">
        <f t="shared" si="45"/>
        <v>0</v>
      </c>
      <c r="K199" s="2007">
        <v>944.72040000000004</v>
      </c>
      <c r="L199" s="2007">
        <f t="shared" si="46"/>
        <v>0</v>
      </c>
      <c r="M199" s="2007">
        <f t="shared" si="47"/>
        <v>0</v>
      </c>
      <c r="N199" s="2007">
        <f t="shared" si="48"/>
        <v>79.5</v>
      </c>
      <c r="O199" s="2007">
        <f t="shared" si="49"/>
        <v>0</v>
      </c>
    </row>
    <row r="200" spans="1:15">
      <c r="A200" s="2005">
        <v>6</v>
      </c>
      <c r="B200" s="2007">
        <v>5928.6277</v>
      </c>
      <c r="C200" s="2007">
        <f t="shared" si="40"/>
        <v>6.5000000004147296E-3</v>
      </c>
      <c r="D200" s="2007">
        <f t="shared" si="41"/>
        <v>39</v>
      </c>
      <c r="E200" s="2007">
        <v>3657.6133999999993</v>
      </c>
      <c r="F200" s="2007">
        <f t="shared" si="42"/>
        <v>1.0699999999815191E-2</v>
      </c>
      <c r="G200" s="2007">
        <f t="shared" si="43"/>
        <v>32.1</v>
      </c>
      <c r="H200" s="2007">
        <v>1653.8219999999999</v>
      </c>
      <c r="I200" s="2007">
        <f t="shared" si="44"/>
        <v>0</v>
      </c>
      <c r="J200" s="2007">
        <f t="shared" si="45"/>
        <v>0</v>
      </c>
      <c r="K200" s="2007">
        <v>944.72040000000004</v>
      </c>
      <c r="L200" s="2007">
        <f t="shared" si="46"/>
        <v>0</v>
      </c>
      <c r="M200" s="2007">
        <f t="shared" si="47"/>
        <v>0</v>
      </c>
      <c r="N200" s="2007">
        <f t="shared" si="48"/>
        <v>71.099999999999994</v>
      </c>
      <c r="O200" s="2007">
        <f t="shared" si="49"/>
        <v>0</v>
      </c>
    </row>
    <row r="201" spans="1:15">
      <c r="A201" s="2005">
        <v>7</v>
      </c>
      <c r="B201" s="2007">
        <v>5928.6414000000004</v>
      </c>
      <c r="C201" s="2007">
        <f t="shared" si="40"/>
        <v>1.3700000000426371E-2</v>
      </c>
      <c r="D201" s="2007">
        <f t="shared" si="41"/>
        <v>82.2</v>
      </c>
      <c r="E201" s="2007">
        <v>3657.6241999999993</v>
      </c>
      <c r="F201" s="2007">
        <f t="shared" si="42"/>
        <v>1.0800000000017462E-2</v>
      </c>
      <c r="G201" s="2007">
        <f t="shared" si="43"/>
        <v>32.4</v>
      </c>
      <c r="H201" s="2007">
        <v>1653.8219999999999</v>
      </c>
      <c r="I201" s="2007">
        <f t="shared" si="44"/>
        <v>0</v>
      </c>
      <c r="J201" s="2007">
        <f t="shared" si="45"/>
        <v>0</v>
      </c>
      <c r="K201" s="2007">
        <v>944.72040000000004</v>
      </c>
      <c r="L201" s="2007">
        <f t="shared" si="46"/>
        <v>0</v>
      </c>
      <c r="M201" s="2007">
        <f t="shared" si="47"/>
        <v>0</v>
      </c>
      <c r="N201" s="2007">
        <f t="shared" si="48"/>
        <v>114.6</v>
      </c>
      <c r="O201" s="2007">
        <f t="shared" si="49"/>
        <v>0</v>
      </c>
    </row>
    <row r="202" spans="1:15">
      <c r="A202" s="2005">
        <v>8</v>
      </c>
      <c r="B202" s="2007">
        <v>5928.6581000000006</v>
      </c>
      <c r="C202" s="2007">
        <f t="shared" si="40"/>
        <v>1.6700000000128057E-2</v>
      </c>
      <c r="D202" s="2007">
        <f t="shared" si="41"/>
        <v>100.2</v>
      </c>
      <c r="E202" s="2007">
        <v>3657.6351999999993</v>
      </c>
      <c r="F202" s="2007">
        <f t="shared" si="42"/>
        <v>1.0999999999967258E-2</v>
      </c>
      <c r="G202" s="2007">
        <f t="shared" si="43"/>
        <v>33</v>
      </c>
      <c r="H202" s="2007">
        <v>1653.8219999999999</v>
      </c>
      <c r="I202" s="2007">
        <f t="shared" si="44"/>
        <v>0</v>
      </c>
      <c r="J202" s="2007">
        <f t="shared" si="45"/>
        <v>0</v>
      </c>
      <c r="K202" s="2007">
        <v>944.72040000000004</v>
      </c>
      <c r="L202" s="2007">
        <f t="shared" si="46"/>
        <v>0</v>
      </c>
      <c r="M202" s="2007">
        <f t="shared" si="47"/>
        <v>0</v>
      </c>
      <c r="N202" s="2007">
        <f t="shared" si="48"/>
        <v>133.19999999999999</v>
      </c>
      <c r="O202" s="2007">
        <f t="shared" si="49"/>
        <v>0</v>
      </c>
    </row>
    <row r="203" spans="1:15">
      <c r="A203" s="2005">
        <v>9</v>
      </c>
      <c r="B203" s="2007">
        <v>5928.6730000000007</v>
      </c>
      <c r="C203" s="2007">
        <f t="shared" si="40"/>
        <v>1.4900000000125146E-2</v>
      </c>
      <c r="D203" s="2007">
        <f t="shared" si="41"/>
        <v>89.4</v>
      </c>
      <c r="E203" s="2007">
        <v>3657.6502999999993</v>
      </c>
      <c r="F203" s="2007">
        <f t="shared" si="42"/>
        <v>1.5100000000074942E-2</v>
      </c>
      <c r="G203" s="2007">
        <f t="shared" si="43"/>
        <v>45.3</v>
      </c>
      <c r="H203" s="2007">
        <v>1653.8219999999999</v>
      </c>
      <c r="I203" s="2007">
        <f t="shared" si="44"/>
        <v>0</v>
      </c>
      <c r="J203" s="2007">
        <f t="shared" si="45"/>
        <v>0</v>
      </c>
      <c r="K203" s="2007">
        <v>944.72140000000002</v>
      </c>
      <c r="L203" s="2007">
        <f t="shared" si="46"/>
        <v>9.9999999997635314E-4</v>
      </c>
      <c r="M203" s="2007">
        <f t="shared" si="47"/>
        <v>3</v>
      </c>
      <c r="N203" s="2007">
        <f t="shared" si="48"/>
        <v>134.69999999999999</v>
      </c>
      <c r="O203" s="2007">
        <f t="shared" si="49"/>
        <v>3</v>
      </c>
    </row>
    <row r="204" spans="1:15">
      <c r="A204" s="2005">
        <v>10</v>
      </c>
      <c r="B204" s="2007">
        <v>5928.6882000000005</v>
      </c>
      <c r="C204" s="2007">
        <f t="shared" si="40"/>
        <v>1.5199999999822467E-2</v>
      </c>
      <c r="D204" s="2007">
        <f t="shared" si="41"/>
        <v>91.2</v>
      </c>
      <c r="E204" s="2007">
        <v>3657.6646999999994</v>
      </c>
      <c r="F204" s="2007">
        <f t="shared" si="42"/>
        <v>1.4400000000023283E-2</v>
      </c>
      <c r="G204" s="2007">
        <f t="shared" si="43"/>
        <v>43.2</v>
      </c>
      <c r="H204" s="2007">
        <v>1653.8219999999999</v>
      </c>
      <c r="I204" s="2007">
        <f t="shared" si="44"/>
        <v>0</v>
      </c>
      <c r="J204" s="2007">
        <f t="shared" si="45"/>
        <v>0</v>
      </c>
      <c r="K204" s="2007">
        <v>944.72239999999999</v>
      </c>
      <c r="L204" s="2007">
        <f t="shared" si="46"/>
        <v>9.9999999997635314E-4</v>
      </c>
      <c r="M204" s="2007">
        <f t="shared" si="47"/>
        <v>3</v>
      </c>
      <c r="N204" s="2007">
        <f t="shared" si="48"/>
        <v>134.4</v>
      </c>
      <c r="O204" s="2007">
        <f t="shared" si="49"/>
        <v>3</v>
      </c>
    </row>
    <row r="205" spans="1:15">
      <c r="A205" s="2005">
        <v>11</v>
      </c>
      <c r="B205" s="2007">
        <v>5928.7042000000001</v>
      </c>
      <c r="C205" s="2007">
        <f t="shared" si="40"/>
        <v>1.599999999962165E-2</v>
      </c>
      <c r="D205" s="2007">
        <f t="shared" si="41"/>
        <v>96</v>
      </c>
      <c r="E205" s="2007">
        <v>3657.6806999999994</v>
      </c>
      <c r="F205" s="2007">
        <f t="shared" si="42"/>
        <v>1.6000000000076398E-2</v>
      </c>
      <c r="G205" s="2007">
        <f t="shared" si="43"/>
        <v>48</v>
      </c>
      <c r="H205" s="2007">
        <v>1653.8219999999999</v>
      </c>
      <c r="I205" s="2007">
        <f t="shared" si="44"/>
        <v>0</v>
      </c>
      <c r="J205" s="2007">
        <f t="shared" si="45"/>
        <v>0</v>
      </c>
      <c r="K205" s="2007">
        <v>944.72339999999997</v>
      </c>
      <c r="L205" s="2007">
        <f t="shared" si="46"/>
        <v>9.9999999997635314E-4</v>
      </c>
      <c r="M205" s="2007">
        <f t="shared" si="47"/>
        <v>3</v>
      </c>
      <c r="N205" s="2007">
        <f t="shared" si="48"/>
        <v>144</v>
      </c>
      <c r="O205" s="2007">
        <f t="shared" si="49"/>
        <v>3</v>
      </c>
    </row>
    <row r="206" spans="1:15">
      <c r="A206" s="2005">
        <v>12</v>
      </c>
      <c r="B206" s="2007">
        <v>5928.7182000000003</v>
      </c>
      <c r="C206" s="2007">
        <f t="shared" si="40"/>
        <v>1.4000000000123691E-2</v>
      </c>
      <c r="D206" s="2007">
        <f t="shared" si="41"/>
        <v>84</v>
      </c>
      <c r="E206" s="2007">
        <v>3657.6947999999993</v>
      </c>
      <c r="F206" s="2007">
        <f t="shared" si="42"/>
        <v>1.4099999999871216E-2</v>
      </c>
      <c r="G206" s="2007">
        <f t="shared" si="43"/>
        <v>42.3</v>
      </c>
      <c r="H206" s="2007">
        <v>1653.8219999999999</v>
      </c>
      <c r="I206" s="2007">
        <f t="shared" si="44"/>
        <v>0</v>
      </c>
      <c r="J206" s="2007">
        <f t="shared" si="45"/>
        <v>0</v>
      </c>
      <c r="K206" s="2007">
        <v>944.72339999999997</v>
      </c>
      <c r="L206" s="2007">
        <f t="shared" si="46"/>
        <v>0</v>
      </c>
      <c r="M206" s="2007">
        <f t="shared" si="47"/>
        <v>0</v>
      </c>
      <c r="N206" s="2007">
        <f t="shared" si="48"/>
        <v>126.3</v>
      </c>
      <c r="O206" s="2007">
        <f t="shared" si="49"/>
        <v>0</v>
      </c>
    </row>
    <row r="207" spans="1:15">
      <c r="A207" s="2005">
        <v>13</v>
      </c>
      <c r="B207" s="2007">
        <v>5928.7309000000005</v>
      </c>
      <c r="C207" s="2007">
        <f t="shared" si="40"/>
        <v>1.2700000000222644E-2</v>
      </c>
      <c r="D207" s="2007">
        <f t="shared" si="41"/>
        <v>76.2</v>
      </c>
      <c r="E207" s="2007">
        <v>3657.7120999999993</v>
      </c>
      <c r="F207" s="2007">
        <f t="shared" si="42"/>
        <v>1.7299999999977445E-2</v>
      </c>
      <c r="G207" s="2007">
        <f t="shared" si="43"/>
        <v>51.9</v>
      </c>
      <c r="H207" s="2007">
        <v>1653.8219999999999</v>
      </c>
      <c r="I207" s="2007">
        <f t="shared" si="44"/>
        <v>0</v>
      </c>
      <c r="J207" s="2007">
        <f t="shared" si="45"/>
        <v>0</v>
      </c>
      <c r="K207" s="2007">
        <v>944.72460000000001</v>
      </c>
      <c r="L207" s="2007">
        <f t="shared" si="46"/>
        <v>1.2000000000398359E-3</v>
      </c>
      <c r="M207" s="2007">
        <f t="shared" si="47"/>
        <v>3.6</v>
      </c>
      <c r="N207" s="2007">
        <f t="shared" si="48"/>
        <v>128.1</v>
      </c>
      <c r="O207" s="2007">
        <f t="shared" si="49"/>
        <v>3.6</v>
      </c>
    </row>
    <row r="208" spans="1:15">
      <c r="A208" s="2005">
        <v>14</v>
      </c>
      <c r="B208" s="2007">
        <v>5928.7390000000005</v>
      </c>
      <c r="C208" s="2007">
        <f t="shared" si="40"/>
        <v>8.1000000000130967E-3</v>
      </c>
      <c r="D208" s="2007">
        <f t="shared" si="41"/>
        <v>48.6</v>
      </c>
      <c r="E208" s="2007">
        <v>3657.7254999999991</v>
      </c>
      <c r="F208" s="2007">
        <f t="shared" si="42"/>
        <v>1.3399999999819556E-2</v>
      </c>
      <c r="G208" s="2007">
        <f t="shared" si="43"/>
        <v>40.200000000000003</v>
      </c>
      <c r="H208" s="2007">
        <v>1653.8219999999999</v>
      </c>
      <c r="I208" s="2007">
        <f t="shared" si="44"/>
        <v>0</v>
      </c>
      <c r="J208" s="2007">
        <f t="shared" si="45"/>
        <v>0</v>
      </c>
      <c r="K208" s="2007">
        <v>944.72460000000001</v>
      </c>
      <c r="L208" s="2007">
        <f t="shared" si="46"/>
        <v>0</v>
      </c>
      <c r="M208" s="2007">
        <f t="shared" si="47"/>
        <v>0</v>
      </c>
      <c r="N208" s="2007">
        <f t="shared" si="48"/>
        <v>88.800000000000011</v>
      </c>
      <c r="O208" s="2007">
        <f t="shared" si="49"/>
        <v>0</v>
      </c>
    </row>
    <row r="209" spans="1:15">
      <c r="A209" s="2005">
        <v>15</v>
      </c>
      <c r="B209" s="2007">
        <v>5928.7443000000003</v>
      </c>
      <c r="C209" s="2007">
        <f t="shared" si="40"/>
        <v>5.2999999998064595E-3</v>
      </c>
      <c r="D209" s="2007">
        <f t="shared" si="41"/>
        <v>31.8</v>
      </c>
      <c r="E209" s="2007">
        <v>3657.7388999999989</v>
      </c>
      <c r="F209" s="2007">
        <f t="shared" si="42"/>
        <v>1.3399999999819556E-2</v>
      </c>
      <c r="G209" s="2007">
        <f t="shared" si="43"/>
        <v>40.200000000000003</v>
      </c>
      <c r="H209" s="2007">
        <v>1653.8219999999999</v>
      </c>
      <c r="I209" s="2007">
        <f t="shared" si="44"/>
        <v>0</v>
      </c>
      <c r="J209" s="2007">
        <f t="shared" si="45"/>
        <v>0</v>
      </c>
      <c r="K209" s="2007">
        <v>944.72460000000001</v>
      </c>
      <c r="L209" s="2007">
        <f t="shared" si="46"/>
        <v>0</v>
      </c>
      <c r="M209" s="2007">
        <f t="shared" si="47"/>
        <v>0</v>
      </c>
      <c r="N209" s="2007">
        <f t="shared" si="48"/>
        <v>72</v>
      </c>
      <c r="O209" s="2007">
        <f t="shared" si="49"/>
        <v>0</v>
      </c>
    </row>
    <row r="210" spans="1:15">
      <c r="A210" s="2005">
        <v>16</v>
      </c>
      <c r="B210" s="2007">
        <v>5928.7494000000006</v>
      </c>
      <c r="C210" s="2007">
        <f t="shared" si="40"/>
        <v>5.100000000311411E-3</v>
      </c>
      <c r="D210" s="2007">
        <f t="shared" si="41"/>
        <v>30.6</v>
      </c>
      <c r="E210" s="2007">
        <v>3657.7526999999991</v>
      </c>
      <c r="F210" s="2007">
        <f t="shared" si="42"/>
        <v>1.3800000000173895E-2</v>
      </c>
      <c r="G210" s="2007">
        <f t="shared" si="43"/>
        <v>41.4</v>
      </c>
      <c r="H210" s="2007">
        <v>1653.8219999999999</v>
      </c>
      <c r="I210" s="2007">
        <f t="shared" si="44"/>
        <v>0</v>
      </c>
      <c r="J210" s="2007">
        <f t="shared" si="45"/>
        <v>0</v>
      </c>
      <c r="K210" s="2007">
        <v>944.72460000000001</v>
      </c>
      <c r="L210" s="2007">
        <f t="shared" si="46"/>
        <v>0</v>
      </c>
      <c r="M210" s="2007">
        <f t="shared" si="47"/>
        <v>0</v>
      </c>
      <c r="N210" s="2007">
        <f t="shared" si="48"/>
        <v>72</v>
      </c>
      <c r="O210" s="2007">
        <f t="shared" si="49"/>
        <v>0</v>
      </c>
    </row>
    <row r="211" spans="1:15">
      <c r="A211" s="2005">
        <v>17</v>
      </c>
      <c r="B211" s="2007">
        <v>5928.753200000001</v>
      </c>
      <c r="C211" s="2007">
        <f t="shared" si="40"/>
        <v>3.800000000410364E-3</v>
      </c>
      <c r="D211" s="2007">
        <f t="shared" si="41"/>
        <v>22.8</v>
      </c>
      <c r="E211" s="2007">
        <v>3657.7645999999991</v>
      </c>
      <c r="F211" s="2007">
        <f t="shared" si="42"/>
        <v>1.1899999999968713E-2</v>
      </c>
      <c r="G211" s="2007">
        <f t="shared" si="43"/>
        <v>35.700000000000003</v>
      </c>
      <c r="H211" s="2007">
        <v>1653.8219999999999</v>
      </c>
      <c r="I211" s="2007">
        <f t="shared" si="44"/>
        <v>0</v>
      </c>
      <c r="J211" s="2007">
        <f t="shared" si="45"/>
        <v>0</v>
      </c>
      <c r="K211" s="2007">
        <v>944.72460000000001</v>
      </c>
      <c r="L211" s="2007">
        <f t="shared" si="46"/>
        <v>0</v>
      </c>
      <c r="M211" s="2007">
        <f t="shared" si="47"/>
        <v>0</v>
      </c>
      <c r="N211" s="2007">
        <f t="shared" si="48"/>
        <v>58.5</v>
      </c>
      <c r="O211" s="2007">
        <f t="shared" si="49"/>
        <v>0</v>
      </c>
    </row>
    <row r="212" spans="1:15">
      <c r="A212" s="2005">
        <v>18</v>
      </c>
      <c r="B212" s="2007">
        <v>5928.7555000000011</v>
      </c>
      <c r="C212" s="2007">
        <f t="shared" si="40"/>
        <v>2.3000000001047738E-3</v>
      </c>
      <c r="D212" s="2007">
        <f t="shared" si="41"/>
        <v>13.8</v>
      </c>
      <c r="E212" s="2007">
        <v>3657.7763999999993</v>
      </c>
      <c r="F212" s="2007">
        <f t="shared" si="42"/>
        <v>1.1800000000221189E-2</v>
      </c>
      <c r="G212" s="2007">
        <f t="shared" si="43"/>
        <v>35.4</v>
      </c>
      <c r="H212" s="2007">
        <v>1653.8219999999999</v>
      </c>
      <c r="I212" s="2007">
        <f t="shared" si="44"/>
        <v>0</v>
      </c>
      <c r="J212" s="2007">
        <f t="shared" si="45"/>
        <v>0</v>
      </c>
      <c r="K212" s="2007">
        <v>944.72460000000001</v>
      </c>
      <c r="L212" s="2007">
        <f t="shared" si="46"/>
        <v>0</v>
      </c>
      <c r="M212" s="2007">
        <f t="shared" si="47"/>
        <v>0</v>
      </c>
      <c r="N212" s="2007">
        <f t="shared" si="48"/>
        <v>49.2</v>
      </c>
      <c r="O212" s="2007">
        <f t="shared" si="49"/>
        <v>0</v>
      </c>
    </row>
    <row r="213" spans="1:15">
      <c r="A213" s="2005">
        <v>19</v>
      </c>
      <c r="B213" s="2007">
        <v>5928.7575000000015</v>
      </c>
      <c r="C213" s="2007">
        <f t="shared" si="40"/>
        <v>2.0000000004074536E-3</v>
      </c>
      <c r="D213" s="2007">
        <f t="shared" si="41"/>
        <v>12</v>
      </c>
      <c r="E213" s="2007">
        <v>3657.7885999999994</v>
      </c>
      <c r="F213" s="2007">
        <f t="shared" si="42"/>
        <v>1.2200000000120781E-2</v>
      </c>
      <c r="G213" s="2007">
        <f t="shared" si="43"/>
        <v>36.6</v>
      </c>
      <c r="H213" s="2007">
        <v>1653.8219999999999</v>
      </c>
      <c r="I213" s="2007">
        <f t="shared" si="44"/>
        <v>0</v>
      </c>
      <c r="J213" s="2007">
        <f t="shared" si="45"/>
        <v>0</v>
      </c>
      <c r="K213" s="2007">
        <v>944.72469999999998</v>
      </c>
      <c r="L213" s="2007">
        <f t="shared" si="46"/>
        <v>9.9999999974897946E-5</v>
      </c>
      <c r="M213" s="2007">
        <f t="shared" si="47"/>
        <v>0.3</v>
      </c>
      <c r="N213" s="2007">
        <f t="shared" si="48"/>
        <v>48.6</v>
      </c>
      <c r="O213" s="2007">
        <f t="shared" si="49"/>
        <v>0.3</v>
      </c>
    </row>
    <row r="214" spans="1:15">
      <c r="A214" s="2005">
        <v>20</v>
      </c>
      <c r="B214" s="2007">
        <v>5928.7597000000014</v>
      </c>
      <c r="C214" s="2007">
        <f t="shared" si="40"/>
        <v>2.1999999999025022E-3</v>
      </c>
      <c r="D214" s="2007">
        <f t="shared" si="41"/>
        <v>13.2</v>
      </c>
      <c r="E214" s="2007">
        <v>3657.7999999999993</v>
      </c>
      <c r="F214" s="2007">
        <f t="shared" si="42"/>
        <v>1.139999999986685E-2</v>
      </c>
      <c r="G214" s="2007">
        <f t="shared" si="43"/>
        <v>34.200000000000003</v>
      </c>
      <c r="H214" s="2007">
        <v>1653.8219999999999</v>
      </c>
      <c r="I214" s="2007">
        <f t="shared" si="44"/>
        <v>0</v>
      </c>
      <c r="J214" s="2007">
        <f t="shared" si="45"/>
        <v>0</v>
      </c>
      <c r="K214" s="2007">
        <v>944.72469999999998</v>
      </c>
      <c r="L214" s="2007">
        <f t="shared" si="46"/>
        <v>0</v>
      </c>
      <c r="M214" s="2007">
        <f t="shared" si="47"/>
        <v>0</v>
      </c>
      <c r="N214" s="2007">
        <f t="shared" si="48"/>
        <v>47.400000000000006</v>
      </c>
      <c r="O214" s="2007">
        <f t="shared" si="49"/>
        <v>0</v>
      </c>
    </row>
    <row r="215" spans="1:15">
      <c r="A215" s="2005">
        <v>21</v>
      </c>
      <c r="B215" s="2007">
        <v>5928.7620000000015</v>
      </c>
      <c r="C215" s="2007">
        <f t="shared" si="40"/>
        <v>2.3000000001047738E-3</v>
      </c>
      <c r="D215" s="2007">
        <f t="shared" si="41"/>
        <v>13.8</v>
      </c>
      <c r="E215" s="2007">
        <v>3657.8108999999995</v>
      </c>
      <c r="F215" s="2007">
        <f t="shared" si="42"/>
        <v>1.0900000000219734E-2</v>
      </c>
      <c r="G215" s="2007">
        <f t="shared" si="43"/>
        <v>32.700000000000003</v>
      </c>
      <c r="H215" s="2007">
        <v>1653.8219999999999</v>
      </c>
      <c r="I215" s="2007">
        <f t="shared" si="44"/>
        <v>0</v>
      </c>
      <c r="J215" s="2007">
        <f t="shared" si="45"/>
        <v>0</v>
      </c>
      <c r="K215" s="2007">
        <v>944.72469999999998</v>
      </c>
      <c r="L215" s="2007">
        <f t="shared" si="46"/>
        <v>0</v>
      </c>
      <c r="M215" s="2007">
        <f t="shared" si="47"/>
        <v>0</v>
      </c>
      <c r="N215" s="2007">
        <f t="shared" si="48"/>
        <v>46.5</v>
      </c>
      <c r="O215" s="2007">
        <f t="shared" si="49"/>
        <v>0</v>
      </c>
    </row>
    <row r="216" spans="1:15">
      <c r="A216" s="2005">
        <v>22</v>
      </c>
      <c r="B216" s="2007">
        <v>5928.7640000000019</v>
      </c>
      <c r="C216" s="2007">
        <f t="shared" si="40"/>
        <v>2.0000000004074536E-3</v>
      </c>
      <c r="D216" s="2007">
        <f t="shared" si="41"/>
        <v>12</v>
      </c>
      <c r="E216" s="2007">
        <v>3657.8217999999997</v>
      </c>
      <c r="F216" s="2007">
        <f t="shared" si="42"/>
        <v>1.0900000000219734E-2</v>
      </c>
      <c r="G216" s="2007">
        <f t="shared" si="43"/>
        <v>32.700000000000003</v>
      </c>
      <c r="H216" s="2007">
        <v>1653.8219999999999</v>
      </c>
      <c r="I216" s="2007">
        <f t="shared" si="44"/>
        <v>0</v>
      </c>
      <c r="J216" s="2007">
        <f t="shared" si="45"/>
        <v>0</v>
      </c>
      <c r="K216" s="2007">
        <v>944.72469999999998</v>
      </c>
      <c r="L216" s="2007">
        <f t="shared" si="46"/>
        <v>0</v>
      </c>
      <c r="M216" s="2007">
        <f t="shared" si="47"/>
        <v>0</v>
      </c>
      <c r="N216" s="2007">
        <f t="shared" si="48"/>
        <v>44.7</v>
      </c>
      <c r="O216" s="2007">
        <f t="shared" si="49"/>
        <v>0</v>
      </c>
    </row>
    <row r="217" spans="1:15" ht="30.75" customHeight="1">
      <c r="A217" s="2005">
        <v>23</v>
      </c>
      <c r="B217" s="2007">
        <v>5928.7660000000024</v>
      </c>
      <c r="C217" s="2007">
        <f t="shared" si="40"/>
        <v>2.0000000004074536E-3</v>
      </c>
      <c r="D217" s="2007">
        <f t="shared" si="41"/>
        <v>12</v>
      </c>
      <c r="E217" s="2007">
        <v>3657.8324999999995</v>
      </c>
      <c r="F217" s="2007">
        <f t="shared" si="42"/>
        <v>1.0699999999815191E-2</v>
      </c>
      <c r="G217" s="2007">
        <f t="shared" si="43"/>
        <v>32.1</v>
      </c>
      <c r="H217" s="2007">
        <v>1653.8219999999999</v>
      </c>
      <c r="I217" s="2007">
        <f t="shared" si="44"/>
        <v>0</v>
      </c>
      <c r="J217" s="2007">
        <f t="shared" si="45"/>
        <v>0</v>
      </c>
      <c r="K217" s="2007">
        <v>944.72469999999998</v>
      </c>
      <c r="L217" s="2007">
        <f t="shared" si="46"/>
        <v>0</v>
      </c>
      <c r="M217" s="2007">
        <f t="shared" si="47"/>
        <v>0</v>
      </c>
      <c r="N217" s="2007">
        <f t="shared" si="48"/>
        <v>44.1</v>
      </c>
      <c r="O217" s="2007">
        <f t="shared" si="49"/>
        <v>0</v>
      </c>
    </row>
    <row r="218" spans="1:15">
      <c r="A218" s="2005">
        <v>24</v>
      </c>
      <c r="B218" s="2006">
        <v>5928.7679000000026</v>
      </c>
      <c r="C218" s="2007">
        <f t="shared" si="40"/>
        <v>1.900000000205182E-3</v>
      </c>
      <c r="D218" s="2007">
        <f t="shared" si="41"/>
        <v>11.4</v>
      </c>
      <c r="E218" s="2006">
        <v>3657.8429999999994</v>
      </c>
      <c r="F218" s="2007">
        <f t="shared" si="42"/>
        <v>1.0499999999865395E-2</v>
      </c>
      <c r="G218" s="2007">
        <f t="shared" si="43"/>
        <v>31.5</v>
      </c>
      <c r="H218" s="2006">
        <v>1653.8219999999999</v>
      </c>
      <c r="I218" s="2007">
        <f t="shared" si="44"/>
        <v>0</v>
      </c>
      <c r="J218" s="2007">
        <f t="shared" si="45"/>
        <v>0</v>
      </c>
      <c r="K218" s="2006">
        <v>944.72469999999998</v>
      </c>
      <c r="L218" s="2007">
        <f t="shared" si="46"/>
        <v>0</v>
      </c>
      <c r="M218" s="2007">
        <f t="shared" si="47"/>
        <v>0</v>
      </c>
      <c r="N218" s="2007">
        <f t="shared" si="48"/>
        <v>42.9</v>
      </c>
      <c r="O218" s="2007">
        <f t="shared" si="49"/>
        <v>0</v>
      </c>
    </row>
    <row r="219" spans="1:15">
      <c r="A219" s="2008" t="s">
        <v>19</v>
      </c>
      <c r="B219" s="2006"/>
      <c r="C219" s="2006">
        <f>SUM(C194:C218)</f>
        <v>0.16560000000299624</v>
      </c>
      <c r="D219" s="2006">
        <f>SUM(D194:D218)</f>
        <v>993.6</v>
      </c>
      <c r="E219" s="2006"/>
      <c r="F219" s="2006">
        <f>SUM(F194:F218)</f>
        <v>0.29389999999921201</v>
      </c>
      <c r="G219" s="2006">
        <f>SUM(G194:G218)</f>
        <v>881.70000000000016</v>
      </c>
      <c r="H219" s="2006"/>
      <c r="I219" s="2006">
        <f>SUM(I194:I218)</f>
        <v>0</v>
      </c>
      <c r="J219" s="2006">
        <f>SUM(J194:J218)</f>
        <v>0</v>
      </c>
      <c r="K219" s="2006"/>
      <c r="L219" s="2006">
        <f>SUM(L194:L218)</f>
        <v>4.2999999999437932E-3</v>
      </c>
      <c r="M219" s="2006">
        <f>SUM(M194:M218)</f>
        <v>12.9</v>
      </c>
      <c r="N219" s="2006">
        <f>SUM(N194:N218)</f>
        <v>1875.3</v>
      </c>
      <c r="O219" s="2006">
        <f>SUM(O194:O218)</f>
        <v>12.9</v>
      </c>
    </row>
    <row r="221" spans="1:15" ht="18.75">
      <c r="E221" s="1996" t="s">
        <v>670</v>
      </c>
      <c r="F221" s="1996"/>
      <c r="G221" s="1996"/>
      <c r="H221" s="1996" t="s">
        <v>671</v>
      </c>
      <c r="I221" s="1996"/>
      <c r="J221" s="1996" t="s">
        <v>672</v>
      </c>
      <c r="K221" s="1996"/>
      <c r="L221" s="2012"/>
    </row>
    <row r="224" spans="1:15">
      <c r="A224" s="1992" t="s">
        <v>639</v>
      </c>
      <c r="M224" s="1992" t="s">
        <v>640</v>
      </c>
    </row>
    <row r="225" spans="1:15">
      <c r="A225" s="1992" t="s">
        <v>641</v>
      </c>
      <c r="M225" s="1993" t="s">
        <v>642</v>
      </c>
      <c r="N225" s="1993"/>
      <c r="O225" s="1994"/>
    </row>
    <row r="226" spans="1:15">
      <c r="A226" s="1992" t="s">
        <v>643</v>
      </c>
      <c r="M226" s="1995" t="s">
        <v>694</v>
      </c>
      <c r="N226" s="1995"/>
      <c r="O226" s="1994"/>
    </row>
    <row r="227" spans="1:15" ht="14.25" customHeight="1">
      <c r="A227" s="1996" t="s">
        <v>646</v>
      </c>
      <c r="E227" s="3049"/>
      <c r="F227" s="3049"/>
      <c r="G227" s="3049"/>
      <c r="H227" s="3049"/>
      <c r="I227" s="3049"/>
      <c r="J227" s="3049"/>
      <c r="K227" s="1997"/>
      <c r="L227" s="1997"/>
      <c r="M227" s="1995" t="s">
        <v>695</v>
      </c>
      <c r="N227" s="1993"/>
      <c r="O227" s="1994"/>
    </row>
    <row r="228" spans="1:15" ht="15.75">
      <c r="A228" s="3049" t="s">
        <v>675</v>
      </c>
      <c r="B228" s="3049"/>
      <c r="C228" s="3049"/>
      <c r="D228" s="3049"/>
      <c r="E228" s="3049"/>
      <c r="F228" s="3049"/>
      <c r="G228" s="3049"/>
      <c r="H228" s="3049"/>
      <c r="I228" s="3049"/>
      <c r="J228" s="3049"/>
      <c r="K228" s="3049"/>
      <c r="L228" s="3049"/>
      <c r="M228" s="3049"/>
    </row>
    <row r="229" spans="1:15">
      <c r="A229" s="3050" t="s">
        <v>650</v>
      </c>
      <c r="B229" s="3050"/>
      <c r="C229" s="3050"/>
      <c r="D229" s="3050"/>
      <c r="E229" s="3050"/>
      <c r="F229" s="3050"/>
      <c r="G229" s="3050"/>
      <c r="H229" s="3050"/>
      <c r="I229" s="3050"/>
      <c r="J229" s="3050"/>
      <c r="K229" s="3050"/>
      <c r="L229" s="3050"/>
      <c r="M229" s="3050"/>
    </row>
    <row r="230" spans="1:15">
      <c r="A230" s="3051" t="s">
        <v>651</v>
      </c>
      <c r="B230" s="3051"/>
      <c r="C230" s="3051"/>
      <c r="D230" s="3051"/>
      <c r="E230" s="3051"/>
      <c r="F230" s="3051"/>
      <c r="G230" s="3052"/>
      <c r="H230" s="3053">
        <f>[1]Табл.№1вводы!H8</f>
        <v>44916</v>
      </c>
      <c r="I230" s="3052"/>
      <c r="J230" s="3052"/>
      <c r="K230" s="3052"/>
      <c r="L230" s="3052"/>
      <c r="M230" s="3052"/>
      <c r="N230" s="3052"/>
      <c r="O230" s="3052"/>
    </row>
    <row r="232" spans="1:15">
      <c r="A232" s="1998"/>
      <c r="B232" s="3054" t="s">
        <v>652</v>
      </c>
      <c r="C232" s="3055"/>
      <c r="D232" s="3055"/>
      <c r="E232" s="3055"/>
      <c r="F232" s="3055"/>
      <c r="G232" s="3056"/>
      <c r="H232" s="3054" t="s">
        <v>653</v>
      </c>
      <c r="I232" s="3055"/>
      <c r="J232" s="3055"/>
      <c r="K232" s="3055"/>
      <c r="L232" s="3055"/>
      <c r="M232" s="3056"/>
      <c r="N232" s="1998"/>
      <c r="O232" s="1998"/>
    </row>
    <row r="233" spans="1:15">
      <c r="A233" s="1999"/>
      <c r="B233" s="3059" t="s">
        <v>696</v>
      </c>
      <c r="C233" s="3060"/>
      <c r="D233" s="3061"/>
      <c r="E233" s="3059" t="s">
        <v>697</v>
      </c>
      <c r="F233" s="3060"/>
      <c r="G233" s="3061"/>
      <c r="H233" s="3059" t="s">
        <v>696</v>
      </c>
      <c r="I233" s="3060"/>
      <c r="J233" s="3061"/>
      <c r="K233" s="3059" t="s">
        <v>698</v>
      </c>
      <c r="L233" s="3060"/>
      <c r="M233" s="3061"/>
      <c r="N233" s="2000" t="s">
        <v>657</v>
      </c>
      <c r="O233" s="2000" t="s">
        <v>657</v>
      </c>
    </row>
    <row r="234" spans="1:15">
      <c r="A234" s="2000" t="s">
        <v>658</v>
      </c>
      <c r="B234" s="3054" t="s">
        <v>659</v>
      </c>
      <c r="C234" s="3055"/>
      <c r="D234" s="2001">
        <v>6000</v>
      </c>
      <c r="E234" s="3054" t="s">
        <v>659</v>
      </c>
      <c r="F234" s="3055"/>
      <c r="G234" s="2001">
        <v>8000</v>
      </c>
      <c r="H234" s="3054" t="s">
        <v>659</v>
      </c>
      <c r="I234" s="3055"/>
      <c r="J234" s="2001">
        <v>6000</v>
      </c>
      <c r="K234" s="3054" t="s">
        <v>659</v>
      </c>
      <c r="L234" s="3055"/>
      <c r="M234" s="2001">
        <v>8000</v>
      </c>
      <c r="N234" s="2000" t="s">
        <v>660</v>
      </c>
      <c r="O234" s="2000" t="s">
        <v>661</v>
      </c>
    </row>
    <row r="235" spans="1:15">
      <c r="A235" s="2000" t="s">
        <v>662</v>
      </c>
      <c r="B235" s="2002" t="s">
        <v>663</v>
      </c>
      <c r="C235" s="3057" t="s">
        <v>17</v>
      </c>
      <c r="D235" s="2002" t="s">
        <v>664</v>
      </c>
      <c r="E235" s="2002" t="s">
        <v>663</v>
      </c>
      <c r="F235" s="3057" t="s">
        <v>17</v>
      </c>
      <c r="G235" s="2002" t="s">
        <v>664</v>
      </c>
      <c r="H235" s="2002" t="s">
        <v>663</v>
      </c>
      <c r="I235" s="3057" t="s">
        <v>17</v>
      </c>
      <c r="J235" s="2002" t="s">
        <v>664</v>
      </c>
      <c r="K235" s="2002" t="s">
        <v>663</v>
      </c>
      <c r="L235" s="3057" t="s">
        <v>17</v>
      </c>
      <c r="M235" s="2002" t="s">
        <v>664</v>
      </c>
      <c r="N235" s="2000" t="s">
        <v>665</v>
      </c>
      <c r="O235" s="2000" t="s">
        <v>665</v>
      </c>
    </row>
    <row r="236" spans="1:15">
      <c r="A236" s="2003"/>
      <c r="B236" s="2000" t="s">
        <v>666</v>
      </c>
      <c r="C236" s="3058"/>
      <c r="D236" s="2000" t="s">
        <v>667</v>
      </c>
      <c r="E236" s="2000" t="s">
        <v>666</v>
      </c>
      <c r="F236" s="3058"/>
      <c r="G236" s="2000" t="s">
        <v>667</v>
      </c>
      <c r="H236" s="2000" t="s">
        <v>666</v>
      </c>
      <c r="I236" s="3058"/>
      <c r="J236" s="2000" t="s">
        <v>667</v>
      </c>
      <c r="K236" s="2000" t="s">
        <v>666</v>
      </c>
      <c r="L236" s="3058"/>
      <c r="M236" s="2000" t="s">
        <v>667</v>
      </c>
      <c r="N236" s="2004" t="s">
        <v>668</v>
      </c>
      <c r="O236" s="2004" t="s">
        <v>669</v>
      </c>
    </row>
    <row r="237" spans="1:15">
      <c r="A237" s="2005">
        <v>1</v>
      </c>
      <c r="B237" s="2005">
        <v>2</v>
      </c>
      <c r="C237" s="2005">
        <v>3</v>
      </c>
      <c r="D237" s="2005">
        <v>4</v>
      </c>
      <c r="E237" s="2005">
        <v>5</v>
      </c>
      <c r="F237" s="2005">
        <v>6</v>
      </c>
      <c r="G237" s="2005">
        <v>7</v>
      </c>
      <c r="H237" s="2005">
        <v>8</v>
      </c>
      <c r="I237" s="2005">
        <v>9</v>
      </c>
      <c r="J237" s="2005">
        <v>10</v>
      </c>
      <c r="K237" s="2005">
        <v>11</v>
      </c>
      <c r="L237" s="2005">
        <v>12</v>
      </c>
      <c r="M237" s="2005">
        <v>13</v>
      </c>
      <c r="N237" s="2005">
        <v>14</v>
      </c>
      <c r="O237" s="2005">
        <v>15</v>
      </c>
    </row>
    <row r="238" spans="1:15">
      <c r="A238" s="2005">
        <v>0</v>
      </c>
      <c r="B238" s="2006">
        <v>19395.809300000001</v>
      </c>
      <c r="C238" s="2007"/>
      <c r="D238" s="2007"/>
      <c r="E238" s="2006">
        <v>3745.9436999999998</v>
      </c>
      <c r="F238" s="2007"/>
      <c r="G238" s="2007"/>
      <c r="H238" s="2006">
        <v>1259.8764000000001</v>
      </c>
      <c r="I238" s="2007"/>
      <c r="J238" s="2007"/>
      <c r="K238" s="2006">
        <v>210.27189999999999</v>
      </c>
      <c r="L238" s="2007"/>
      <c r="M238" s="2007"/>
      <c r="N238" s="2007"/>
      <c r="O238" s="2007"/>
    </row>
    <row r="239" spans="1:15">
      <c r="A239" s="2005">
        <v>1</v>
      </c>
      <c r="B239" s="2007">
        <v>19395.837900000002</v>
      </c>
      <c r="C239" s="2007">
        <f t="shared" ref="C239:C262" si="50">B239-B238</f>
        <v>2.8600000001461012E-2</v>
      </c>
      <c r="D239" s="2007">
        <f>ROUND(C239*D$234,2)</f>
        <v>171.6</v>
      </c>
      <c r="E239" s="2007">
        <v>3745.9559999999997</v>
      </c>
      <c r="F239" s="2007">
        <f>E239-E238</f>
        <v>1.2299999999868305E-2</v>
      </c>
      <c r="G239" s="2007">
        <f>ROUND(F239*G$234,2)</f>
        <v>98.4</v>
      </c>
      <c r="H239" s="2007">
        <v>1259.8890000000001</v>
      </c>
      <c r="I239" s="2007">
        <f>H239-H238</f>
        <v>1.2600000000020373E-2</v>
      </c>
      <c r="J239" s="2007">
        <f>ROUND(I239*J$234,2)</f>
        <v>75.599999999999994</v>
      </c>
      <c r="K239" s="2007">
        <v>210.2757</v>
      </c>
      <c r="L239" s="2007">
        <f>K239-K238</f>
        <v>3.8000000000124601E-3</v>
      </c>
      <c r="M239" s="2007">
        <f>ROUND(L239*M$234,2)</f>
        <v>30.4</v>
      </c>
      <c r="N239" s="2007">
        <f>D239+G239</f>
        <v>270</v>
      </c>
      <c r="O239" s="2007">
        <f>J239+M239</f>
        <v>106</v>
      </c>
    </row>
    <row r="240" spans="1:15">
      <c r="A240" s="2005">
        <v>2</v>
      </c>
      <c r="B240" s="2007">
        <v>19395.865600000001</v>
      </c>
      <c r="C240" s="2007">
        <f t="shared" si="50"/>
        <v>2.7699999998731073E-2</v>
      </c>
      <c r="D240" s="2007">
        <f t="shared" ref="D240:D262" si="51">ROUND(C240*D$234,2)</f>
        <v>166.2</v>
      </c>
      <c r="E240" s="2007">
        <v>3745.9683999999997</v>
      </c>
      <c r="F240" s="2007">
        <f t="shared" ref="F240:F262" si="52">E240-E239</f>
        <v>1.2400000000070577E-2</v>
      </c>
      <c r="G240" s="2007">
        <f t="shared" ref="G240:G262" si="53">ROUND(F240*G$234,2)</f>
        <v>99.2</v>
      </c>
      <c r="H240" s="2007">
        <v>1259.9018000000001</v>
      </c>
      <c r="I240" s="2007">
        <f t="shared" ref="I240:I262" si="54">H240-H239</f>
        <v>1.2799999999970169E-2</v>
      </c>
      <c r="J240" s="2007">
        <f t="shared" ref="J240:J262" si="55">ROUND(I240*J$234,2)</f>
        <v>76.8</v>
      </c>
      <c r="K240" s="2007">
        <v>210.27940000000001</v>
      </c>
      <c r="L240" s="2007">
        <f t="shared" ref="L240:L262" si="56">K240-K239</f>
        <v>3.7000000000091404E-3</v>
      </c>
      <c r="M240" s="2007">
        <f t="shared" ref="M240:M262" si="57">ROUND(L240*M$234,2)</f>
        <v>29.6</v>
      </c>
      <c r="N240" s="2007">
        <f t="shared" ref="N240:N262" si="58">D240+G240</f>
        <v>265.39999999999998</v>
      </c>
      <c r="O240" s="2007">
        <f t="shared" ref="O240:O262" si="59">J240+M240</f>
        <v>106.4</v>
      </c>
    </row>
    <row r="241" spans="1:15">
      <c r="A241" s="2005">
        <v>3</v>
      </c>
      <c r="B241" s="2007">
        <v>19395.891900000002</v>
      </c>
      <c r="C241" s="2007">
        <f t="shared" si="50"/>
        <v>2.6300000001356238E-2</v>
      </c>
      <c r="D241" s="2007">
        <f t="shared" si="51"/>
        <v>157.80000000000001</v>
      </c>
      <c r="E241" s="2007">
        <v>3745.9807999999998</v>
      </c>
      <c r="F241" s="2007">
        <f t="shared" si="52"/>
        <v>1.2400000000070577E-2</v>
      </c>
      <c r="G241" s="2007">
        <f t="shared" si="53"/>
        <v>99.2</v>
      </c>
      <c r="H241" s="2007">
        <v>1259.914</v>
      </c>
      <c r="I241" s="2007">
        <f t="shared" si="54"/>
        <v>1.2199999999893407E-2</v>
      </c>
      <c r="J241" s="2007">
        <f t="shared" si="55"/>
        <v>73.2</v>
      </c>
      <c r="K241" s="2007">
        <v>210.28320000000002</v>
      </c>
      <c r="L241" s="2007">
        <f t="shared" si="56"/>
        <v>3.8000000000124601E-3</v>
      </c>
      <c r="M241" s="2007">
        <f t="shared" si="57"/>
        <v>30.4</v>
      </c>
      <c r="N241" s="2007">
        <f t="shared" si="58"/>
        <v>257</v>
      </c>
      <c r="O241" s="2007">
        <f t="shared" si="59"/>
        <v>103.6</v>
      </c>
    </row>
    <row r="242" spans="1:15">
      <c r="A242" s="2005">
        <v>4</v>
      </c>
      <c r="B242" s="2007">
        <v>19395.917300000001</v>
      </c>
      <c r="C242" s="2007">
        <f t="shared" si="50"/>
        <v>2.5399999998626299E-2</v>
      </c>
      <c r="D242" s="2007">
        <f t="shared" si="51"/>
        <v>152.4</v>
      </c>
      <c r="E242" s="2007">
        <v>3745.9930999999997</v>
      </c>
      <c r="F242" s="2007">
        <f t="shared" si="52"/>
        <v>1.2299999999868305E-2</v>
      </c>
      <c r="G242" s="2007">
        <f t="shared" si="53"/>
        <v>98.4</v>
      </c>
      <c r="H242" s="2007">
        <v>1259.9259</v>
      </c>
      <c r="I242" s="2007">
        <f t="shared" si="54"/>
        <v>1.1899999999968713E-2</v>
      </c>
      <c r="J242" s="2007">
        <f t="shared" si="55"/>
        <v>71.400000000000006</v>
      </c>
      <c r="K242" s="2007">
        <v>210.28710000000001</v>
      </c>
      <c r="L242" s="2007">
        <f t="shared" si="56"/>
        <v>3.899999999987358E-3</v>
      </c>
      <c r="M242" s="2007">
        <f t="shared" si="57"/>
        <v>31.2</v>
      </c>
      <c r="N242" s="2007">
        <f t="shared" si="58"/>
        <v>250.8</v>
      </c>
      <c r="O242" s="2007">
        <f t="shared" si="59"/>
        <v>102.60000000000001</v>
      </c>
    </row>
    <row r="243" spans="1:15">
      <c r="A243" s="2005">
        <v>5</v>
      </c>
      <c r="B243" s="2007">
        <v>19395.940900000001</v>
      </c>
      <c r="C243" s="2007">
        <f t="shared" si="50"/>
        <v>2.3600000000442378E-2</v>
      </c>
      <c r="D243" s="2007">
        <f t="shared" si="51"/>
        <v>141.6</v>
      </c>
      <c r="E243" s="2007">
        <v>3746.0049999999997</v>
      </c>
      <c r="F243" s="2007">
        <f t="shared" si="52"/>
        <v>1.1899999999968713E-2</v>
      </c>
      <c r="G243" s="2007">
        <f t="shared" si="53"/>
        <v>95.2</v>
      </c>
      <c r="H243" s="2007">
        <v>1259.9365</v>
      </c>
      <c r="I243" s="2007">
        <f t="shared" si="54"/>
        <v>1.0600000000067666E-2</v>
      </c>
      <c r="J243" s="2007">
        <f t="shared" si="55"/>
        <v>63.6</v>
      </c>
      <c r="K243" s="2007">
        <v>210.29090000000002</v>
      </c>
      <c r="L243" s="2007">
        <f t="shared" si="56"/>
        <v>3.8000000000124601E-3</v>
      </c>
      <c r="M243" s="2007">
        <f t="shared" si="57"/>
        <v>30.4</v>
      </c>
      <c r="N243" s="2007">
        <f t="shared" si="58"/>
        <v>236.8</v>
      </c>
      <c r="O243" s="2007">
        <f t="shared" si="59"/>
        <v>94</v>
      </c>
    </row>
    <row r="244" spans="1:15">
      <c r="A244" s="2005">
        <v>6</v>
      </c>
      <c r="B244" s="2007">
        <v>19395.964800000002</v>
      </c>
      <c r="C244" s="2007">
        <f t="shared" si="50"/>
        <v>2.3900000000139698E-2</v>
      </c>
      <c r="D244" s="2007">
        <f t="shared" si="51"/>
        <v>143.4</v>
      </c>
      <c r="E244" s="2007">
        <v>3746.0165999999995</v>
      </c>
      <c r="F244" s="2007">
        <f t="shared" si="52"/>
        <v>1.1599999999816646E-2</v>
      </c>
      <c r="G244" s="2007">
        <f t="shared" si="53"/>
        <v>92.8</v>
      </c>
      <c r="H244" s="2007">
        <v>1259.9474</v>
      </c>
      <c r="I244" s="2007">
        <f t="shared" si="54"/>
        <v>1.089999999999236E-2</v>
      </c>
      <c r="J244" s="2007">
        <f t="shared" si="55"/>
        <v>65.400000000000006</v>
      </c>
      <c r="K244" s="2007">
        <v>210.29500000000002</v>
      </c>
      <c r="L244" s="2007">
        <f t="shared" si="56"/>
        <v>4.0999999999939973E-3</v>
      </c>
      <c r="M244" s="2007">
        <f t="shared" si="57"/>
        <v>32.799999999999997</v>
      </c>
      <c r="N244" s="2007">
        <f t="shared" si="58"/>
        <v>236.2</v>
      </c>
      <c r="O244" s="2007">
        <f t="shared" si="59"/>
        <v>98.2</v>
      </c>
    </row>
    <row r="245" spans="1:15">
      <c r="A245" s="2005">
        <v>7</v>
      </c>
      <c r="B245" s="2007">
        <v>19395.988600000001</v>
      </c>
      <c r="C245" s="2007">
        <f t="shared" si="50"/>
        <v>2.3799999999027932E-2</v>
      </c>
      <c r="D245" s="2007">
        <f t="shared" si="51"/>
        <v>142.80000000000001</v>
      </c>
      <c r="E245" s="2007">
        <v>3746.0282999999995</v>
      </c>
      <c r="F245" s="2007">
        <f t="shared" si="52"/>
        <v>1.1700000000018917E-2</v>
      </c>
      <c r="G245" s="2007">
        <f t="shared" si="53"/>
        <v>93.6</v>
      </c>
      <c r="H245" s="2007">
        <v>1259.9585999999999</v>
      </c>
      <c r="I245" s="2007">
        <f t="shared" si="54"/>
        <v>1.1199999999917054E-2</v>
      </c>
      <c r="J245" s="2007">
        <f t="shared" si="55"/>
        <v>67.2</v>
      </c>
      <c r="K245" s="2007">
        <v>210.29900000000001</v>
      </c>
      <c r="L245" s="2007">
        <f t="shared" si="56"/>
        <v>3.9999999999906777E-3</v>
      </c>
      <c r="M245" s="2007">
        <f t="shared" si="57"/>
        <v>32</v>
      </c>
      <c r="N245" s="2007">
        <f t="shared" si="58"/>
        <v>236.4</v>
      </c>
      <c r="O245" s="2007">
        <f t="shared" si="59"/>
        <v>99.2</v>
      </c>
    </row>
    <row r="246" spans="1:15">
      <c r="A246" s="2005">
        <v>8</v>
      </c>
      <c r="B246" s="2007">
        <v>19396.02</v>
      </c>
      <c r="C246" s="2007">
        <f t="shared" si="50"/>
        <v>3.139999999984866E-2</v>
      </c>
      <c r="D246" s="2007">
        <f t="shared" si="51"/>
        <v>188.4</v>
      </c>
      <c r="E246" s="2007">
        <v>3746.0444999999995</v>
      </c>
      <c r="F246" s="2007">
        <f t="shared" si="52"/>
        <v>1.6200000000026193E-2</v>
      </c>
      <c r="G246" s="2007">
        <f t="shared" si="53"/>
        <v>129.6</v>
      </c>
      <c r="H246" s="2007">
        <v>1259.9724999999999</v>
      </c>
      <c r="I246" s="2007">
        <f t="shared" si="54"/>
        <v>1.389999999992142E-2</v>
      </c>
      <c r="J246" s="2007">
        <f t="shared" si="55"/>
        <v>83.4</v>
      </c>
      <c r="K246" s="2007">
        <v>210.30270000000002</v>
      </c>
      <c r="L246" s="2007">
        <f t="shared" si="56"/>
        <v>3.7000000000091404E-3</v>
      </c>
      <c r="M246" s="2007">
        <f t="shared" si="57"/>
        <v>29.6</v>
      </c>
      <c r="N246" s="2007">
        <f t="shared" si="58"/>
        <v>318</v>
      </c>
      <c r="O246" s="2007">
        <f t="shared" si="59"/>
        <v>113</v>
      </c>
    </row>
    <row r="247" spans="1:15">
      <c r="A247" s="2005">
        <v>9</v>
      </c>
      <c r="B247" s="2007">
        <v>19396.065300000002</v>
      </c>
      <c r="C247" s="2007">
        <f t="shared" si="50"/>
        <v>4.5300000001589069E-2</v>
      </c>
      <c r="D247" s="2007">
        <f t="shared" si="51"/>
        <v>271.8</v>
      </c>
      <c r="E247" s="2007">
        <v>3746.0658999999996</v>
      </c>
      <c r="F247" s="2007">
        <f t="shared" si="52"/>
        <v>2.1400000000085129E-2</v>
      </c>
      <c r="G247" s="2007">
        <f t="shared" si="53"/>
        <v>171.2</v>
      </c>
      <c r="H247" s="2007">
        <v>1259.9915999999998</v>
      </c>
      <c r="I247" s="2007">
        <f t="shared" si="54"/>
        <v>1.9099999999980355E-2</v>
      </c>
      <c r="J247" s="2007">
        <f t="shared" si="55"/>
        <v>114.6</v>
      </c>
      <c r="K247" s="2007">
        <v>210.30720000000002</v>
      </c>
      <c r="L247" s="2007">
        <f t="shared" si="56"/>
        <v>4.500000000007276E-3</v>
      </c>
      <c r="M247" s="2007">
        <f t="shared" si="57"/>
        <v>36</v>
      </c>
      <c r="N247" s="2007">
        <f t="shared" si="58"/>
        <v>443</v>
      </c>
      <c r="O247" s="2007">
        <f t="shared" si="59"/>
        <v>150.6</v>
      </c>
    </row>
    <row r="248" spans="1:15">
      <c r="A248" s="2005">
        <v>10</v>
      </c>
      <c r="B248" s="2007">
        <v>19396.111100000002</v>
      </c>
      <c r="C248" s="2007">
        <f t="shared" si="50"/>
        <v>4.5799999999871943E-2</v>
      </c>
      <c r="D248" s="2007">
        <f t="shared" si="51"/>
        <v>274.8</v>
      </c>
      <c r="E248" s="2007">
        <v>3746.0899999999997</v>
      </c>
      <c r="F248" s="2007">
        <f t="shared" si="52"/>
        <v>2.4100000000089494E-2</v>
      </c>
      <c r="G248" s="2007">
        <f t="shared" si="53"/>
        <v>192.8</v>
      </c>
      <c r="H248" s="2007">
        <v>1260.0108999999998</v>
      </c>
      <c r="I248" s="2007">
        <f t="shared" si="54"/>
        <v>1.9299999999930151E-2</v>
      </c>
      <c r="J248" s="2007">
        <f t="shared" si="55"/>
        <v>115.8</v>
      </c>
      <c r="K248" s="2007">
        <v>210.31310000000002</v>
      </c>
      <c r="L248" s="2007">
        <f t="shared" si="56"/>
        <v>5.8999999999969077E-3</v>
      </c>
      <c r="M248" s="2007">
        <f t="shared" si="57"/>
        <v>47.2</v>
      </c>
      <c r="N248" s="2007">
        <f t="shared" si="58"/>
        <v>467.6</v>
      </c>
      <c r="O248" s="2007">
        <f t="shared" si="59"/>
        <v>163</v>
      </c>
    </row>
    <row r="249" spans="1:15">
      <c r="A249" s="2005">
        <v>11</v>
      </c>
      <c r="B249" s="2007">
        <v>19396.1571</v>
      </c>
      <c r="C249" s="2007">
        <f t="shared" si="50"/>
        <v>4.5999999998457497E-2</v>
      </c>
      <c r="D249" s="2007">
        <f t="shared" si="51"/>
        <v>276</v>
      </c>
      <c r="E249" s="2007">
        <v>3746.1142999999997</v>
      </c>
      <c r="F249" s="2007">
        <f t="shared" si="52"/>
        <v>2.430000000003929E-2</v>
      </c>
      <c r="G249" s="2007">
        <f t="shared" si="53"/>
        <v>194.4</v>
      </c>
      <c r="H249" s="2007">
        <v>1260.0301999999997</v>
      </c>
      <c r="I249" s="2007">
        <f t="shared" si="54"/>
        <v>1.9299999999930151E-2</v>
      </c>
      <c r="J249" s="2007">
        <f t="shared" si="55"/>
        <v>115.8</v>
      </c>
      <c r="K249" s="2007">
        <v>210.31840000000003</v>
      </c>
      <c r="L249" s="2007">
        <f t="shared" si="56"/>
        <v>5.3000000000054115E-3</v>
      </c>
      <c r="M249" s="2007">
        <f t="shared" si="57"/>
        <v>42.4</v>
      </c>
      <c r="N249" s="2007">
        <f t="shared" si="58"/>
        <v>470.4</v>
      </c>
      <c r="O249" s="2007">
        <f t="shared" si="59"/>
        <v>158.19999999999999</v>
      </c>
    </row>
    <row r="250" spans="1:15">
      <c r="A250" s="2005">
        <v>12</v>
      </c>
      <c r="B250" s="2007">
        <v>19396.198499999999</v>
      </c>
      <c r="C250" s="2007">
        <f t="shared" si="50"/>
        <v>4.1399999998247949E-2</v>
      </c>
      <c r="D250" s="2007">
        <f t="shared" si="51"/>
        <v>248.4</v>
      </c>
      <c r="E250" s="2007">
        <v>3746.1339999999996</v>
      </c>
      <c r="F250" s="2007">
        <f t="shared" si="52"/>
        <v>1.9699999999829743E-2</v>
      </c>
      <c r="G250" s="2007">
        <f t="shared" si="53"/>
        <v>157.6</v>
      </c>
      <c r="H250" s="2007">
        <v>1260.0444999999997</v>
      </c>
      <c r="I250" s="2007">
        <f t="shared" si="54"/>
        <v>1.4300000000048385E-2</v>
      </c>
      <c r="J250" s="2007">
        <f t="shared" si="55"/>
        <v>85.8</v>
      </c>
      <c r="K250" s="2007">
        <v>210.32380000000003</v>
      </c>
      <c r="L250" s="2007">
        <f t="shared" si="56"/>
        <v>5.4000000000087311E-3</v>
      </c>
      <c r="M250" s="2007">
        <f t="shared" si="57"/>
        <v>43.2</v>
      </c>
      <c r="N250" s="2007">
        <f t="shared" si="58"/>
        <v>406</v>
      </c>
      <c r="O250" s="2007">
        <f t="shared" si="59"/>
        <v>129</v>
      </c>
    </row>
    <row r="251" spans="1:15">
      <c r="A251" s="2005">
        <v>13</v>
      </c>
      <c r="B251" s="2007">
        <v>19396.241099999999</v>
      </c>
      <c r="C251" s="2007">
        <f t="shared" si="50"/>
        <v>4.2600000000675209E-2</v>
      </c>
      <c r="D251" s="2007">
        <f t="shared" si="51"/>
        <v>255.6</v>
      </c>
      <c r="E251" s="2007">
        <v>3746.1567999999997</v>
      </c>
      <c r="F251" s="2007">
        <f t="shared" si="52"/>
        <v>2.2800000000188447E-2</v>
      </c>
      <c r="G251" s="2007">
        <f t="shared" si="53"/>
        <v>182.4</v>
      </c>
      <c r="H251" s="2007">
        <v>1260.0600999999997</v>
      </c>
      <c r="I251" s="2007">
        <f t="shared" si="54"/>
        <v>1.5599999999949432E-2</v>
      </c>
      <c r="J251" s="2007">
        <f t="shared" si="55"/>
        <v>93.6</v>
      </c>
      <c r="K251" s="2007">
        <v>210.33000000000004</v>
      </c>
      <c r="L251" s="2007">
        <f t="shared" si="56"/>
        <v>6.2000000000068667E-3</v>
      </c>
      <c r="M251" s="2007">
        <f t="shared" si="57"/>
        <v>49.6</v>
      </c>
      <c r="N251" s="2007">
        <f t="shared" si="58"/>
        <v>438</v>
      </c>
      <c r="O251" s="2007">
        <f t="shared" si="59"/>
        <v>143.19999999999999</v>
      </c>
    </row>
    <row r="252" spans="1:15">
      <c r="A252" s="2005">
        <v>14</v>
      </c>
      <c r="B252" s="2007">
        <v>19396.286</v>
      </c>
      <c r="C252" s="2007">
        <f t="shared" si="50"/>
        <v>4.4900000000779983E-2</v>
      </c>
      <c r="D252" s="2007">
        <f t="shared" si="51"/>
        <v>269.39999999999998</v>
      </c>
      <c r="E252" s="2007">
        <v>3746.1795999999999</v>
      </c>
      <c r="F252" s="2007">
        <f t="shared" si="52"/>
        <v>2.2800000000188447E-2</v>
      </c>
      <c r="G252" s="2007">
        <f t="shared" si="53"/>
        <v>182.4</v>
      </c>
      <c r="H252" s="2007">
        <v>1260.0764999999997</v>
      </c>
      <c r="I252" s="2007">
        <f t="shared" si="54"/>
        <v>1.6399999999975989E-2</v>
      </c>
      <c r="J252" s="2007">
        <f t="shared" si="55"/>
        <v>98.4</v>
      </c>
      <c r="K252" s="2007">
        <v>210.33560000000003</v>
      </c>
      <c r="L252" s="2007">
        <f t="shared" si="56"/>
        <v>5.5999999999869488E-3</v>
      </c>
      <c r="M252" s="2007">
        <f t="shared" si="57"/>
        <v>44.8</v>
      </c>
      <c r="N252" s="2007">
        <f t="shared" si="58"/>
        <v>451.79999999999995</v>
      </c>
      <c r="O252" s="2007">
        <f t="shared" si="59"/>
        <v>143.19999999999999</v>
      </c>
    </row>
    <row r="253" spans="1:15">
      <c r="A253" s="2005">
        <v>15</v>
      </c>
      <c r="B253" s="2007">
        <v>19396.330999999998</v>
      </c>
      <c r="C253" s="2007">
        <f t="shared" si="50"/>
        <v>4.499999999825377E-2</v>
      </c>
      <c r="D253" s="2007">
        <f t="shared" si="51"/>
        <v>270</v>
      </c>
      <c r="E253" s="2007">
        <v>3746.2012999999997</v>
      </c>
      <c r="F253" s="2007">
        <f t="shared" si="52"/>
        <v>2.1699999999782449E-2</v>
      </c>
      <c r="G253" s="2007">
        <f t="shared" si="53"/>
        <v>173.6</v>
      </c>
      <c r="H253" s="2007">
        <v>1260.0924999999997</v>
      </c>
      <c r="I253" s="2007">
        <f t="shared" si="54"/>
        <v>1.6000000000076398E-2</v>
      </c>
      <c r="J253" s="2007">
        <f t="shared" si="55"/>
        <v>96</v>
      </c>
      <c r="K253" s="2007">
        <v>210.34110000000004</v>
      </c>
      <c r="L253" s="2007">
        <f t="shared" si="56"/>
        <v>5.5000000000120508E-3</v>
      </c>
      <c r="M253" s="2007">
        <f t="shared" si="57"/>
        <v>44</v>
      </c>
      <c r="N253" s="2007">
        <f t="shared" si="58"/>
        <v>443.6</v>
      </c>
      <c r="O253" s="2007">
        <f t="shared" si="59"/>
        <v>140</v>
      </c>
    </row>
    <row r="254" spans="1:15">
      <c r="A254" s="2005">
        <v>16</v>
      </c>
      <c r="B254" s="2007">
        <v>19396.3753</v>
      </c>
      <c r="C254" s="2007">
        <f t="shared" si="50"/>
        <v>4.4300000001385342E-2</v>
      </c>
      <c r="D254" s="2007">
        <f t="shared" si="51"/>
        <v>265.8</v>
      </c>
      <c r="E254" s="2007">
        <v>3746.2245999999996</v>
      </c>
      <c r="F254" s="2007">
        <f t="shared" si="52"/>
        <v>2.3299999999835563E-2</v>
      </c>
      <c r="G254" s="2007">
        <f t="shared" si="53"/>
        <v>186.4</v>
      </c>
      <c r="H254" s="2007">
        <v>1260.1080999999997</v>
      </c>
      <c r="I254" s="2007">
        <f t="shared" si="54"/>
        <v>1.5599999999949432E-2</v>
      </c>
      <c r="J254" s="2007">
        <f t="shared" si="55"/>
        <v>93.6</v>
      </c>
      <c r="K254" s="2007">
        <v>210.34680000000003</v>
      </c>
      <c r="L254" s="2007">
        <f t="shared" si="56"/>
        <v>5.6999999999902684E-3</v>
      </c>
      <c r="M254" s="2007">
        <f t="shared" si="57"/>
        <v>45.6</v>
      </c>
      <c r="N254" s="2007">
        <f t="shared" si="58"/>
        <v>452.20000000000005</v>
      </c>
      <c r="O254" s="2007">
        <f t="shared" si="59"/>
        <v>139.19999999999999</v>
      </c>
    </row>
    <row r="255" spans="1:15">
      <c r="A255" s="2005">
        <v>17</v>
      </c>
      <c r="B255" s="2007">
        <v>19396.416699999998</v>
      </c>
      <c r="C255" s="2007">
        <f t="shared" si="50"/>
        <v>4.1399999998247949E-2</v>
      </c>
      <c r="D255" s="2007">
        <f t="shared" si="51"/>
        <v>248.4</v>
      </c>
      <c r="E255" s="2007">
        <v>3746.2445999999995</v>
      </c>
      <c r="F255" s="2007">
        <f t="shared" si="52"/>
        <v>1.999999999998181E-2</v>
      </c>
      <c r="G255" s="2007">
        <f t="shared" si="53"/>
        <v>160</v>
      </c>
      <c r="H255" s="2007">
        <v>1260.1228999999996</v>
      </c>
      <c r="I255" s="2007">
        <f t="shared" si="54"/>
        <v>1.4799999999922875E-2</v>
      </c>
      <c r="J255" s="2007">
        <f t="shared" si="55"/>
        <v>88.8</v>
      </c>
      <c r="K255" s="2007">
        <v>210.35150000000004</v>
      </c>
      <c r="L255" s="2007">
        <f t="shared" si="56"/>
        <v>4.7000000000139153E-3</v>
      </c>
      <c r="M255" s="2007">
        <f t="shared" si="57"/>
        <v>37.6</v>
      </c>
      <c r="N255" s="2007">
        <f t="shared" si="58"/>
        <v>408.4</v>
      </c>
      <c r="O255" s="2007">
        <f t="shared" si="59"/>
        <v>126.4</v>
      </c>
    </row>
    <row r="256" spans="1:15">
      <c r="A256" s="2005">
        <v>18</v>
      </c>
      <c r="B256" s="2007">
        <v>19396.452799999999</v>
      </c>
      <c r="C256" s="2007">
        <f t="shared" si="50"/>
        <v>3.6100000001169974E-2</v>
      </c>
      <c r="D256" s="2007">
        <f t="shared" si="51"/>
        <v>216.6</v>
      </c>
      <c r="E256" s="2007">
        <v>3746.2640999999994</v>
      </c>
      <c r="F256" s="2007">
        <f t="shared" si="52"/>
        <v>1.9499999999879947E-2</v>
      </c>
      <c r="G256" s="2007">
        <f t="shared" si="53"/>
        <v>156</v>
      </c>
      <c r="H256" s="2007">
        <v>1260.1378999999997</v>
      </c>
      <c r="I256" s="2007">
        <f t="shared" si="54"/>
        <v>1.5000000000100044E-2</v>
      </c>
      <c r="J256" s="2007">
        <f t="shared" si="55"/>
        <v>90</v>
      </c>
      <c r="K256" s="2007">
        <v>210.35610000000005</v>
      </c>
      <c r="L256" s="2007">
        <f t="shared" si="56"/>
        <v>4.6000000000105956E-3</v>
      </c>
      <c r="M256" s="2007">
        <f t="shared" si="57"/>
        <v>36.799999999999997</v>
      </c>
      <c r="N256" s="2007">
        <f t="shared" si="58"/>
        <v>372.6</v>
      </c>
      <c r="O256" s="2007">
        <f t="shared" si="59"/>
        <v>126.8</v>
      </c>
    </row>
    <row r="257" spans="1:15">
      <c r="A257" s="2005">
        <v>19</v>
      </c>
      <c r="B257" s="2007">
        <v>19396.485399999998</v>
      </c>
      <c r="C257" s="2007">
        <f t="shared" si="50"/>
        <v>3.2599999998637941E-2</v>
      </c>
      <c r="D257" s="2007">
        <f t="shared" si="51"/>
        <v>195.6</v>
      </c>
      <c r="E257" s="2007">
        <v>3746.2806999999993</v>
      </c>
      <c r="F257" s="2007">
        <f t="shared" si="52"/>
        <v>1.6599999999925785E-2</v>
      </c>
      <c r="G257" s="2007">
        <f t="shared" si="53"/>
        <v>132.80000000000001</v>
      </c>
      <c r="H257" s="2007">
        <v>1260.1511999999998</v>
      </c>
      <c r="I257" s="2007">
        <f t="shared" si="54"/>
        <v>1.3300000000072032E-2</v>
      </c>
      <c r="J257" s="2007">
        <f t="shared" si="55"/>
        <v>79.8</v>
      </c>
      <c r="K257" s="2007">
        <v>210.36080000000007</v>
      </c>
      <c r="L257" s="2007">
        <f t="shared" si="56"/>
        <v>4.7000000000139153E-3</v>
      </c>
      <c r="M257" s="2007">
        <f t="shared" si="57"/>
        <v>37.6</v>
      </c>
      <c r="N257" s="2007">
        <f t="shared" si="58"/>
        <v>328.4</v>
      </c>
      <c r="O257" s="2007">
        <f t="shared" si="59"/>
        <v>117.4</v>
      </c>
    </row>
    <row r="258" spans="1:15">
      <c r="A258" s="2005">
        <v>20</v>
      </c>
      <c r="B258" s="2007">
        <v>19396.517999999996</v>
      </c>
      <c r="C258" s="2007">
        <f t="shared" si="50"/>
        <v>3.2599999998637941E-2</v>
      </c>
      <c r="D258" s="2007">
        <f t="shared" si="51"/>
        <v>195.6</v>
      </c>
      <c r="E258" s="2007">
        <v>3746.2939999999994</v>
      </c>
      <c r="F258" s="2007">
        <f t="shared" si="52"/>
        <v>1.3300000000072032E-2</v>
      </c>
      <c r="G258" s="2007">
        <f t="shared" si="53"/>
        <v>106.4</v>
      </c>
      <c r="H258" s="2007">
        <v>1260.1649999999997</v>
      </c>
      <c r="I258" s="2007">
        <f t="shared" si="54"/>
        <v>1.3799999999946522E-2</v>
      </c>
      <c r="J258" s="2007">
        <f t="shared" si="55"/>
        <v>82.8</v>
      </c>
      <c r="K258" s="2007">
        <v>210.36450000000008</v>
      </c>
      <c r="L258" s="2007">
        <f t="shared" si="56"/>
        <v>3.7000000000091404E-3</v>
      </c>
      <c r="M258" s="2007">
        <f t="shared" si="57"/>
        <v>29.6</v>
      </c>
      <c r="N258" s="2007">
        <f t="shared" si="58"/>
        <v>302</v>
      </c>
      <c r="O258" s="2007">
        <f t="shared" si="59"/>
        <v>112.4</v>
      </c>
    </row>
    <row r="259" spans="1:15">
      <c r="A259" s="2005">
        <v>21</v>
      </c>
      <c r="B259" s="2007">
        <v>19396.546699999995</v>
      </c>
      <c r="C259" s="2007">
        <f t="shared" si="50"/>
        <v>2.86999999989348E-2</v>
      </c>
      <c r="D259" s="2007">
        <f t="shared" si="51"/>
        <v>172.2</v>
      </c>
      <c r="E259" s="2007">
        <v>3746.3056999999994</v>
      </c>
      <c r="F259" s="2007">
        <f t="shared" si="52"/>
        <v>1.1700000000018917E-2</v>
      </c>
      <c r="G259" s="2007">
        <f t="shared" si="53"/>
        <v>93.6</v>
      </c>
      <c r="H259" s="2007">
        <v>1260.1769999999997</v>
      </c>
      <c r="I259" s="2007">
        <f t="shared" si="54"/>
        <v>1.1999999999943611E-2</v>
      </c>
      <c r="J259" s="2007">
        <f t="shared" si="55"/>
        <v>72</v>
      </c>
      <c r="K259" s="2007">
        <v>210.36840000000007</v>
      </c>
      <c r="L259" s="2007">
        <f t="shared" si="56"/>
        <v>3.899999999987358E-3</v>
      </c>
      <c r="M259" s="2007">
        <f t="shared" si="57"/>
        <v>31.2</v>
      </c>
      <c r="N259" s="2007">
        <f t="shared" si="58"/>
        <v>265.79999999999995</v>
      </c>
      <c r="O259" s="2007">
        <f t="shared" si="59"/>
        <v>103.2</v>
      </c>
    </row>
    <row r="260" spans="1:15">
      <c r="A260" s="2005">
        <v>22</v>
      </c>
      <c r="B260" s="2007">
        <v>19396.576799999995</v>
      </c>
      <c r="C260" s="2007">
        <f t="shared" si="50"/>
        <v>3.0099999999947613E-2</v>
      </c>
      <c r="D260" s="2007">
        <f t="shared" si="51"/>
        <v>180.6</v>
      </c>
      <c r="E260" s="2007">
        <v>3746.3172999999992</v>
      </c>
      <c r="F260" s="2007">
        <f t="shared" si="52"/>
        <v>1.1599999999816646E-2</v>
      </c>
      <c r="G260" s="2007">
        <f t="shared" si="53"/>
        <v>92.8</v>
      </c>
      <c r="H260" s="2007">
        <v>1260.1903999999997</v>
      </c>
      <c r="I260" s="2007">
        <f t="shared" si="54"/>
        <v>1.340000000004693E-2</v>
      </c>
      <c r="J260" s="2007">
        <f t="shared" si="55"/>
        <v>80.400000000000006</v>
      </c>
      <c r="K260" s="2007">
        <v>210.37210000000007</v>
      </c>
      <c r="L260" s="2007">
        <f t="shared" si="56"/>
        <v>3.7000000000091404E-3</v>
      </c>
      <c r="M260" s="2007">
        <f t="shared" si="57"/>
        <v>29.6</v>
      </c>
      <c r="N260" s="2007">
        <f t="shared" si="58"/>
        <v>273.39999999999998</v>
      </c>
      <c r="O260" s="2007">
        <f t="shared" si="59"/>
        <v>110</v>
      </c>
    </row>
    <row r="261" spans="1:15" ht="24" customHeight="1">
      <c r="A261" s="2005">
        <v>23</v>
      </c>
      <c r="B261" s="2007">
        <v>19396.605799999994</v>
      </c>
      <c r="C261" s="2007">
        <f t="shared" si="50"/>
        <v>2.899999999863212E-2</v>
      </c>
      <c r="D261" s="2007">
        <f t="shared" si="51"/>
        <v>174</v>
      </c>
      <c r="E261" s="2007">
        <v>3746.3287999999993</v>
      </c>
      <c r="F261" s="2007">
        <f t="shared" si="52"/>
        <v>1.1500000000069122E-2</v>
      </c>
      <c r="G261" s="2007">
        <f t="shared" si="53"/>
        <v>92</v>
      </c>
      <c r="H261" s="2007">
        <v>1260.2027999999998</v>
      </c>
      <c r="I261" s="2007">
        <f t="shared" si="54"/>
        <v>1.2400000000070577E-2</v>
      </c>
      <c r="J261" s="2007">
        <f t="shared" si="55"/>
        <v>74.400000000000006</v>
      </c>
      <c r="K261" s="2007">
        <v>210.37590000000009</v>
      </c>
      <c r="L261" s="2007">
        <f t="shared" si="56"/>
        <v>3.8000000000124601E-3</v>
      </c>
      <c r="M261" s="2007">
        <f t="shared" si="57"/>
        <v>30.4</v>
      </c>
      <c r="N261" s="2007">
        <f t="shared" si="58"/>
        <v>266</v>
      </c>
      <c r="O261" s="2007">
        <f t="shared" si="59"/>
        <v>104.80000000000001</v>
      </c>
    </row>
    <row r="262" spans="1:15">
      <c r="A262" s="2005">
        <v>24</v>
      </c>
      <c r="B262" s="2006">
        <v>19396.634599999994</v>
      </c>
      <c r="C262" s="2007">
        <f t="shared" si="50"/>
        <v>2.8800000000046566E-2</v>
      </c>
      <c r="D262" s="2007">
        <f t="shared" si="51"/>
        <v>172.8</v>
      </c>
      <c r="E262" s="2006">
        <v>3746.3403999999991</v>
      </c>
      <c r="F262" s="2007">
        <f t="shared" si="52"/>
        <v>1.1599999999816646E-2</v>
      </c>
      <c r="G262" s="2007">
        <f t="shared" si="53"/>
        <v>92.8</v>
      </c>
      <c r="H262" s="2006">
        <v>1260.2158999999997</v>
      </c>
      <c r="I262" s="2007">
        <f t="shared" si="54"/>
        <v>1.3099999999894862E-2</v>
      </c>
      <c r="J262" s="2007">
        <f t="shared" si="55"/>
        <v>78.599999999999994</v>
      </c>
      <c r="K262" s="2006">
        <v>210.37940000000009</v>
      </c>
      <c r="L262" s="2007">
        <f t="shared" si="56"/>
        <v>3.5000000000025011E-3</v>
      </c>
      <c r="M262" s="2007">
        <f t="shared" si="57"/>
        <v>28</v>
      </c>
      <c r="N262" s="2007">
        <f t="shared" si="58"/>
        <v>265.60000000000002</v>
      </c>
      <c r="O262" s="2007">
        <f t="shared" si="59"/>
        <v>106.6</v>
      </c>
    </row>
    <row r="263" spans="1:15">
      <c r="A263" s="2008" t="s">
        <v>19</v>
      </c>
      <c r="B263" s="2006"/>
      <c r="C263" s="2006">
        <f>SUM(C238:C262)</f>
        <v>0.82529999999314896</v>
      </c>
      <c r="D263" s="2006">
        <f>SUM(D238:D262)</f>
        <v>4951.8000000000011</v>
      </c>
      <c r="E263" s="2006"/>
      <c r="F263" s="2006">
        <f>SUM(F238:F262)</f>
        <v>0.3966999999993277</v>
      </c>
      <c r="G263" s="2006">
        <f>SUM(G238:G262)</f>
        <v>3173.6000000000008</v>
      </c>
      <c r="H263" s="2006"/>
      <c r="I263" s="2006">
        <f>SUM(I238:I262)</f>
        <v>0.33949999999958891</v>
      </c>
      <c r="J263" s="2006">
        <f>SUM(J238:J262)</f>
        <v>2036.9999999999998</v>
      </c>
      <c r="K263" s="2006"/>
      <c r="L263" s="2006">
        <f>SUM(L238:L262)</f>
        <v>0.10750000000010118</v>
      </c>
      <c r="M263" s="2006">
        <f>SUM(M238:M262)</f>
        <v>860</v>
      </c>
      <c r="N263" s="2006">
        <f>SUM(N238:N262)</f>
        <v>8125.4000000000005</v>
      </c>
      <c r="O263" s="2006">
        <f>SUM(O238:O262)</f>
        <v>2897.0000000000005</v>
      </c>
    </row>
    <row r="265" spans="1:15" ht="18.75">
      <c r="E265" s="1996" t="s">
        <v>670</v>
      </c>
      <c r="F265" s="1996"/>
      <c r="G265" s="1996"/>
      <c r="H265" s="1996" t="s">
        <v>671</v>
      </c>
      <c r="I265" s="1996"/>
      <c r="J265" s="1996" t="s">
        <v>672</v>
      </c>
      <c r="K265" s="1996"/>
      <c r="L265" s="2012"/>
    </row>
    <row r="268" spans="1:15">
      <c r="A268" s="1992" t="s">
        <v>639</v>
      </c>
      <c r="M268" s="1992" t="s">
        <v>640</v>
      </c>
    </row>
    <row r="269" spans="1:15">
      <c r="A269" s="1992" t="s">
        <v>641</v>
      </c>
      <c r="M269" s="1993" t="s">
        <v>642</v>
      </c>
      <c r="N269" s="1993"/>
      <c r="O269" s="2009"/>
    </row>
    <row r="270" spans="1:15">
      <c r="A270" s="1992" t="s">
        <v>643</v>
      </c>
      <c r="M270" s="1995" t="s">
        <v>699</v>
      </c>
      <c r="N270" s="1995"/>
      <c r="O270" s="2009"/>
    </row>
    <row r="271" spans="1:15" ht="15.75">
      <c r="A271" s="1996" t="s">
        <v>646</v>
      </c>
      <c r="E271" s="3049"/>
      <c r="F271" s="3049"/>
      <c r="G271" s="3049"/>
      <c r="H271" s="3049"/>
      <c r="I271" s="3049"/>
      <c r="J271" s="3049"/>
      <c r="K271" s="1997"/>
      <c r="L271" s="1997"/>
      <c r="M271" s="2013"/>
      <c r="N271" s="2014"/>
      <c r="O271" s="2009"/>
    </row>
    <row r="272" spans="1:15" ht="15.75">
      <c r="A272" s="3049" t="s">
        <v>675</v>
      </c>
      <c r="B272" s="3049"/>
      <c r="C272" s="3049"/>
      <c r="D272" s="3049"/>
      <c r="E272" s="3049"/>
      <c r="F272" s="3049"/>
      <c r="G272" s="3049"/>
      <c r="H272" s="3049"/>
      <c r="I272" s="3049"/>
      <c r="J272" s="3049"/>
      <c r="K272" s="3049"/>
      <c r="L272" s="3049"/>
      <c r="M272" s="3049"/>
    </row>
    <row r="273" spans="1:15">
      <c r="A273" s="3050" t="s">
        <v>650</v>
      </c>
      <c r="B273" s="3050"/>
      <c r="C273" s="3050"/>
      <c r="D273" s="3050"/>
      <c r="E273" s="3050"/>
      <c r="F273" s="3050"/>
      <c r="G273" s="3050"/>
      <c r="H273" s="3050"/>
      <c r="I273" s="3050"/>
      <c r="J273" s="3050"/>
      <c r="K273" s="3050"/>
      <c r="L273" s="3050"/>
      <c r="M273" s="3050"/>
    </row>
    <row r="274" spans="1:15">
      <c r="A274" s="3051" t="s">
        <v>651</v>
      </c>
      <c r="B274" s="3051"/>
      <c r="C274" s="3051"/>
      <c r="D274" s="3051"/>
      <c r="E274" s="3051"/>
      <c r="F274" s="3051"/>
      <c r="G274" s="3052"/>
      <c r="H274" s="3053">
        <f>[1]Табл.№1вводы!H8</f>
        <v>44916</v>
      </c>
      <c r="I274" s="3052"/>
      <c r="J274" s="3052"/>
      <c r="K274" s="3052"/>
      <c r="L274" s="3052"/>
      <c r="M274" s="3052"/>
      <c r="N274" s="3052"/>
      <c r="O274" s="3052"/>
    </row>
    <row r="276" spans="1:15">
      <c r="A276" s="1998"/>
      <c r="B276" s="3054" t="s">
        <v>652</v>
      </c>
      <c r="C276" s="3055"/>
      <c r="D276" s="3055"/>
      <c r="E276" s="3055"/>
      <c r="F276" s="3055"/>
      <c r="G276" s="3056"/>
      <c r="H276" s="3054" t="s">
        <v>653</v>
      </c>
      <c r="I276" s="3055"/>
      <c r="J276" s="3055"/>
      <c r="K276" s="3055"/>
      <c r="L276" s="3055"/>
      <c r="M276" s="3056"/>
      <c r="N276" s="1998"/>
      <c r="O276" s="1998"/>
    </row>
    <row r="277" spans="1:15">
      <c r="A277" s="1999"/>
      <c r="B277" s="3059" t="s">
        <v>700</v>
      </c>
      <c r="C277" s="3060"/>
      <c r="D277" s="3061"/>
      <c r="E277" s="3054" t="s">
        <v>701</v>
      </c>
      <c r="F277" s="3055"/>
      <c r="G277" s="3056"/>
      <c r="H277" s="3059" t="s">
        <v>700</v>
      </c>
      <c r="I277" s="3060"/>
      <c r="J277" s="3061"/>
      <c r="K277" s="3054" t="s">
        <v>702</v>
      </c>
      <c r="L277" s="3055"/>
      <c r="M277" s="3056"/>
      <c r="N277" s="2000" t="s">
        <v>657</v>
      </c>
      <c r="O277" s="2000" t="s">
        <v>657</v>
      </c>
    </row>
    <row r="278" spans="1:15">
      <c r="A278" s="2000" t="s">
        <v>658</v>
      </c>
      <c r="B278" s="3054" t="s">
        <v>659</v>
      </c>
      <c r="C278" s="3055"/>
      <c r="D278" s="2001">
        <v>6000</v>
      </c>
      <c r="E278" s="3054" t="s">
        <v>659</v>
      </c>
      <c r="F278" s="3055"/>
      <c r="G278" s="2001"/>
      <c r="H278" s="3054" t="s">
        <v>659</v>
      </c>
      <c r="I278" s="3055"/>
      <c r="J278" s="2001">
        <v>6000</v>
      </c>
      <c r="K278" s="3054" t="s">
        <v>659</v>
      </c>
      <c r="L278" s="3055"/>
      <c r="M278" s="2001"/>
      <c r="N278" s="2000" t="s">
        <v>660</v>
      </c>
      <c r="O278" s="2000" t="s">
        <v>661</v>
      </c>
    </row>
    <row r="279" spans="1:15">
      <c r="A279" s="2000" t="s">
        <v>662</v>
      </c>
      <c r="B279" s="2002" t="s">
        <v>663</v>
      </c>
      <c r="C279" s="3057" t="s">
        <v>17</v>
      </c>
      <c r="D279" s="2002" t="s">
        <v>664</v>
      </c>
      <c r="E279" s="2002" t="s">
        <v>663</v>
      </c>
      <c r="F279" s="3057" t="s">
        <v>17</v>
      </c>
      <c r="G279" s="2002" t="s">
        <v>664</v>
      </c>
      <c r="H279" s="2002" t="s">
        <v>663</v>
      </c>
      <c r="I279" s="3057" t="s">
        <v>17</v>
      </c>
      <c r="J279" s="2002" t="s">
        <v>664</v>
      </c>
      <c r="K279" s="2002" t="s">
        <v>663</v>
      </c>
      <c r="L279" s="3057" t="s">
        <v>17</v>
      </c>
      <c r="M279" s="2002" t="s">
        <v>664</v>
      </c>
      <c r="N279" s="2000" t="s">
        <v>665</v>
      </c>
      <c r="O279" s="2000" t="s">
        <v>665</v>
      </c>
    </row>
    <row r="280" spans="1:15">
      <c r="A280" s="2003"/>
      <c r="B280" s="2000" t="s">
        <v>666</v>
      </c>
      <c r="C280" s="3058"/>
      <c r="D280" s="2000" t="s">
        <v>667</v>
      </c>
      <c r="E280" s="2000" t="s">
        <v>666</v>
      </c>
      <c r="F280" s="3058"/>
      <c r="G280" s="2000" t="s">
        <v>667</v>
      </c>
      <c r="H280" s="2000" t="s">
        <v>666</v>
      </c>
      <c r="I280" s="3058"/>
      <c r="J280" s="2000" t="s">
        <v>667</v>
      </c>
      <c r="K280" s="2000" t="s">
        <v>666</v>
      </c>
      <c r="L280" s="3058"/>
      <c r="M280" s="2000" t="s">
        <v>667</v>
      </c>
      <c r="N280" s="2004" t="s">
        <v>668</v>
      </c>
      <c r="O280" s="2004" t="s">
        <v>669</v>
      </c>
    </row>
    <row r="281" spans="1:15">
      <c r="A281" s="2005">
        <v>1</v>
      </c>
      <c r="B281" s="2005">
        <v>2</v>
      </c>
      <c r="C281" s="2005">
        <v>3</v>
      </c>
      <c r="D281" s="2005">
        <v>4</v>
      </c>
      <c r="E281" s="2005">
        <v>5</v>
      </c>
      <c r="F281" s="2005">
        <v>6</v>
      </c>
      <c r="G281" s="2005">
        <v>7</v>
      </c>
      <c r="H281" s="2005">
        <v>8</v>
      </c>
      <c r="I281" s="2005">
        <v>9</v>
      </c>
      <c r="J281" s="2005">
        <v>10</v>
      </c>
      <c r="K281" s="2005">
        <v>11</v>
      </c>
      <c r="L281" s="2005">
        <v>12</v>
      </c>
      <c r="M281" s="2005">
        <v>13</v>
      </c>
      <c r="N281" s="2005"/>
      <c r="O281" s="2005"/>
    </row>
    <row r="282" spans="1:15">
      <c r="A282" s="2005">
        <v>0</v>
      </c>
      <c r="B282" s="2006">
        <v>7313.6396999999997</v>
      </c>
      <c r="C282" s="2007"/>
      <c r="D282" s="2007"/>
      <c r="E282" s="2007"/>
      <c r="F282" s="2007"/>
      <c r="G282" s="2007"/>
      <c r="H282" s="2006">
        <v>2303.5520000000001</v>
      </c>
      <c r="I282" s="2007"/>
      <c r="J282" s="2007"/>
      <c r="K282" s="2007"/>
      <c r="L282" s="2007"/>
      <c r="M282" s="2007"/>
      <c r="N282" s="2007"/>
      <c r="O282" s="2007"/>
    </row>
    <row r="283" spans="1:15">
      <c r="A283" s="2005">
        <v>1</v>
      </c>
      <c r="B283" s="2007">
        <v>7313.6648999999998</v>
      </c>
      <c r="C283" s="2007">
        <f>B283-B282</f>
        <v>2.5200000000040745E-2</v>
      </c>
      <c r="D283" s="2007">
        <f>ROUND(C283*D$278,2)</f>
        <v>151.19999999999999</v>
      </c>
      <c r="E283" s="2007"/>
      <c r="F283" s="2007"/>
      <c r="G283" s="2007"/>
      <c r="H283" s="2007">
        <v>2303.5520000000001</v>
      </c>
      <c r="I283" s="2007">
        <f>H283-H282</f>
        <v>0</v>
      </c>
      <c r="J283" s="2007">
        <f>ROUND(I283*J$278,2)</f>
        <v>0</v>
      </c>
      <c r="K283" s="2007"/>
      <c r="L283" s="2007"/>
      <c r="M283" s="2007"/>
      <c r="N283" s="2007">
        <f>D283+G283</f>
        <v>151.19999999999999</v>
      </c>
      <c r="O283" s="2007">
        <f>J283+M283</f>
        <v>0</v>
      </c>
    </row>
    <row r="284" spans="1:15">
      <c r="A284" s="2005">
        <v>2</v>
      </c>
      <c r="B284" s="2007">
        <v>7313.6894000000002</v>
      </c>
      <c r="C284" s="2007">
        <f t="shared" ref="C284:C306" si="60">B284-B283</f>
        <v>2.4500000000443833E-2</v>
      </c>
      <c r="D284" s="2007">
        <f t="shared" ref="D284:D306" si="61">ROUND(C284*D$278,2)</f>
        <v>147</v>
      </c>
      <c r="E284" s="2007"/>
      <c r="F284" s="2007"/>
      <c r="G284" s="2007"/>
      <c r="H284" s="2007">
        <v>2303.5520000000001</v>
      </c>
      <c r="I284" s="2007">
        <f t="shared" ref="I284:I306" si="62">H284-H283</f>
        <v>0</v>
      </c>
      <c r="J284" s="2007">
        <f t="shared" ref="J284:J306" si="63">ROUND(I284*J$278,2)</f>
        <v>0</v>
      </c>
      <c r="K284" s="2007"/>
      <c r="L284" s="2007"/>
      <c r="M284" s="2007"/>
      <c r="N284" s="2007">
        <f t="shared" ref="N284:N306" si="64">D284+G284</f>
        <v>147</v>
      </c>
      <c r="O284" s="2007">
        <f t="shared" ref="O284:O306" si="65">J284+M284</f>
        <v>0</v>
      </c>
    </row>
    <row r="285" spans="1:15">
      <c r="A285" s="2005">
        <v>3</v>
      </c>
      <c r="B285" s="2007">
        <v>7313.7139999999999</v>
      </c>
      <c r="C285" s="2007">
        <f t="shared" si="60"/>
        <v>2.459999999973661E-2</v>
      </c>
      <c r="D285" s="2007">
        <f t="shared" si="61"/>
        <v>147.6</v>
      </c>
      <c r="E285" s="2007"/>
      <c r="F285" s="2007"/>
      <c r="G285" s="2007"/>
      <c r="H285" s="2007">
        <v>2303.5520000000001</v>
      </c>
      <c r="I285" s="2007">
        <f t="shared" si="62"/>
        <v>0</v>
      </c>
      <c r="J285" s="2007">
        <f t="shared" si="63"/>
        <v>0</v>
      </c>
      <c r="K285" s="2007"/>
      <c r="L285" s="2007"/>
      <c r="M285" s="2007"/>
      <c r="N285" s="2007">
        <f t="shared" si="64"/>
        <v>147.6</v>
      </c>
      <c r="O285" s="2007">
        <f t="shared" si="65"/>
        <v>0</v>
      </c>
    </row>
    <row r="286" spans="1:15">
      <c r="A286" s="2005">
        <v>4</v>
      </c>
      <c r="B286" s="2007">
        <v>7313.7389999999996</v>
      </c>
      <c r="C286" s="2007">
        <f t="shared" si="60"/>
        <v>2.4999999999636202E-2</v>
      </c>
      <c r="D286" s="2007">
        <f t="shared" si="61"/>
        <v>150</v>
      </c>
      <c r="E286" s="2007"/>
      <c r="F286" s="2007"/>
      <c r="G286" s="2007"/>
      <c r="H286" s="2007">
        <v>2303.5520000000001</v>
      </c>
      <c r="I286" s="2007">
        <f t="shared" si="62"/>
        <v>0</v>
      </c>
      <c r="J286" s="2007">
        <f t="shared" si="63"/>
        <v>0</v>
      </c>
      <c r="K286" s="2007"/>
      <c r="L286" s="2007"/>
      <c r="M286" s="2007"/>
      <c r="N286" s="2007">
        <f t="shared" si="64"/>
        <v>150</v>
      </c>
      <c r="O286" s="2007">
        <f t="shared" si="65"/>
        <v>0</v>
      </c>
    </row>
    <row r="287" spans="1:15">
      <c r="A287" s="2005">
        <v>5</v>
      </c>
      <c r="B287" s="2007">
        <v>7313.7642999999998</v>
      </c>
      <c r="C287" s="2007">
        <f t="shared" si="60"/>
        <v>2.5300000000243017E-2</v>
      </c>
      <c r="D287" s="2007">
        <f t="shared" si="61"/>
        <v>151.80000000000001</v>
      </c>
      <c r="E287" s="2007"/>
      <c r="F287" s="2007"/>
      <c r="G287" s="2007"/>
      <c r="H287" s="2007">
        <v>2303.5520000000001</v>
      </c>
      <c r="I287" s="2007">
        <f t="shared" si="62"/>
        <v>0</v>
      </c>
      <c r="J287" s="2007">
        <f t="shared" si="63"/>
        <v>0</v>
      </c>
      <c r="K287" s="2007"/>
      <c r="L287" s="2007"/>
      <c r="M287" s="2007"/>
      <c r="N287" s="2007">
        <f t="shared" si="64"/>
        <v>151.80000000000001</v>
      </c>
      <c r="O287" s="2007">
        <f t="shared" si="65"/>
        <v>0</v>
      </c>
    </row>
    <row r="288" spans="1:15">
      <c r="A288" s="2005">
        <v>6</v>
      </c>
      <c r="B288" s="2007">
        <v>7313.7970999999998</v>
      </c>
      <c r="C288" s="2007">
        <f t="shared" si="60"/>
        <v>3.2799999999951979E-2</v>
      </c>
      <c r="D288" s="2007">
        <f t="shared" si="61"/>
        <v>196.8</v>
      </c>
      <c r="E288" s="2007"/>
      <c r="F288" s="2007"/>
      <c r="G288" s="2007"/>
      <c r="H288" s="2007">
        <v>2303.5520000000001</v>
      </c>
      <c r="I288" s="2007">
        <f t="shared" si="62"/>
        <v>0</v>
      </c>
      <c r="J288" s="2007">
        <f t="shared" si="63"/>
        <v>0</v>
      </c>
      <c r="K288" s="2007"/>
      <c r="L288" s="2007"/>
      <c r="M288" s="2007"/>
      <c r="N288" s="2007">
        <f t="shared" si="64"/>
        <v>196.8</v>
      </c>
      <c r="O288" s="2007">
        <f t="shared" si="65"/>
        <v>0</v>
      </c>
    </row>
    <row r="289" spans="1:15">
      <c r="A289" s="2005">
        <v>7</v>
      </c>
      <c r="B289" s="2007">
        <v>7313.8400999999994</v>
      </c>
      <c r="C289" s="2007">
        <f t="shared" si="60"/>
        <v>4.2999999999665306E-2</v>
      </c>
      <c r="D289" s="2007">
        <f t="shared" si="61"/>
        <v>258</v>
      </c>
      <c r="E289" s="2007"/>
      <c r="F289" s="2007"/>
      <c r="G289" s="2007"/>
      <c r="H289" s="2007">
        <v>2303.5522000000001</v>
      </c>
      <c r="I289" s="2007">
        <f t="shared" si="62"/>
        <v>1.9999999994979589E-4</v>
      </c>
      <c r="J289" s="2007">
        <f t="shared" si="63"/>
        <v>1.2</v>
      </c>
      <c r="K289" s="2007"/>
      <c r="L289" s="2007"/>
      <c r="M289" s="2007"/>
      <c r="N289" s="2007">
        <f t="shared" si="64"/>
        <v>258</v>
      </c>
      <c r="O289" s="2007">
        <f t="shared" si="65"/>
        <v>1.2</v>
      </c>
    </row>
    <row r="290" spans="1:15">
      <c r="A290" s="2005">
        <v>8</v>
      </c>
      <c r="B290" s="2007">
        <v>7313.8979999999992</v>
      </c>
      <c r="C290" s="2007">
        <f t="shared" si="60"/>
        <v>5.7899999999790452E-2</v>
      </c>
      <c r="D290" s="2007">
        <f t="shared" si="61"/>
        <v>347.4</v>
      </c>
      <c r="E290" s="2007"/>
      <c r="F290" s="2007"/>
      <c r="G290" s="2007"/>
      <c r="H290" s="2007">
        <v>2303.5533</v>
      </c>
      <c r="I290" s="2007">
        <f t="shared" si="62"/>
        <v>1.0999999999512511E-3</v>
      </c>
      <c r="J290" s="2007">
        <f t="shared" si="63"/>
        <v>6.6</v>
      </c>
      <c r="K290" s="2007"/>
      <c r="L290" s="2007"/>
      <c r="M290" s="2007"/>
      <c r="N290" s="2007">
        <f t="shared" si="64"/>
        <v>347.4</v>
      </c>
      <c r="O290" s="2007">
        <f t="shared" si="65"/>
        <v>6.6</v>
      </c>
    </row>
    <row r="291" spans="1:15">
      <c r="A291" s="2005">
        <v>9</v>
      </c>
      <c r="B291" s="2007">
        <v>7313.9695999999994</v>
      </c>
      <c r="C291" s="2007">
        <f t="shared" si="60"/>
        <v>7.1600000000216824E-2</v>
      </c>
      <c r="D291" s="2007">
        <f t="shared" si="61"/>
        <v>429.6</v>
      </c>
      <c r="E291" s="2007"/>
      <c r="F291" s="2007"/>
      <c r="G291" s="2007"/>
      <c r="H291" s="2007">
        <v>2303.5545999999999</v>
      </c>
      <c r="I291" s="2007">
        <f t="shared" si="62"/>
        <v>1.299999999901047E-3</v>
      </c>
      <c r="J291" s="2007">
        <f t="shared" si="63"/>
        <v>7.8</v>
      </c>
      <c r="K291" s="2007"/>
      <c r="L291" s="2007"/>
      <c r="M291" s="2007"/>
      <c r="N291" s="2007">
        <f t="shared" si="64"/>
        <v>429.6</v>
      </c>
      <c r="O291" s="2007">
        <f t="shared" si="65"/>
        <v>7.8</v>
      </c>
    </row>
    <row r="292" spans="1:15">
      <c r="A292" s="2005">
        <v>10</v>
      </c>
      <c r="B292" s="2007">
        <v>7314.0503999999992</v>
      </c>
      <c r="C292" s="2007">
        <f t="shared" si="60"/>
        <v>8.0799999999726424E-2</v>
      </c>
      <c r="D292" s="2007">
        <f t="shared" si="61"/>
        <v>484.8</v>
      </c>
      <c r="E292" s="2007"/>
      <c r="F292" s="2007"/>
      <c r="G292" s="2007"/>
      <c r="H292" s="2007">
        <v>2303.5558000000001</v>
      </c>
      <c r="I292" s="2007">
        <f t="shared" si="62"/>
        <v>1.2000000001535227E-3</v>
      </c>
      <c r="J292" s="2007">
        <f t="shared" si="63"/>
        <v>7.2</v>
      </c>
      <c r="K292" s="2007"/>
      <c r="L292" s="2007"/>
      <c r="M292" s="2007"/>
      <c r="N292" s="2007">
        <f t="shared" si="64"/>
        <v>484.8</v>
      </c>
      <c r="O292" s="2007">
        <f t="shared" si="65"/>
        <v>7.2</v>
      </c>
    </row>
    <row r="293" spans="1:15">
      <c r="A293" s="2005">
        <v>11</v>
      </c>
      <c r="B293" s="2007">
        <v>7314.1291999999994</v>
      </c>
      <c r="C293" s="2007">
        <f t="shared" si="60"/>
        <v>7.8800000000228465E-2</v>
      </c>
      <c r="D293" s="2007">
        <f t="shared" si="61"/>
        <v>472.8</v>
      </c>
      <c r="E293" s="2007"/>
      <c r="F293" s="2007"/>
      <c r="G293" s="2007"/>
      <c r="H293" s="2007">
        <v>2303.5571</v>
      </c>
      <c r="I293" s="2007">
        <f t="shared" si="62"/>
        <v>1.299999999901047E-3</v>
      </c>
      <c r="J293" s="2007">
        <f t="shared" si="63"/>
        <v>7.8</v>
      </c>
      <c r="K293" s="2007"/>
      <c r="L293" s="2007"/>
      <c r="M293" s="2007"/>
      <c r="N293" s="2007">
        <f t="shared" si="64"/>
        <v>472.8</v>
      </c>
      <c r="O293" s="2007">
        <f t="shared" si="65"/>
        <v>7.8</v>
      </c>
    </row>
    <row r="294" spans="1:15">
      <c r="A294" s="2005">
        <v>12</v>
      </c>
      <c r="B294" s="2007">
        <v>7314.2101999999995</v>
      </c>
      <c r="C294" s="2007">
        <f t="shared" si="60"/>
        <v>8.1000000000130967E-2</v>
      </c>
      <c r="D294" s="2007">
        <f t="shared" si="61"/>
        <v>486</v>
      </c>
      <c r="E294" s="2007"/>
      <c r="F294" s="2007"/>
      <c r="G294" s="2007"/>
      <c r="H294" s="2007">
        <v>2303.5585999999998</v>
      </c>
      <c r="I294" s="2007">
        <f t="shared" si="62"/>
        <v>1.4999999998508429E-3</v>
      </c>
      <c r="J294" s="2007">
        <f t="shared" si="63"/>
        <v>9</v>
      </c>
      <c r="K294" s="2007"/>
      <c r="L294" s="2007"/>
      <c r="M294" s="2007"/>
      <c r="N294" s="2007">
        <f t="shared" si="64"/>
        <v>486</v>
      </c>
      <c r="O294" s="2007">
        <f t="shared" si="65"/>
        <v>9</v>
      </c>
    </row>
    <row r="295" spans="1:15">
      <c r="A295" s="2005">
        <v>13</v>
      </c>
      <c r="B295" s="2007">
        <v>7314.2929999999997</v>
      </c>
      <c r="C295" s="2007">
        <f t="shared" si="60"/>
        <v>8.2800000000133878E-2</v>
      </c>
      <c r="D295" s="2007">
        <f t="shared" si="61"/>
        <v>496.8</v>
      </c>
      <c r="E295" s="2007"/>
      <c r="F295" s="2007"/>
      <c r="G295" s="2007"/>
      <c r="H295" s="2007">
        <v>2303.5608999999999</v>
      </c>
      <c r="I295" s="2007">
        <f t="shared" si="62"/>
        <v>2.3000000001047738E-3</v>
      </c>
      <c r="J295" s="2007">
        <f t="shared" si="63"/>
        <v>13.8</v>
      </c>
      <c r="K295" s="2007"/>
      <c r="L295" s="2007"/>
      <c r="M295" s="2007"/>
      <c r="N295" s="2007">
        <f t="shared" si="64"/>
        <v>496.8</v>
      </c>
      <c r="O295" s="2007">
        <f t="shared" si="65"/>
        <v>13.8</v>
      </c>
    </row>
    <row r="296" spans="1:15">
      <c r="A296" s="2005">
        <v>14</v>
      </c>
      <c r="B296" s="2007">
        <v>7314.3684999999996</v>
      </c>
      <c r="C296" s="2007">
        <f t="shared" si="60"/>
        <v>7.5499999999919964E-2</v>
      </c>
      <c r="D296" s="2007">
        <f t="shared" si="61"/>
        <v>453</v>
      </c>
      <c r="E296" s="2007"/>
      <c r="F296" s="2007"/>
      <c r="G296" s="2007"/>
      <c r="H296" s="2007">
        <v>2303.5623000000001</v>
      </c>
      <c r="I296" s="2007">
        <f t="shared" si="62"/>
        <v>1.4000000001033186E-3</v>
      </c>
      <c r="J296" s="2007">
        <f t="shared" si="63"/>
        <v>8.4</v>
      </c>
      <c r="K296" s="2007"/>
      <c r="L296" s="2007"/>
      <c r="M296" s="2007"/>
      <c r="N296" s="2007">
        <f t="shared" si="64"/>
        <v>453</v>
      </c>
      <c r="O296" s="2007">
        <f t="shared" si="65"/>
        <v>8.4</v>
      </c>
    </row>
    <row r="297" spans="1:15">
      <c r="A297" s="2005">
        <v>15</v>
      </c>
      <c r="B297" s="2007">
        <v>7314.4418999999998</v>
      </c>
      <c r="C297" s="2007">
        <f t="shared" si="60"/>
        <v>7.3400000000219734E-2</v>
      </c>
      <c r="D297" s="2007">
        <f t="shared" si="61"/>
        <v>440.4</v>
      </c>
      <c r="E297" s="2007"/>
      <c r="F297" s="2007"/>
      <c r="G297" s="2007"/>
      <c r="H297" s="2007">
        <v>2303.5632000000001</v>
      </c>
      <c r="I297" s="2007">
        <f t="shared" si="62"/>
        <v>9.0000000000145519E-4</v>
      </c>
      <c r="J297" s="2007">
        <f t="shared" si="63"/>
        <v>5.4</v>
      </c>
      <c r="K297" s="2007"/>
      <c r="L297" s="2007"/>
      <c r="M297" s="2007"/>
      <c r="N297" s="2007">
        <f t="shared" si="64"/>
        <v>440.4</v>
      </c>
      <c r="O297" s="2007">
        <f t="shared" si="65"/>
        <v>5.4</v>
      </c>
    </row>
    <row r="298" spans="1:15">
      <c r="A298" s="2005">
        <v>16</v>
      </c>
      <c r="B298" s="2007">
        <v>7314.5136000000002</v>
      </c>
      <c r="C298" s="2007">
        <f t="shared" si="60"/>
        <v>7.1700000000419095E-2</v>
      </c>
      <c r="D298" s="2007">
        <f t="shared" si="61"/>
        <v>430.2</v>
      </c>
      <c r="E298" s="2007"/>
      <c r="F298" s="2007"/>
      <c r="G298" s="2007"/>
      <c r="H298" s="2007">
        <v>2303.5643</v>
      </c>
      <c r="I298" s="2007">
        <f t="shared" si="62"/>
        <v>1.0999999999512511E-3</v>
      </c>
      <c r="J298" s="2007">
        <f t="shared" si="63"/>
        <v>6.6</v>
      </c>
      <c r="K298" s="2007"/>
      <c r="L298" s="2007"/>
      <c r="M298" s="2007"/>
      <c r="N298" s="2007">
        <f t="shared" si="64"/>
        <v>430.2</v>
      </c>
      <c r="O298" s="2007">
        <f t="shared" si="65"/>
        <v>6.6</v>
      </c>
    </row>
    <row r="299" spans="1:15">
      <c r="A299" s="2005">
        <v>17</v>
      </c>
      <c r="B299" s="2007">
        <v>7314.5835000000006</v>
      </c>
      <c r="C299" s="2007">
        <f t="shared" si="60"/>
        <v>6.9900000000416185E-2</v>
      </c>
      <c r="D299" s="2007">
        <f t="shared" si="61"/>
        <v>419.4</v>
      </c>
      <c r="E299" s="2007"/>
      <c r="F299" s="2007"/>
      <c r="G299" s="2007"/>
      <c r="H299" s="2007">
        <v>2303.5652</v>
      </c>
      <c r="I299" s="2007">
        <f t="shared" si="62"/>
        <v>9.0000000000145519E-4</v>
      </c>
      <c r="J299" s="2007">
        <f t="shared" si="63"/>
        <v>5.4</v>
      </c>
      <c r="K299" s="2007"/>
      <c r="L299" s="2007"/>
      <c r="M299" s="2007"/>
      <c r="N299" s="2007">
        <f t="shared" si="64"/>
        <v>419.4</v>
      </c>
      <c r="O299" s="2007">
        <f t="shared" si="65"/>
        <v>5.4</v>
      </c>
    </row>
    <row r="300" spans="1:15">
      <c r="A300" s="2005">
        <v>18</v>
      </c>
      <c r="B300" s="2007">
        <v>7314.641700000001</v>
      </c>
      <c r="C300" s="2007">
        <f t="shared" si="60"/>
        <v>5.8200000000397267E-2</v>
      </c>
      <c r="D300" s="2007">
        <f t="shared" si="61"/>
        <v>349.2</v>
      </c>
      <c r="E300" s="2007"/>
      <c r="F300" s="2007"/>
      <c r="G300" s="2007"/>
      <c r="H300" s="2007">
        <v>2303.5659999999998</v>
      </c>
      <c r="I300" s="2007">
        <f t="shared" si="62"/>
        <v>7.9999999979918357E-4</v>
      </c>
      <c r="J300" s="2007">
        <f t="shared" si="63"/>
        <v>4.8</v>
      </c>
      <c r="K300" s="2007"/>
      <c r="L300" s="2007"/>
      <c r="M300" s="2007"/>
      <c r="N300" s="2007">
        <f t="shared" si="64"/>
        <v>349.2</v>
      </c>
      <c r="O300" s="2007">
        <f t="shared" si="65"/>
        <v>4.8</v>
      </c>
    </row>
    <row r="301" spans="1:15">
      <c r="A301" s="2005">
        <v>19</v>
      </c>
      <c r="B301" s="2007">
        <v>7314.6894000000011</v>
      </c>
      <c r="C301" s="2007">
        <f t="shared" si="60"/>
        <v>4.7700000000077125E-2</v>
      </c>
      <c r="D301" s="2007">
        <f t="shared" si="61"/>
        <v>286.2</v>
      </c>
      <c r="E301" s="2007"/>
      <c r="F301" s="2007"/>
      <c r="G301" s="2007"/>
      <c r="H301" s="2007">
        <v>2303.5663999999997</v>
      </c>
      <c r="I301" s="2007">
        <f t="shared" si="62"/>
        <v>3.9999999989959178E-4</v>
      </c>
      <c r="J301" s="2007">
        <f t="shared" si="63"/>
        <v>2.4</v>
      </c>
      <c r="K301" s="2007"/>
      <c r="L301" s="2007"/>
      <c r="M301" s="2007"/>
      <c r="N301" s="2007">
        <f t="shared" si="64"/>
        <v>286.2</v>
      </c>
      <c r="O301" s="2007">
        <f t="shared" si="65"/>
        <v>2.4</v>
      </c>
    </row>
    <row r="302" spans="1:15">
      <c r="A302" s="2005">
        <v>20</v>
      </c>
      <c r="B302" s="2007">
        <v>7314.7333000000008</v>
      </c>
      <c r="C302" s="2007">
        <f t="shared" si="60"/>
        <v>4.3899999999666761E-2</v>
      </c>
      <c r="D302" s="2007">
        <f t="shared" si="61"/>
        <v>263.39999999999998</v>
      </c>
      <c r="E302" s="2007"/>
      <c r="F302" s="2007"/>
      <c r="G302" s="2007"/>
      <c r="H302" s="2007">
        <v>2303.5665999999997</v>
      </c>
      <c r="I302" s="2007">
        <f t="shared" si="62"/>
        <v>1.9999999994979589E-4</v>
      </c>
      <c r="J302" s="2007">
        <f t="shared" si="63"/>
        <v>1.2</v>
      </c>
      <c r="K302" s="2007"/>
      <c r="L302" s="2007"/>
      <c r="M302" s="2007"/>
      <c r="N302" s="2007">
        <f t="shared" si="64"/>
        <v>263.39999999999998</v>
      </c>
      <c r="O302" s="2007">
        <f t="shared" si="65"/>
        <v>1.2</v>
      </c>
    </row>
    <row r="303" spans="1:15">
      <c r="A303" s="2005">
        <v>21</v>
      </c>
      <c r="B303" s="2007">
        <v>7314.7656000000006</v>
      </c>
      <c r="C303" s="2007">
        <f t="shared" si="60"/>
        <v>3.2299999999850115E-2</v>
      </c>
      <c r="D303" s="2007">
        <f t="shared" si="61"/>
        <v>193.8</v>
      </c>
      <c r="E303" s="2007"/>
      <c r="F303" s="2007"/>
      <c r="G303" s="2007"/>
      <c r="H303" s="2007">
        <v>2303.5665999999997</v>
      </c>
      <c r="I303" s="2007">
        <f t="shared" si="62"/>
        <v>0</v>
      </c>
      <c r="J303" s="2007">
        <f t="shared" si="63"/>
        <v>0</v>
      </c>
      <c r="K303" s="2007"/>
      <c r="L303" s="2007"/>
      <c r="M303" s="2007"/>
      <c r="N303" s="2007">
        <f t="shared" si="64"/>
        <v>193.8</v>
      </c>
      <c r="O303" s="2007">
        <f t="shared" si="65"/>
        <v>0</v>
      </c>
    </row>
    <row r="304" spans="1:15">
      <c r="A304" s="2005">
        <v>22</v>
      </c>
      <c r="B304" s="2007">
        <v>7314.7944000000007</v>
      </c>
      <c r="C304" s="2007">
        <f t="shared" si="60"/>
        <v>2.8800000000046566E-2</v>
      </c>
      <c r="D304" s="2007">
        <f t="shared" si="61"/>
        <v>172.8</v>
      </c>
      <c r="E304" s="2007"/>
      <c r="F304" s="2007"/>
      <c r="G304" s="2007"/>
      <c r="H304" s="2007">
        <v>2303.5666999999999</v>
      </c>
      <c r="I304" s="2007">
        <f t="shared" si="62"/>
        <v>1.0000000020227162E-4</v>
      </c>
      <c r="J304" s="2007">
        <f t="shared" si="63"/>
        <v>0.6</v>
      </c>
      <c r="K304" s="2007"/>
      <c r="L304" s="2007"/>
      <c r="M304" s="2007"/>
      <c r="N304" s="2007">
        <f t="shared" si="64"/>
        <v>172.8</v>
      </c>
      <c r="O304" s="2007">
        <f t="shared" si="65"/>
        <v>0.6</v>
      </c>
    </row>
    <row r="305" spans="1:15" ht="23.25" customHeight="1">
      <c r="A305" s="2005">
        <v>23</v>
      </c>
      <c r="B305" s="2007">
        <v>7314.8212000000003</v>
      </c>
      <c r="C305" s="2007">
        <f t="shared" si="60"/>
        <v>2.6799999999639113E-2</v>
      </c>
      <c r="D305" s="2007">
        <f t="shared" si="61"/>
        <v>160.80000000000001</v>
      </c>
      <c r="E305" s="2007"/>
      <c r="F305" s="2007"/>
      <c r="G305" s="2007"/>
      <c r="H305" s="2007">
        <v>2303.5666999999999</v>
      </c>
      <c r="I305" s="2007">
        <f t="shared" si="62"/>
        <v>0</v>
      </c>
      <c r="J305" s="2007">
        <f t="shared" si="63"/>
        <v>0</v>
      </c>
      <c r="K305" s="2007"/>
      <c r="L305" s="2007"/>
      <c r="M305" s="2007"/>
      <c r="N305" s="2007">
        <f t="shared" si="64"/>
        <v>160.80000000000001</v>
      </c>
      <c r="O305" s="2007">
        <f t="shared" si="65"/>
        <v>0</v>
      </c>
    </row>
    <row r="306" spans="1:15">
      <c r="A306" s="2005">
        <v>24</v>
      </c>
      <c r="B306" s="2006">
        <v>7314.8462</v>
      </c>
      <c r="C306" s="2007">
        <f t="shared" si="60"/>
        <v>2.4999999999636202E-2</v>
      </c>
      <c r="D306" s="2007">
        <f t="shared" si="61"/>
        <v>150</v>
      </c>
      <c r="E306" s="2007"/>
      <c r="F306" s="2007"/>
      <c r="G306" s="2007"/>
      <c r="H306" s="2006">
        <v>2303.5666999999999</v>
      </c>
      <c r="I306" s="2007">
        <f t="shared" si="62"/>
        <v>0</v>
      </c>
      <c r="J306" s="2007">
        <f t="shared" si="63"/>
        <v>0</v>
      </c>
      <c r="K306" s="2007"/>
      <c r="L306" s="2007"/>
      <c r="M306" s="2007"/>
      <c r="N306" s="2007">
        <f t="shared" si="64"/>
        <v>150</v>
      </c>
      <c r="O306" s="2007">
        <f t="shared" si="65"/>
        <v>0</v>
      </c>
    </row>
    <row r="307" spans="1:15">
      <c r="A307" s="2008" t="s">
        <v>19</v>
      </c>
      <c r="B307" s="2006"/>
      <c r="C307" s="2006">
        <f>SUM(C282:C306)</f>
        <v>1.2065000000002328</v>
      </c>
      <c r="D307" s="2006">
        <f>SUM(D282:D306)</f>
        <v>7238.9999999999991</v>
      </c>
      <c r="E307" s="2006"/>
      <c r="F307" s="2006"/>
      <c r="G307" s="2006"/>
      <c r="H307" s="2006"/>
      <c r="I307" s="2006">
        <f>SUM(I282:I306)</f>
        <v>1.4699999999720603E-2</v>
      </c>
      <c r="J307" s="2006">
        <f>SUM(J282:J306)</f>
        <v>88.2</v>
      </c>
      <c r="K307" s="2006"/>
      <c r="L307" s="2006"/>
      <c r="M307" s="2006"/>
      <c r="N307" s="2006">
        <f>SUM(N282:N306)</f>
        <v>7238.9999999999991</v>
      </c>
      <c r="O307" s="2006">
        <f>SUM(O282:O306)</f>
        <v>88.2</v>
      </c>
    </row>
    <row r="309" spans="1:15" ht="18.75">
      <c r="E309" s="1996" t="s">
        <v>670</v>
      </c>
      <c r="F309" s="1996"/>
      <c r="G309" s="1996"/>
      <c r="H309" s="1996" t="s">
        <v>671</v>
      </c>
      <c r="I309" s="1996"/>
      <c r="J309" s="1996" t="s">
        <v>672</v>
      </c>
      <c r="K309" s="1996"/>
      <c r="L309" s="2012"/>
    </row>
    <row r="349" ht="23.25" customHeight="1"/>
  </sheetData>
  <mergeCells count="133">
    <mergeCell ref="C279:C280"/>
    <mergeCell ref="F279:F280"/>
    <mergeCell ref="I279:I280"/>
    <mergeCell ref="L279:L280"/>
    <mergeCell ref="B277:D277"/>
    <mergeCell ref="E277:G277"/>
    <mergeCell ref="H277:J277"/>
    <mergeCell ref="K277:M277"/>
    <mergeCell ref="B278:C278"/>
    <mergeCell ref="E278:F278"/>
    <mergeCell ref="H278:I278"/>
    <mergeCell ref="K278:L278"/>
    <mergeCell ref="E271:J271"/>
    <mergeCell ref="A272:M272"/>
    <mergeCell ref="A273:M273"/>
    <mergeCell ref="A274:G274"/>
    <mergeCell ref="H274:O274"/>
    <mergeCell ref="B276:G276"/>
    <mergeCell ref="H276:M276"/>
    <mergeCell ref="B234:C234"/>
    <mergeCell ref="E234:F234"/>
    <mergeCell ref="H234:I234"/>
    <mergeCell ref="K234:L234"/>
    <mergeCell ref="C235:C236"/>
    <mergeCell ref="F235:F236"/>
    <mergeCell ref="I235:I236"/>
    <mergeCell ref="L235:L236"/>
    <mergeCell ref="A229:M229"/>
    <mergeCell ref="A230:G230"/>
    <mergeCell ref="H230:O230"/>
    <mergeCell ref="B232:G232"/>
    <mergeCell ref="H232:M232"/>
    <mergeCell ref="B233:D233"/>
    <mergeCell ref="E233:G233"/>
    <mergeCell ref="H233:J233"/>
    <mergeCell ref="K233:M233"/>
    <mergeCell ref="C191:C192"/>
    <mergeCell ref="F191:F192"/>
    <mergeCell ref="I191:I192"/>
    <mergeCell ref="L191:L192"/>
    <mergeCell ref="E227:J227"/>
    <mergeCell ref="A228:M228"/>
    <mergeCell ref="B189:D189"/>
    <mergeCell ref="E189:G189"/>
    <mergeCell ref="H189:J189"/>
    <mergeCell ref="K189:M189"/>
    <mergeCell ref="B190:C190"/>
    <mergeCell ref="E190:F190"/>
    <mergeCell ref="H190:I190"/>
    <mergeCell ref="K190:L190"/>
    <mergeCell ref="E183:J183"/>
    <mergeCell ref="A184:M184"/>
    <mergeCell ref="A185:M185"/>
    <mergeCell ref="A186:G186"/>
    <mergeCell ref="H186:O186"/>
    <mergeCell ref="B188:G188"/>
    <mergeCell ref="H188:M188"/>
    <mergeCell ref="B144:C144"/>
    <mergeCell ref="E144:F144"/>
    <mergeCell ref="H144:I144"/>
    <mergeCell ref="K144:L144"/>
    <mergeCell ref="C145:C146"/>
    <mergeCell ref="F145:F146"/>
    <mergeCell ref="I145:I146"/>
    <mergeCell ref="L145:L146"/>
    <mergeCell ref="A139:M139"/>
    <mergeCell ref="A140:G140"/>
    <mergeCell ref="H140:O140"/>
    <mergeCell ref="B142:G142"/>
    <mergeCell ref="H142:M142"/>
    <mergeCell ref="B143:D143"/>
    <mergeCell ref="E143:G143"/>
    <mergeCell ref="H143:J143"/>
    <mergeCell ref="K143:M143"/>
    <mergeCell ref="C101:C102"/>
    <mergeCell ref="F101:F102"/>
    <mergeCell ref="I101:I102"/>
    <mergeCell ref="L101:L102"/>
    <mergeCell ref="E137:J137"/>
    <mergeCell ref="A138:M138"/>
    <mergeCell ref="B99:D99"/>
    <mergeCell ref="E99:G99"/>
    <mergeCell ref="H99:J99"/>
    <mergeCell ref="K99:M99"/>
    <mergeCell ref="B100:C100"/>
    <mergeCell ref="E100:F100"/>
    <mergeCell ref="H100:I100"/>
    <mergeCell ref="K100:L100"/>
    <mergeCell ref="E93:J93"/>
    <mergeCell ref="A94:M94"/>
    <mergeCell ref="A95:M95"/>
    <mergeCell ref="A96:G96"/>
    <mergeCell ref="H96:O96"/>
    <mergeCell ref="B98:G98"/>
    <mergeCell ref="H98:M98"/>
    <mergeCell ref="B56:C56"/>
    <mergeCell ref="E56:F56"/>
    <mergeCell ref="H56:I56"/>
    <mergeCell ref="K56:L56"/>
    <mergeCell ref="C57:C58"/>
    <mergeCell ref="F57:F58"/>
    <mergeCell ref="I57:I58"/>
    <mergeCell ref="L57:L58"/>
    <mergeCell ref="A51:M51"/>
    <mergeCell ref="A52:G52"/>
    <mergeCell ref="H52:O52"/>
    <mergeCell ref="B54:G54"/>
    <mergeCell ref="H54:M54"/>
    <mergeCell ref="B55:D55"/>
    <mergeCell ref="E55:G55"/>
    <mergeCell ref="H55:J55"/>
    <mergeCell ref="K55:M55"/>
    <mergeCell ref="E49:J49"/>
    <mergeCell ref="A50:M50"/>
    <mergeCell ref="B11:D11"/>
    <mergeCell ref="E11:G11"/>
    <mergeCell ref="H11:J11"/>
    <mergeCell ref="K11:M11"/>
    <mergeCell ref="B12:C12"/>
    <mergeCell ref="E12:F12"/>
    <mergeCell ref="H12:I12"/>
    <mergeCell ref="K12:L12"/>
    <mergeCell ref="E5:J5"/>
    <mergeCell ref="A6:M6"/>
    <mergeCell ref="A7:M7"/>
    <mergeCell ref="A8:G8"/>
    <mergeCell ref="H8:O8"/>
    <mergeCell ref="B10:G10"/>
    <mergeCell ref="H10:M10"/>
    <mergeCell ref="C13:C14"/>
    <mergeCell ref="F13:F14"/>
    <mergeCell ref="I13:I14"/>
    <mergeCell ref="L13:L14"/>
  </mergeCells>
  <pageMargins left="0.32" right="0.16" top="0.15" bottom="0.15748031496062992" header="0" footer="0"/>
  <pageSetup paperSize="9" scale="85" orientation="landscape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62"/>
  <sheetViews>
    <sheetView topLeftCell="A19" workbookViewId="0">
      <selection activeCell="E55" sqref="E55"/>
    </sheetView>
  </sheetViews>
  <sheetFormatPr defaultRowHeight="12.75"/>
  <sheetData>
    <row r="3" spans="2:2">
      <c r="B3" t="s">
        <v>470</v>
      </c>
    </row>
    <row r="4" spans="2:2">
      <c r="B4" t="s">
        <v>470</v>
      </c>
    </row>
    <row r="5" spans="2:2">
      <c r="B5" t="s">
        <v>471</v>
      </c>
    </row>
    <row r="6" spans="2:2">
      <c r="B6" t="s">
        <v>471</v>
      </c>
    </row>
    <row r="7" spans="2:2">
      <c r="B7" t="s">
        <v>472</v>
      </c>
    </row>
    <row r="8" spans="2:2">
      <c r="B8" t="s">
        <v>472</v>
      </c>
    </row>
    <row r="9" spans="2:2">
      <c r="B9" t="s">
        <v>473</v>
      </c>
    </row>
    <row r="10" spans="2:2">
      <c r="B10" t="s">
        <v>473</v>
      </c>
    </row>
    <row r="11" spans="2:2">
      <c r="B11" t="s">
        <v>474</v>
      </c>
    </row>
    <row r="12" spans="2:2">
      <c r="B12" t="s">
        <v>474</v>
      </c>
    </row>
    <row r="13" spans="2:2">
      <c r="B13" t="s">
        <v>475</v>
      </c>
    </row>
    <row r="14" spans="2:2">
      <c r="B14" t="s">
        <v>475</v>
      </c>
    </row>
    <row r="15" spans="2:2">
      <c r="B15" t="s">
        <v>476</v>
      </c>
    </row>
    <row r="16" spans="2:2">
      <c r="B16" t="s">
        <v>476</v>
      </c>
    </row>
    <row r="17" spans="2:2">
      <c r="B17" t="s">
        <v>477</v>
      </c>
    </row>
    <row r="18" spans="2:2">
      <c r="B18" t="s">
        <v>477</v>
      </c>
    </row>
    <row r="19" spans="2:2">
      <c r="B19" t="s">
        <v>478</v>
      </c>
    </row>
    <row r="20" spans="2:2">
      <c r="B20" t="s">
        <v>478</v>
      </c>
    </row>
    <row r="21" spans="2:2">
      <c r="B21" t="s">
        <v>479</v>
      </c>
    </row>
    <row r="22" spans="2:2">
      <c r="B22" t="s">
        <v>479</v>
      </c>
    </row>
    <row r="23" spans="2:2">
      <c r="B23" t="s">
        <v>480</v>
      </c>
    </row>
    <row r="24" spans="2:2">
      <c r="B24" t="s">
        <v>481</v>
      </c>
    </row>
    <row r="25" spans="2:2">
      <c r="B25" t="s">
        <v>482</v>
      </c>
    </row>
    <row r="26" spans="2:2">
      <c r="B26" t="s">
        <v>482</v>
      </c>
    </row>
    <row r="27" spans="2:2">
      <c r="B27" t="s">
        <v>483</v>
      </c>
    </row>
    <row r="28" spans="2:2">
      <c r="B28" t="s">
        <v>483</v>
      </c>
    </row>
    <row r="29" spans="2:2">
      <c r="B29" t="s">
        <v>484</v>
      </c>
    </row>
    <row r="30" spans="2:2">
      <c r="B30" t="s">
        <v>484</v>
      </c>
    </row>
    <row r="31" spans="2:2">
      <c r="B31" t="s">
        <v>485</v>
      </c>
    </row>
    <row r="32" spans="2:2">
      <c r="B32" t="s">
        <v>485</v>
      </c>
    </row>
    <row r="33" spans="2:2">
      <c r="B33" t="s">
        <v>486</v>
      </c>
    </row>
    <row r="34" spans="2:2">
      <c r="B34" t="s">
        <v>486</v>
      </c>
    </row>
    <row r="35" spans="2:2">
      <c r="B35" t="s">
        <v>487</v>
      </c>
    </row>
    <row r="36" spans="2:2">
      <c r="B36" t="s">
        <v>487</v>
      </c>
    </row>
    <row r="37" spans="2:2">
      <c r="B37" t="s">
        <v>488</v>
      </c>
    </row>
    <row r="38" spans="2:2">
      <c r="B38" t="s">
        <v>488</v>
      </c>
    </row>
    <row r="39" spans="2:2">
      <c r="B39" t="s">
        <v>489</v>
      </c>
    </row>
    <row r="40" spans="2:2">
      <c r="B40" t="s">
        <v>489</v>
      </c>
    </row>
    <row r="41" spans="2:2">
      <c r="B41" t="s">
        <v>490</v>
      </c>
    </row>
    <row r="42" spans="2:2">
      <c r="B42" t="s">
        <v>490</v>
      </c>
    </row>
    <row r="43" spans="2:2">
      <c r="B43" t="s">
        <v>491</v>
      </c>
    </row>
    <row r="44" spans="2:2">
      <c r="B44" t="s">
        <v>491</v>
      </c>
    </row>
    <row r="45" spans="2:2">
      <c r="B45" t="s">
        <v>492</v>
      </c>
    </row>
    <row r="46" spans="2:2">
      <c r="B46" t="s">
        <v>492</v>
      </c>
    </row>
    <row r="47" spans="2:2">
      <c r="B47" t="s">
        <v>493</v>
      </c>
    </row>
    <row r="48" spans="2:2">
      <c r="B48" t="s">
        <v>493</v>
      </c>
    </row>
    <row r="49" spans="2:2">
      <c r="B49" t="s">
        <v>494</v>
      </c>
    </row>
    <row r="50" spans="2:2">
      <c r="B50" t="s">
        <v>494</v>
      </c>
    </row>
    <row r="51" spans="2:2">
      <c r="B51" t="s">
        <v>495</v>
      </c>
    </row>
    <row r="52" spans="2:2">
      <c r="B52" t="s">
        <v>495</v>
      </c>
    </row>
    <row r="53" spans="2:2">
      <c r="B53" t="s">
        <v>496</v>
      </c>
    </row>
    <row r="54" spans="2:2">
      <c r="B54" t="s">
        <v>497</v>
      </c>
    </row>
    <row r="55" spans="2:2">
      <c r="B55" t="s">
        <v>498</v>
      </c>
    </row>
    <row r="56" spans="2:2">
      <c r="B56" t="s">
        <v>499</v>
      </c>
    </row>
    <row r="57" spans="2:2">
      <c r="B57" t="s">
        <v>500</v>
      </c>
    </row>
    <row r="58" spans="2:2">
      <c r="B58" t="s">
        <v>501</v>
      </c>
    </row>
    <row r="59" spans="2:2">
      <c r="B59" t="s">
        <v>502</v>
      </c>
    </row>
    <row r="60" spans="2:2">
      <c r="B60" t="s">
        <v>503</v>
      </c>
    </row>
    <row r="61" spans="2:2">
      <c r="B61" t="s">
        <v>504</v>
      </c>
    </row>
    <row r="62" spans="2:2">
      <c r="B62" t="s">
        <v>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134</vt:i4>
      </vt:variant>
      <vt:variant>
        <vt:lpstr>Именованные диапазоны</vt:lpstr>
      </vt:variant>
      <vt:variant>
        <vt:i4>43</vt:i4>
      </vt:variant>
    </vt:vector>
  </HeadingPairs>
  <TitlesOfParts>
    <vt:vector size="177" baseType="lpstr">
      <vt:lpstr>Содержание книги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21_1</vt:lpstr>
      <vt:lpstr>21_2</vt:lpstr>
      <vt:lpstr>21_3</vt:lpstr>
      <vt:lpstr>21_4</vt:lpstr>
      <vt:lpstr>21_5</vt:lpstr>
      <vt:lpstr>21_5.1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34_1</vt:lpstr>
      <vt:lpstr>35</vt:lpstr>
      <vt:lpstr>36</vt:lpstr>
      <vt:lpstr>37</vt:lpstr>
      <vt:lpstr>38</vt:lpstr>
      <vt:lpstr>39</vt:lpstr>
      <vt:lpstr>39_1</vt:lpstr>
      <vt:lpstr>40</vt:lpstr>
      <vt:lpstr>40 _1</vt:lpstr>
      <vt:lpstr>41</vt:lpstr>
      <vt:lpstr>41_1</vt:lpstr>
      <vt:lpstr>42</vt:lpstr>
      <vt:lpstr>43</vt:lpstr>
      <vt:lpstr>44</vt:lpstr>
      <vt:lpstr>45</vt:lpstr>
      <vt:lpstr>свод.табл.3 г.Вологда</vt:lpstr>
      <vt:lpstr>46</vt:lpstr>
      <vt:lpstr>47</vt:lpstr>
      <vt:lpstr>48</vt:lpstr>
      <vt:lpstr>48_1</vt:lpstr>
      <vt:lpstr>48_2</vt:lpstr>
      <vt:lpstr>48_3</vt:lpstr>
      <vt:lpstr>49</vt:lpstr>
      <vt:lpstr>50</vt:lpstr>
      <vt:lpstr>50-1</vt:lpstr>
      <vt:lpstr>50-2</vt:lpstr>
      <vt:lpstr>50-3</vt:lpstr>
      <vt:lpstr>51</vt:lpstr>
      <vt:lpstr>52</vt:lpstr>
      <vt:lpstr>54</vt:lpstr>
      <vt:lpstr>55</vt:lpstr>
      <vt:lpstr>55-1</vt:lpstr>
      <vt:lpstr>56</vt:lpstr>
      <vt:lpstr>57</vt:lpstr>
      <vt:lpstr>58</vt:lpstr>
      <vt:lpstr>58-1</vt:lpstr>
      <vt:lpstr>59</vt:lpstr>
      <vt:lpstr>60</vt:lpstr>
      <vt:lpstr>61</vt:lpstr>
      <vt:lpstr>62</vt:lpstr>
      <vt:lpstr>63</vt:lpstr>
      <vt:lpstr>64</vt:lpstr>
      <vt:lpstr>65</vt:lpstr>
      <vt:lpstr>66</vt:lpstr>
      <vt:lpstr>66_1</vt:lpstr>
      <vt:lpstr>67</vt:lpstr>
      <vt:lpstr>68</vt:lpstr>
      <vt:lpstr>69</vt:lpstr>
      <vt:lpstr>70</vt:lpstr>
      <vt:lpstr>70_1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81-1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90_1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свод. ПО Вологодское</vt:lpstr>
      <vt:lpstr>ЭТУ Вожега</vt:lpstr>
      <vt:lpstr>ЭТУ Тотьма</vt:lpstr>
      <vt:lpstr>ЭСУ Вытегра</vt:lpstr>
      <vt:lpstr>ЭСУ Белозерск</vt:lpstr>
      <vt:lpstr>ЭСУ Харовск</vt:lpstr>
      <vt:lpstr>г. Сямжа</vt:lpstr>
      <vt:lpstr>г. Грязовец</vt:lpstr>
      <vt:lpstr>г. Сокол</vt:lpstr>
      <vt:lpstr>ГПП ОМЗ ЗРУ</vt:lpstr>
      <vt:lpstr>Лист1</vt:lpstr>
      <vt:lpstr>'11'!Область_печати</vt:lpstr>
      <vt:lpstr>'22'!Область_печати</vt:lpstr>
      <vt:lpstr>'23'!Область_печати</vt:lpstr>
      <vt:lpstr>'24'!Область_печати</vt:lpstr>
      <vt:lpstr>'54'!Область_печати</vt:lpstr>
      <vt:lpstr>'55'!Область_печати</vt:lpstr>
      <vt:lpstr>'55-1'!Область_печати</vt:lpstr>
      <vt:lpstr>'56'!Область_печати</vt:lpstr>
      <vt:lpstr>'57'!Область_печати</vt:lpstr>
      <vt:lpstr>'58'!Область_печати</vt:lpstr>
      <vt:lpstr>'58-1'!Область_печати</vt:lpstr>
      <vt:lpstr>'59'!Область_печати</vt:lpstr>
      <vt:lpstr>'61'!Область_печати</vt:lpstr>
      <vt:lpstr>'62'!Область_печати</vt:lpstr>
      <vt:lpstr>'63'!Область_печати</vt:lpstr>
      <vt:lpstr>'64'!Область_печати</vt:lpstr>
      <vt:lpstr>'65'!Область_печати</vt:lpstr>
      <vt:lpstr>'66'!Область_печати</vt:lpstr>
      <vt:lpstr>'66_1'!Область_печати</vt:lpstr>
      <vt:lpstr>'67'!Область_печати</vt:lpstr>
      <vt:lpstr>'68'!Область_печати</vt:lpstr>
      <vt:lpstr>'69'!Область_печати</vt:lpstr>
      <vt:lpstr>'70'!Область_печати</vt:lpstr>
      <vt:lpstr>'70_1'!Область_печати</vt:lpstr>
      <vt:lpstr>'71'!Область_печати</vt:lpstr>
      <vt:lpstr>'72'!Область_печати</vt:lpstr>
      <vt:lpstr>'73'!Область_печати</vt:lpstr>
      <vt:lpstr>'74'!Область_печати</vt:lpstr>
      <vt:lpstr>'75'!Область_печати</vt:lpstr>
      <vt:lpstr>'76'!Область_печати</vt:lpstr>
      <vt:lpstr>'77'!Область_печати</vt:lpstr>
      <vt:lpstr>'78'!Область_печати</vt:lpstr>
      <vt:lpstr>'79'!Область_печати</vt:lpstr>
      <vt:lpstr>'80'!Область_печати</vt:lpstr>
      <vt:lpstr>'81'!Область_печати</vt:lpstr>
      <vt:lpstr>'81-1'!Область_печати</vt:lpstr>
      <vt:lpstr>'82'!Область_печати</vt:lpstr>
      <vt:lpstr>'83'!Область_печати</vt:lpstr>
      <vt:lpstr>'84'!Область_печати</vt:lpstr>
      <vt:lpstr>'85'!Область_печати</vt:lpstr>
      <vt:lpstr>'86'!Область_печати</vt:lpstr>
      <vt:lpstr>'свод.табл.3 г.Вологда'!Область_печати</vt:lpstr>
      <vt:lpstr>'Содержание книги'!Область_печати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Яковишин Андрей Викторович</cp:lastModifiedBy>
  <cp:lastPrinted>2021-12-28T09:21:04Z</cp:lastPrinted>
  <dcterms:created xsi:type="dcterms:W3CDTF">1996-10-08T23:32:33Z</dcterms:created>
  <dcterms:modified xsi:type="dcterms:W3CDTF">2023-01-23T10:27:49Z</dcterms:modified>
</cp:coreProperties>
</file>